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H:\Etablissements\004 - AEMO\Educatif\S.BALKO\divers\Nouveau\"/>
    </mc:Choice>
  </mc:AlternateContent>
  <bookViews>
    <workbookView xWindow="0" yWindow="0" windowWidth="14295" windowHeight="5820" activeTab="1"/>
  </bookViews>
  <sheets>
    <sheet name="Feuil1" sheetId="1" r:id="rId1"/>
    <sheet name="Feuil1 (2)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0" i="2" l="1"/>
  <c r="M6" i="2" l="1"/>
  <c r="M7" i="2"/>
  <c r="M8" i="2"/>
  <c r="M9" i="2"/>
  <c r="M10" i="2"/>
  <c r="M11" i="2"/>
  <c r="M12" i="2"/>
  <c r="M13" i="2"/>
  <c r="M14" i="2"/>
  <c r="M15" i="2"/>
  <c r="M16" i="2"/>
  <c r="M5" i="2"/>
  <c r="K5" i="2"/>
  <c r="K16" i="2"/>
  <c r="K15" i="2"/>
  <c r="K14" i="2"/>
  <c r="K13" i="2"/>
  <c r="K12" i="2"/>
  <c r="K11" i="2"/>
  <c r="K10" i="2"/>
  <c r="K9" i="2"/>
  <c r="K8" i="2"/>
  <c r="K7" i="2"/>
  <c r="K6" i="2"/>
  <c r="A27" i="2"/>
  <c r="G4" i="2"/>
  <c r="G5" i="2"/>
  <c r="G6" i="2"/>
  <c r="G7" i="2"/>
  <c r="B27" i="2"/>
  <c r="L17" i="2" l="1"/>
  <c r="D7" i="2"/>
  <c r="D10" i="2"/>
  <c r="D8" i="2"/>
  <c r="D17" i="2"/>
  <c r="D21" i="2"/>
  <c r="A29" i="2"/>
  <c r="G21" i="2"/>
  <c r="G22" i="2"/>
  <c r="G23" i="2"/>
  <c r="G24" i="2"/>
  <c r="G25" i="2"/>
  <c r="D22" i="2"/>
  <c r="D23" i="2"/>
  <c r="D24" i="2"/>
  <c r="D25" i="2"/>
  <c r="G8" i="2" l="1"/>
  <c r="G9" i="2"/>
  <c r="G10" i="2"/>
  <c r="G11" i="2"/>
  <c r="G12" i="2"/>
  <c r="G13" i="2"/>
  <c r="G14" i="2"/>
  <c r="G15" i="2"/>
  <c r="G16" i="2"/>
  <c r="G17" i="2"/>
  <c r="G18" i="2"/>
  <c r="G19" i="2"/>
  <c r="G20" i="2"/>
  <c r="D4" i="2"/>
  <c r="D19" i="2"/>
  <c r="D20" i="2"/>
  <c r="F26" i="2" l="1"/>
  <c r="D5" i="2"/>
  <c r="D6" i="2"/>
  <c r="D9" i="2"/>
  <c r="D11" i="2"/>
  <c r="D12" i="2"/>
  <c r="D13" i="2"/>
  <c r="D14" i="2"/>
  <c r="D15" i="2"/>
  <c r="D16" i="2"/>
  <c r="D18" i="2"/>
  <c r="D26" i="2" l="1"/>
  <c r="D28" i="2" s="1"/>
  <c r="F28" i="2"/>
</calcChain>
</file>

<file path=xl/sharedStrings.xml><?xml version="1.0" encoding="utf-8"?>
<sst xmlns="http://schemas.openxmlformats.org/spreadsheetml/2006/main" count="1405" uniqueCount="712">
  <si>
    <t>Ville de destination</t>
  </si>
  <si>
    <t>Ville de 
départ</t>
  </si>
  <si>
    <t>Distance</t>
  </si>
  <si>
    <t>dijon</t>
  </si>
  <si>
    <t>distance</t>
  </si>
  <si>
    <t>Agencourt</t>
  </si>
  <si>
    <t>Agey</t>
  </si>
  <si>
    <t>Ahuy</t>
  </si>
  <si>
    <t>Aignay-le-Duc</t>
  </si>
  <si>
    <t>Aiserey</t>
  </si>
  <si>
    <t>Aisey-sur-Seine</t>
  </si>
  <si>
    <t>Aisy-sous-Thil</t>
  </si>
  <si>
    <t>Alise-Sainte-Reine</t>
  </si>
  <si>
    <t>Allerey</t>
  </si>
  <si>
    <t>Aloxe-Corton</t>
  </si>
  <si>
    <t>Ampilly-le-Sec</t>
  </si>
  <si>
    <t>Ampilly-les-Bordes</t>
  </si>
  <si>
    <t>Ancey</t>
  </si>
  <si>
    <t>Antheuil</t>
  </si>
  <si>
    <t>Antigny-la-Ville</t>
  </si>
  <si>
    <t>Arc-sur-Tille</t>
  </si>
  <si>
    <t>Arceau</t>
  </si>
  <si>
    <t>Arcenant</t>
  </si>
  <si>
    <t>Arcey</t>
  </si>
  <si>
    <t>Arconcey</t>
  </si>
  <si>
    <t>Argilly</t>
  </si>
  <si>
    <t>Arnay-le-Duc</t>
  </si>
  <si>
    <t>Arnay-sous-Vitteaux</t>
  </si>
  <si>
    <t>Arrans</t>
  </si>
  <si>
    <t>Asnières-en-Montagne</t>
  </si>
  <si>
    <t>Asnières-lès-Dijon</t>
  </si>
  <si>
    <t>Athée</t>
  </si>
  <si>
    <t>Athie</t>
  </si>
  <si>
    <t>Aubaine</t>
  </si>
  <si>
    <t>Aubigny-en-Plaine</t>
  </si>
  <si>
    <t>Aubigny-la-Ronce</t>
  </si>
  <si>
    <t>Aubigny-lès-Sombernon</t>
  </si>
  <si>
    <t>Autricourt</t>
  </si>
  <si>
    <t>Auvillars-sur-Saône</t>
  </si>
  <si>
    <t>Auxant</t>
  </si>
  <si>
    <t>Auxey-Duresses</t>
  </si>
  <si>
    <t>Auxonne</t>
  </si>
  <si>
    <t>Avelanges</t>
  </si>
  <si>
    <t>Avosnes</t>
  </si>
  <si>
    <t>Avot</t>
  </si>
  <si>
    <t>Bagnot</t>
  </si>
  <si>
    <t>Baigneux-les-Juifs</t>
  </si>
  <si>
    <t>Balot</t>
  </si>
  <si>
    <t>Barbirey-sur-Ouche</t>
  </si>
  <si>
    <t>Bard-le-Régulier</t>
  </si>
  <si>
    <t>Bard-lès-Époisses</t>
  </si>
  <si>
    <t>Barges</t>
  </si>
  <si>
    <t>Barjon</t>
  </si>
  <si>
    <t>Baubigny</t>
  </si>
  <si>
    <t>Baulme-la-Roche</t>
  </si>
  <si>
    <t>Beaulieu</t>
  </si>
  <si>
    <t>Beaumont-sur-Vingeanne</t>
  </si>
  <si>
    <t>Beaune</t>
  </si>
  <si>
    <t>Beaunotte</t>
  </si>
  <si>
    <t>Beire-le-Châtel</t>
  </si>
  <si>
    <t>Beire-le-Fort</t>
  </si>
  <si>
    <t>Belan-sur-Ource</t>
  </si>
  <si>
    <t>Bellefond</t>
  </si>
  <si>
    <t>Belleneuve</t>
  </si>
  <si>
    <t>Bellenod-sur-Seine</t>
  </si>
  <si>
    <t>Bellenot-sous-Pouilly</t>
  </si>
  <si>
    <t>Beneuvre</t>
  </si>
  <si>
    <t>Benoisey</t>
  </si>
  <si>
    <t>Bessey-en-Chaume</t>
  </si>
  <si>
    <t>Bessey-la-Cour</t>
  </si>
  <si>
    <t>Bessey-lès-Cîteaux</t>
  </si>
  <si>
    <t>Beurey-Bauguay</t>
  </si>
  <si>
    <t>Beurizot</t>
  </si>
  <si>
    <t>Bévy</t>
  </si>
  <si>
    <t>Bèze</t>
  </si>
  <si>
    <t>Bézouotte</t>
  </si>
  <si>
    <t>Bierre-lès-Semur</t>
  </si>
  <si>
    <t>Billey</t>
  </si>
  <si>
    <t>Billy-lès-Chanceaux</t>
  </si>
  <si>
    <t>Binges</t>
  </si>
  <si>
    <t>Bissey-la-Côte</t>
  </si>
  <si>
    <t>Bissey-la-Pierre</t>
  </si>
  <si>
    <t>Blagny-sur-Vingeanne</t>
  </si>
  <si>
    <t>Blaisy-Bas</t>
  </si>
  <si>
    <t>Blaisy-Haut</t>
  </si>
  <si>
    <t>Blancey</t>
  </si>
  <si>
    <t>Bligny-le-Sec</t>
  </si>
  <si>
    <t>Bligny-lès-Beaune</t>
  </si>
  <si>
    <t>Bligny-sur-Ouche</t>
  </si>
  <si>
    <t>Boncourt-le-Bois</t>
  </si>
  <si>
    <t>Bonnencontre</t>
  </si>
  <si>
    <t>Boudreville</t>
  </si>
  <si>
    <t>Bouhey</t>
  </si>
  <si>
    <t>Bouilland</t>
  </si>
  <si>
    <t>Bourberain</t>
  </si>
  <si>
    <t>Bousselange</t>
  </si>
  <si>
    <t>Boussenois</t>
  </si>
  <si>
    <t>Boussey</t>
  </si>
  <si>
    <t>Boux-sous-Salmaise</t>
  </si>
  <si>
    <t>Bouze-lès-Beaune</t>
  </si>
  <si>
    <t>Brain</t>
  </si>
  <si>
    <t>Braux</t>
  </si>
  <si>
    <t>Brazey-en-Morvan</t>
  </si>
  <si>
    <t>Brazey-en-Plaine</t>
  </si>
  <si>
    <t>Brémur-et-Vaurois</t>
  </si>
  <si>
    <t>Bressey-sur-Tille</t>
  </si>
  <si>
    <t>Bretenière</t>
  </si>
  <si>
    <t>Bretigny</t>
  </si>
  <si>
    <t>Brianny</t>
  </si>
  <si>
    <t>Brion-sur-Ource</t>
  </si>
  <si>
    <t>Brochon</t>
  </si>
  <si>
    <t>Brognon</t>
  </si>
  <si>
    <t>Broin</t>
  </si>
  <si>
    <t>Broindon</t>
  </si>
  <si>
    <t>Buffon</t>
  </si>
  <si>
    <t>Buncey</t>
  </si>
  <si>
    <t>Bure-les-Templiers</t>
  </si>
  <si>
    <t>Busseaut</t>
  </si>
  <si>
    <t>Busserotte-et-Montenaille</t>
  </si>
  <si>
    <t>La Bussière-sur-Ouche</t>
  </si>
  <si>
    <t>Bussières</t>
  </si>
  <si>
    <t>Bussy-la-Pesle</t>
  </si>
  <si>
    <t>Bussy-le-Grand</t>
  </si>
  <si>
    <t>Censerey</t>
  </si>
  <si>
    <t>Cérilly</t>
  </si>
  <si>
    <t>Cessey-sur-Tille</t>
  </si>
  <si>
    <t>Chaignay</t>
  </si>
  <si>
    <t>Chailly-sur-Armançon</t>
  </si>
  <si>
    <t>Chambain</t>
  </si>
  <si>
    <t>Chambeire</t>
  </si>
  <si>
    <t>Chamblanc</t>
  </si>
  <si>
    <t>Chambolle-Musigny</t>
  </si>
  <si>
    <t>Chambœuf</t>
  </si>
  <si>
    <t>Chamesson</t>
  </si>
  <si>
    <t>Champ-d'Oiseau</t>
  </si>
  <si>
    <t>Champagne-sur-Vingeanne</t>
  </si>
  <si>
    <t>Champagny</t>
  </si>
  <si>
    <t>Champdôtre</t>
  </si>
  <si>
    <t>Champeau-en-Morvan</t>
  </si>
  <si>
    <t>Champignolles</t>
  </si>
  <si>
    <t>Champrenault</t>
  </si>
  <si>
    <t>Chanceaux</t>
  </si>
  <si>
    <t>Channay</t>
  </si>
  <si>
    <t>Charencey</t>
  </si>
  <si>
    <t>Charigny</t>
  </si>
  <si>
    <t>Charmes</t>
  </si>
  <si>
    <t>Charny</t>
  </si>
  <si>
    <t>Charrey-sur-Saône</t>
  </si>
  <si>
    <t>Charrey-sur-Seine</t>
  </si>
  <si>
    <t>Chassagne-Montrachet</t>
  </si>
  <si>
    <t>Chassey</t>
  </si>
  <si>
    <t>Châteauneuf</t>
  </si>
  <si>
    <t>Châtellenot</t>
  </si>
  <si>
    <t>Châtillon-sur-Seine</t>
  </si>
  <si>
    <t>Chaudenay-la-Ville</t>
  </si>
  <si>
    <t>Chaudenay-le-Château</t>
  </si>
  <si>
    <t>Chaugey</t>
  </si>
  <si>
    <t>La Chaume</t>
  </si>
  <si>
    <t>Chaume-et-Courchamp</t>
  </si>
  <si>
    <t>Chaume-lès-Baigneux</t>
  </si>
  <si>
    <t>Chaumont-le-Bois</t>
  </si>
  <si>
    <t>Chaux</t>
  </si>
  <si>
    <t>Chazeuil</t>
  </si>
  <si>
    <t>Chazilly</t>
  </si>
  <si>
    <t>Chemin-d'Aisey</t>
  </si>
  <si>
    <t>Chenôve</t>
  </si>
  <si>
    <t>Cheuge</t>
  </si>
  <si>
    <t>Chevannay</t>
  </si>
  <si>
    <t>Chevannes</t>
  </si>
  <si>
    <t>Chevigny-en-Valière</t>
  </si>
  <si>
    <t>Chevigny-Saint-Sauveur</t>
  </si>
  <si>
    <t>Chivres</t>
  </si>
  <si>
    <t>Chorey-les-Beaune</t>
  </si>
  <si>
    <t>Cirey-lès-Pontailler</t>
  </si>
  <si>
    <t>Civry-en-Montagne</t>
  </si>
  <si>
    <t>Clamerey</t>
  </si>
  <si>
    <t>Clémencey</t>
  </si>
  <si>
    <t>Clénay</t>
  </si>
  <si>
    <t>Cléry</t>
  </si>
  <si>
    <t>Clomot</t>
  </si>
  <si>
    <t>Collonges-lès-Bévy</t>
  </si>
  <si>
    <t>Collonges-lès-Premières</t>
  </si>
  <si>
    <t>Colombier</t>
  </si>
  <si>
    <t>Combertault</t>
  </si>
  <si>
    <t>Comblanchien</t>
  </si>
  <si>
    <t>Commarin</t>
  </si>
  <si>
    <t>Corberon</t>
  </si>
  <si>
    <t>Corcelles-les-Arts</t>
  </si>
  <si>
    <t>Corcelles-lès-Cîteaux</t>
  </si>
  <si>
    <t>Corcelles-les-Monts</t>
  </si>
  <si>
    <t>Corgengoux</t>
  </si>
  <si>
    <t>Corgoloin</t>
  </si>
  <si>
    <t>Cormot-Vauchignon</t>
  </si>
  <si>
    <t>Corpeau</t>
  </si>
  <si>
    <t>Corpoyer-la-Chapelle</t>
  </si>
  <si>
    <t>Corrombles</t>
  </si>
  <si>
    <t>Corsaint</t>
  </si>
  <si>
    <t>Couchey</t>
  </si>
  <si>
    <t>Coulmier-le-Sec</t>
  </si>
  <si>
    <t>Courban</t>
  </si>
  <si>
    <t>Courcelles-Frémoy</t>
  </si>
  <si>
    <t>Courcelles-lès-Montbard</t>
  </si>
  <si>
    <t>Courcelles-lès-Semur</t>
  </si>
  <si>
    <t>Courlon</t>
  </si>
  <si>
    <t>Courtivron</t>
  </si>
  <si>
    <t>Couternon</t>
  </si>
  <si>
    <t>Créancey</t>
  </si>
  <si>
    <t>Crécey-sur-Tille</t>
  </si>
  <si>
    <t>Crépand</t>
  </si>
  <si>
    <t>Crimolois</t>
  </si>
  <si>
    <t>Crugey</t>
  </si>
  <si>
    <t>Cuiserey</t>
  </si>
  <si>
    <t>Culètre</t>
  </si>
  <si>
    <t>Curley</t>
  </si>
  <si>
    <t>Curtil-Saint-Seine</t>
  </si>
  <si>
    <t>Curtil-Vergy</t>
  </si>
  <si>
    <t>Cussey-les-Forges</t>
  </si>
  <si>
    <t>Cussy-la-Colonne</t>
  </si>
  <si>
    <t>Cussy-le-Châtel</t>
  </si>
  <si>
    <t>Daix</t>
  </si>
  <si>
    <t>Dampierre-en-Montagne</t>
  </si>
  <si>
    <t>Dampierre-et-Flée</t>
  </si>
  <si>
    <t>Darcey</t>
  </si>
  <si>
    <t>Darois</t>
  </si>
  <si>
    <t>Détain-et-Bruant</t>
  </si>
  <si>
    <t>Diancey</t>
  </si>
  <si>
    <t>Diénay</t>
  </si>
  <si>
    <t>Dompierre-en-Morvan</t>
  </si>
  <si>
    <t>Drambon</t>
  </si>
  <si>
    <t>Drée</t>
  </si>
  <si>
    <t>Duesme</t>
  </si>
  <si>
    <t>Ébaty</t>
  </si>
  <si>
    <t>Échalot</t>
  </si>
  <si>
    <t>Échannay</t>
  </si>
  <si>
    <t>Échenon</t>
  </si>
  <si>
    <t>Échevannes</t>
  </si>
  <si>
    <t>Échevronne</t>
  </si>
  <si>
    <t>Échigey</t>
  </si>
  <si>
    <t>Écutigny</t>
  </si>
  <si>
    <t>Éguilly</t>
  </si>
  <si>
    <t>Épagny</t>
  </si>
  <si>
    <t>Épernay-sous-Gevrey</t>
  </si>
  <si>
    <t>Époisses</t>
  </si>
  <si>
    <t>Éringes</t>
  </si>
  <si>
    <t>Esbarres</t>
  </si>
  <si>
    <t>Essarois</t>
  </si>
  <si>
    <t>Essey</t>
  </si>
  <si>
    <t>Étais</t>
  </si>
  <si>
    <t>Étalante</t>
  </si>
  <si>
    <t>Étaules</t>
  </si>
  <si>
    <t>Étevaux</t>
  </si>
  <si>
    <t>Étormay</t>
  </si>
  <si>
    <t>Étrochey</t>
  </si>
  <si>
    <t>Fain-lès-Montbard</t>
  </si>
  <si>
    <t>Fain-lès-Moutiers</t>
  </si>
  <si>
    <t>Fauverney</t>
  </si>
  <si>
    <t>Faverolles-lès-Lucey</t>
  </si>
  <si>
    <t>Fénay</t>
  </si>
  <si>
    <t>Le Fête</t>
  </si>
  <si>
    <t>Fixin</t>
  </si>
  <si>
    <t>Flacey</t>
  </si>
  <si>
    <t>Flagey-Echézeaux</t>
  </si>
  <si>
    <t>Flagey-lès-Auxonne</t>
  </si>
  <si>
    <t>Flammerans</t>
  </si>
  <si>
    <t>Flavignerot</t>
  </si>
  <si>
    <t>Flavigny-sur-Ozerain</t>
  </si>
  <si>
    <t>Flée</t>
  </si>
  <si>
    <t>Fleurey-sur-Ouche</t>
  </si>
  <si>
    <t>Foissy</t>
  </si>
  <si>
    <t>Foncegrive</t>
  </si>
  <si>
    <t>Fontaine-Française</t>
  </si>
  <si>
    <t>Fontaine-lès-Dijon</t>
  </si>
  <si>
    <t>Fontaines-en-Duesmois</t>
  </si>
  <si>
    <t>Fontaines-les-Sèches</t>
  </si>
  <si>
    <t>Fontangy</t>
  </si>
  <si>
    <t>Fontenelle</t>
  </si>
  <si>
    <t>Forléans</t>
  </si>
  <si>
    <t>Fraignot-et-Vesvrotte</t>
  </si>
  <si>
    <t>Francheville</t>
  </si>
  <si>
    <t>Franxault</t>
  </si>
  <si>
    <t>Frénois</t>
  </si>
  <si>
    <t>Fresnes</t>
  </si>
  <si>
    <t>Frôlois</t>
  </si>
  <si>
    <t>Fussey</t>
  </si>
  <si>
    <t>Gemeaux</t>
  </si>
  <si>
    <t>Genay</t>
  </si>
  <si>
    <t>Genlis</t>
  </si>
  <si>
    <t>Gergueil</t>
  </si>
  <si>
    <t>Gerland</t>
  </si>
  <si>
    <t>Gevrey-Chambertin</t>
  </si>
  <si>
    <t>Gevrolles</t>
  </si>
  <si>
    <t>Gilly-lès-Cîteaux</t>
  </si>
  <si>
    <t>Gissey-le-Vieil</t>
  </si>
  <si>
    <t>Gissey-sous-Flavigny</t>
  </si>
  <si>
    <t>Gissey-sur-Ouche</t>
  </si>
  <si>
    <t>Glanon</t>
  </si>
  <si>
    <t>Gomméville</t>
  </si>
  <si>
    <t>Les Goulles</t>
  </si>
  <si>
    <t>Grancey-le-Château-Neuvelle</t>
  </si>
  <si>
    <t>Grancey-sur-Ource</t>
  </si>
  <si>
    <t>Grenant-lès-Sombernon</t>
  </si>
  <si>
    <t>Grésigny-Sainte-Reine</t>
  </si>
  <si>
    <t>Grignon</t>
  </si>
  <si>
    <t>Griselles</t>
  </si>
  <si>
    <t>Grosbois-en-Montagne</t>
  </si>
  <si>
    <t>Grosbois-lès-Tichey</t>
  </si>
  <si>
    <t>Gurgy-la-Ville</t>
  </si>
  <si>
    <t>Gurgy-le-Château</t>
  </si>
  <si>
    <t>Hauteroche</t>
  </si>
  <si>
    <t>Hauteville-lès-Dijon</t>
  </si>
  <si>
    <t>Heuilley-sur-Saône</t>
  </si>
  <si>
    <t>Is-sur-Tille</t>
  </si>
  <si>
    <t>Izeure</t>
  </si>
  <si>
    <t>Izier</t>
  </si>
  <si>
    <t>Jailly-les-Moulins</t>
  </si>
  <si>
    <t>Jallanges</t>
  </si>
  <si>
    <t>Jancigny</t>
  </si>
  <si>
    <t>Jeux-lès-Bard</t>
  </si>
  <si>
    <t>Jouey</t>
  </si>
  <si>
    <t>Jours-lès-Baigneux</t>
  </si>
  <si>
    <t>Juillenay</t>
  </si>
  <si>
    <t>Juilly</t>
  </si>
  <si>
    <t>Labergement-Foigney</t>
  </si>
  <si>
    <t>Labergement-lès-Auxonne</t>
  </si>
  <si>
    <t>Labergement-lès-Seurre</t>
  </si>
  <si>
    <t>Labruyère</t>
  </si>
  <si>
    <t>Lacanche</t>
  </si>
  <si>
    <t>Lacour-d'Arcenay</t>
  </si>
  <si>
    <t>Ladoix-Serrigny</t>
  </si>
  <si>
    <t>Laignes</t>
  </si>
  <si>
    <t>Lamarche-sur-Saône</t>
  </si>
  <si>
    <t>Lamargelle</t>
  </si>
  <si>
    <t>Lantenay</t>
  </si>
  <si>
    <t>Lanthes</t>
  </si>
  <si>
    <t>Lantilly</t>
  </si>
  <si>
    <t>Laperrière-sur-Saône</t>
  </si>
  <si>
    <t>Larrey</t>
  </si>
  <si>
    <t>Lechâtelet</t>
  </si>
  <si>
    <t>Léry</t>
  </si>
  <si>
    <t>Leuglay</t>
  </si>
  <si>
    <t>Levernois</t>
  </si>
  <si>
    <t>Licey-sur-Vingeanne</t>
  </si>
  <si>
    <t>Liernais</t>
  </si>
  <si>
    <t>Lignerolles</t>
  </si>
  <si>
    <t>Longchamp</t>
  </si>
  <si>
    <t>Longeault</t>
  </si>
  <si>
    <t>Longecourt-en-Plaine</t>
  </si>
  <si>
    <t>Longecourt-lès-Culêtre</t>
  </si>
  <si>
    <t>Longvic</t>
  </si>
  <si>
    <t>Losne</t>
  </si>
  <si>
    <t>Louesme</t>
  </si>
  <si>
    <t>Lucenay-le-Duc</t>
  </si>
  <si>
    <t>Lucey</t>
  </si>
  <si>
    <t>Lusigny-sur-Ouche</t>
  </si>
  <si>
    <t>Lux</t>
  </si>
  <si>
    <t>Maconge</t>
  </si>
  <si>
    <t>Magnien</t>
  </si>
  <si>
    <t>Magny-la-Ville</t>
  </si>
  <si>
    <t>Magny-Lambert</t>
  </si>
  <si>
    <t>Magny-lès-Aubigny</t>
  </si>
  <si>
    <t>Magny-lès-Villers</t>
  </si>
  <si>
    <t>Magny-Montarlot</t>
  </si>
  <si>
    <t>Magny-Saint-Médard</t>
  </si>
  <si>
    <t>Magny-sur-Tille</t>
  </si>
  <si>
    <t>Les Maillys</t>
  </si>
  <si>
    <t>Maisey-le-Duc</t>
  </si>
  <si>
    <t>Mâlain</t>
  </si>
  <si>
    <t>Maligny</t>
  </si>
  <si>
    <t>Manlay</t>
  </si>
  <si>
    <t>Marandeuil</t>
  </si>
  <si>
    <t>Marcellois</t>
  </si>
  <si>
    <t>Marcenay</t>
  </si>
  <si>
    <t>Marcheseuil</t>
  </si>
  <si>
    <t>Marcigny-sous-Thil</t>
  </si>
  <si>
    <t>Marcilly-et-Dracy</t>
  </si>
  <si>
    <t>Marcilly-Ogny</t>
  </si>
  <si>
    <t>Marcilly-sur-Tille</t>
  </si>
  <si>
    <t>Marey-lès-Fussey</t>
  </si>
  <si>
    <t>Marey-sur-Tille</t>
  </si>
  <si>
    <t>Marigny-le-Cahouët</t>
  </si>
  <si>
    <t>Marigny-lès-Reullée</t>
  </si>
  <si>
    <t>Marliens</t>
  </si>
  <si>
    <t>Marmagne</t>
  </si>
  <si>
    <t>Marsannay-la-Côte</t>
  </si>
  <si>
    <t>Marsannay-le-Bois</t>
  </si>
  <si>
    <t>Martrois</t>
  </si>
  <si>
    <t>Massingy</t>
  </si>
  <si>
    <t>Massingy-lès-Semur</t>
  </si>
  <si>
    <t>Massingy-lès-Vitteaux</t>
  </si>
  <si>
    <t>Mauvilly</t>
  </si>
  <si>
    <t>Mavilly-Mandelot</t>
  </si>
  <si>
    <t>Maxilly-sur-Saône</t>
  </si>
  <si>
    <t>Meilly-sur-Rouvres</t>
  </si>
  <si>
    <t>Le Meix</t>
  </si>
  <si>
    <t>Meloisey</t>
  </si>
  <si>
    <t>Menesble</t>
  </si>
  <si>
    <t>Ménessaire</t>
  </si>
  <si>
    <t>Ménétreux-le-Pitois</t>
  </si>
  <si>
    <t>Merceuil</t>
  </si>
  <si>
    <t>Mesmont</t>
  </si>
  <si>
    <t>Messanges</t>
  </si>
  <si>
    <t>Messigny-et-Vantoux</t>
  </si>
  <si>
    <t>Meuilley</t>
  </si>
  <si>
    <t>Meulson</t>
  </si>
  <si>
    <t>Meursanges</t>
  </si>
  <si>
    <t>Meursault</t>
  </si>
  <si>
    <t>Millery</t>
  </si>
  <si>
    <t>Mimeure</t>
  </si>
  <si>
    <t>Mirebeau-sur-Bèze</t>
  </si>
  <si>
    <t>Missery</t>
  </si>
  <si>
    <t>Moitron</t>
  </si>
  <si>
    <t>Molesme</t>
  </si>
  <si>
    <t>Molinot</t>
  </si>
  <si>
    <t>Moloy</t>
  </si>
  <si>
    <t>Molphey</t>
  </si>
  <si>
    <t>Mont-Saint-Jean</t>
  </si>
  <si>
    <t>Montagny-lès-Beaune</t>
  </si>
  <si>
    <t>Montagny-lès-Seurre</t>
  </si>
  <si>
    <t>Montbard</t>
  </si>
  <si>
    <t>Montberthault</t>
  </si>
  <si>
    <t>Montceau-et-Écharnant</t>
  </si>
  <si>
    <t>Monthelie</t>
  </si>
  <si>
    <t>Montigny-Montfort</t>
  </si>
  <si>
    <t>Montigny-Mornay-Villeneuve-sur-Vingeanne</t>
  </si>
  <si>
    <t>Montigny-Saint-Barthélemy</t>
  </si>
  <si>
    <t>Montigny-sur-Armançon</t>
  </si>
  <si>
    <t>Montigny-sur-Aube</t>
  </si>
  <si>
    <t>Montlay-en-Auxois</t>
  </si>
  <si>
    <t>Montliot-et-Courcelles</t>
  </si>
  <si>
    <t>Montmain</t>
  </si>
  <si>
    <t>Montmançon</t>
  </si>
  <si>
    <t>Montmoyen</t>
  </si>
  <si>
    <t>Montoillot</t>
  </si>
  <si>
    <t>Montot</t>
  </si>
  <si>
    <t>Morey-Saint-Denis</t>
  </si>
  <si>
    <t>Mosson</t>
  </si>
  <si>
    <t>La Motte-Ternant</t>
  </si>
  <si>
    <t>Moutiers-Saint-Jean</t>
  </si>
  <si>
    <t>Musigny</t>
  </si>
  <si>
    <t>Mussy-la-Fosse</t>
  </si>
  <si>
    <t>Nan-sous-Thil</t>
  </si>
  <si>
    <t>Nantoux</t>
  </si>
  <si>
    <t>Nesle-et-Massoult</t>
  </si>
  <si>
    <t>Neuilly-lès-Dijon</t>
  </si>
  <si>
    <t>Nicey</t>
  </si>
  <si>
    <t>Nod-sur-Seine</t>
  </si>
  <si>
    <t>Nogent-lès-Montbard</t>
  </si>
  <si>
    <t>Noidan</t>
  </si>
  <si>
    <t>Noiron-sous-Gevrey</t>
  </si>
  <si>
    <t>Noiron-sur-Bèze</t>
  </si>
  <si>
    <t>Noiron-sur-Seine</t>
  </si>
  <si>
    <t>Nolay</t>
  </si>
  <si>
    <t>Norges-la-Ville</t>
  </si>
  <si>
    <t>Normier</t>
  </si>
  <si>
    <t>Nuits-Saint-Georges</t>
  </si>
  <si>
    <t>Obtrée</t>
  </si>
  <si>
    <t>Oigny</t>
  </si>
  <si>
    <t>Oisilly</t>
  </si>
  <si>
    <t>Orain</t>
  </si>
  <si>
    <t>Orgeux</t>
  </si>
  <si>
    <t>Origny</t>
  </si>
  <si>
    <t>Orret</t>
  </si>
  <si>
    <t>Ouges</t>
  </si>
  <si>
    <t>Pagny-la-Ville</t>
  </si>
  <si>
    <t>Pagny-le-Château</t>
  </si>
  <si>
    <t>Painblanc</t>
  </si>
  <si>
    <t>Panges</t>
  </si>
  <si>
    <t>Pasques</t>
  </si>
  <si>
    <t>Pellerey</t>
  </si>
  <si>
    <t>Pernand-Vergelesses</t>
  </si>
  <si>
    <t>Perrigny-lès-Dijon</t>
  </si>
  <si>
    <t>Perrigny-sur-l'Ognon</t>
  </si>
  <si>
    <t>Pichanges</t>
  </si>
  <si>
    <t>Planay</t>
  </si>
  <si>
    <t>Plombières-lès-Dijon</t>
  </si>
  <si>
    <t>Pluvault</t>
  </si>
  <si>
    <t>Pluvet</t>
  </si>
  <si>
    <t>Poinçon-lès-Larrey</t>
  </si>
  <si>
    <t>Poiseul-la-Grange</t>
  </si>
  <si>
    <t>Poiseul-la-Ville-et-Laperrière</t>
  </si>
  <si>
    <t>Poiseul-lès-Saulx</t>
  </si>
  <si>
    <t>Pommard</t>
  </si>
  <si>
    <t>Poncey-sur-l'Ignon</t>
  </si>
  <si>
    <t>Pont</t>
  </si>
  <si>
    <t>Pont-et-Massène</t>
  </si>
  <si>
    <t>Pontailler-sur-Saône</t>
  </si>
  <si>
    <t>Posanges</t>
  </si>
  <si>
    <t>Pothières</t>
  </si>
  <si>
    <t>Pouillenay</t>
  </si>
  <si>
    <t>Pouilly-en-Auxois</t>
  </si>
  <si>
    <t>Pouilly-sur-Saône</t>
  </si>
  <si>
    <t>Pouilly-sur-Vingeanne</t>
  </si>
  <si>
    <t>Prâlon</t>
  </si>
  <si>
    <t>Précy-sous-Thil</t>
  </si>
  <si>
    <t>Premeaux-Prissey</t>
  </si>
  <si>
    <t>Premières</t>
  </si>
  <si>
    <t>Prenois</t>
  </si>
  <si>
    <t>Prusly-sur-Ource</t>
  </si>
  <si>
    <t>Puits</t>
  </si>
  <si>
    <t>Puligny-Montrachet</t>
  </si>
  <si>
    <t>Quemigny-Poisot</t>
  </si>
  <si>
    <t>Quemigny-sur-Seine</t>
  </si>
  <si>
    <t>Quetigny</t>
  </si>
  <si>
    <t>Quincerot</t>
  </si>
  <si>
    <t>Quincey</t>
  </si>
  <si>
    <t>Quincy-le-Vicomte</t>
  </si>
  <si>
    <t>Recey-sur-Ource</t>
  </si>
  <si>
    <t>Remilly-en-Montagne</t>
  </si>
  <si>
    <t>Remilly-sur-Tille</t>
  </si>
  <si>
    <t>Renève</t>
  </si>
  <si>
    <t>Reulle-Vergy</t>
  </si>
  <si>
    <t>Riel-les-Eaux</t>
  </si>
  <si>
    <t>La Roche-en-Brenil</t>
  </si>
  <si>
    <t>La Roche-Vanneau</t>
  </si>
  <si>
    <t>Rochefort-sur-Brévon</t>
  </si>
  <si>
    <t>La Rochepot</t>
  </si>
  <si>
    <t>Roilly</t>
  </si>
  <si>
    <t>Rougemont</t>
  </si>
  <si>
    <t>Rouvray</t>
  </si>
  <si>
    <t>Rouvres-en-Plaine</t>
  </si>
  <si>
    <t>Rouvres-sous-Meilly</t>
  </si>
  <si>
    <t>Ruffey-lès-Beaune</t>
  </si>
  <si>
    <t>Ruffey-lès-Echirey</t>
  </si>
  <si>
    <t>Sacquenay</t>
  </si>
  <si>
    <t>Saffres</t>
  </si>
  <si>
    <t>Saint-Andeux</t>
  </si>
  <si>
    <t>Saint-Anthot</t>
  </si>
  <si>
    <t>Saint-Apollinaire</t>
  </si>
  <si>
    <t>Saint-Aubin</t>
  </si>
  <si>
    <t>Saint-Broing-les-Moines</t>
  </si>
  <si>
    <t>Saint-Didier</t>
  </si>
  <si>
    <t>Saint-Euphrône</t>
  </si>
  <si>
    <t>Saint-Germain-de-Modéon</t>
  </si>
  <si>
    <t>Saint-Germain-le-Rocheux</t>
  </si>
  <si>
    <t>Saint-Germain-lès-Senailly</t>
  </si>
  <si>
    <t>Saint-Hélier</t>
  </si>
  <si>
    <t>Saint-Jean-de-Bœuf</t>
  </si>
  <si>
    <t>Saint-Jean-de-Losne</t>
  </si>
  <si>
    <t>Saint-Julien</t>
  </si>
  <si>
    <t>Saint-Léger-Triey</t>
  </si>
  <si>
    <t>Saint-Marc-sur-Seine</t>
  </si>
  <si>
    <t>Saint-Martin-de-la-Mer</t>
  </si>
  <si>
    <t>Saint-Martin-du-Mont</t>
  </si>
  <si>
    <t>Saint-Maurice-sur-Vingeanne</t>
  </si>
  <si>
    <t>Saint-Nicolas-lès-Cîteaux</t>
  </si>
  <si>
    <t>Saint-Philibert</t>
  </si>
  <si>
    <t>Saint-Pierre-en-Vaux</t>
  </si>
  <si>
    <t>Saint-Prix-lès-Arnay</t>
  </si>
  <si>
    <t>Saint-Rémy</t>
  </si>
  <si>
    <t>Saint-Romain</t>
  </si>
  <si>
    <t>Saint-Seine-en-Bâche</t>
  </si>
  <si>
    <t>Saint-Seine-l'Abbaye</t>
  </si>
  <si>
    <t>Saint-Seine-sur-Vingeanne</t>
  </si>
  <si>
    <t>Saint-Symphorien-sur-Saône</t>
  </si>
  <si>
    <t>Saint-Thibault</t>
  </si>
  <si>
    <t>Saint-Usage</t>
  </si>
  <si>
    <t>Saint-Victor-sur-Ouche</t>
  </si>
  <si>
    <t>Sainte-Colombe-en-Auxois</t>
  </si>
  <si>
    <t>Sainte-Colombe-sur-Seine</t>
  </si>
  <si>
    <t>Sainte-Marie-la-Blanche</t>
  </si>
  <si>
    <t>Sainte-Marie-sur-Ouche</t>
  </si>
  <si>
    <t>Salives</t>
  </si>
  <si>
    <t>Salmaise</t>
  </si>
  <si>
    <t>Samerey</t>
  </si>
  <si>
    <t>Santenay</t>
  </si>
  <si>
    <t>Santosse</t>
  </si>
  <si>
    <t>Saulieu</t>
  </si>
  <si>
    <t>Saulon-la-Chapelle</t>
  </si>
  <si>
    <t>Saulon-la-Rue</t>
  </si>
  <si>
    <t>Saulx-le-Duc</t>
  </si>
  <si>
    <t>Saussey</t>
  </si>
  <si>
    <t>Saussy</t>
  </si>
  <si>
    <t>Savigny-le-Sec</t>
  </si>
  <si>
    <t>Savigny-lès-Beaune</t>
  </si>
  <si>
    <t>Savigny-sous-Mâlain</t>
  </si>
  <si>
    <t>Savilly</t>
  </si>
  <si>
    <t>Savoisy</t>
  </si>
  <si>
    <t>Savolles</t>
  </si>
  <si>
    <t>Savouges</t>
  </si>
  <si>
    <t>Segrois</t>
  </si>
  <si>
    <t>Seigny</t>
  </si>
  <si>
    <t>Selongey</t>
  </si>
  <si>
    <t>Semarey</t>
  </si>
  <si>
    <t>Semezanges</t>
  </si>
  <si>
    <t>Semond</t>
  </si>
  <si>
    <t>Semur-en-Auxois</t>
  </si>
  <si>
    <t>Senailly</t>
  </si>
  <si>
    <t>Sennecey-lès-Dijon</t>
  </si>
  <si>
    <t>Seurre</t>
  </si>
  <si>
    <t>Sincey-lès-Rouvray</t>
  </si>
  <si>
    <t>Soirans</t>
  </si>
  <si>
    <t>Soissons-sur-Nacey</t>
  </si>
  <si>
    <t>Sombernon</t>
  </si>
  <si>
    <t>Souhey</t>
  </si>
  <si>
    <t>Source-Seine</t>
  </si>
  <si>
    <t>Soussey-sur-Brionne</t>
  </si>
  <si>
    <t>Spoy</t>
  </si>
  <si>
    <t>Sussey</t>
  </si>
  <si>
    <t>Tailly</t>
  </si>
  <si>
    <t>Talant</t>
  </si>
  <si>
    <t>Talmay</t>
  </si>
  <si>
    <t>Tarsul</t>
  </si>
  <si>
    <t>Tart-l'Abbaye</t>
  </si>
  <si>
    <t>Tart-le-Bas</t>
  </si>
  <si>
    <t>Tart-le-Haut</t>
  </si>
  <si>
    <t>Tellecey</t>
  </si>
  <si>
    <t>Ternant</t>
  </si>
  <si>
    <t>Terrefondrée</t>
  </si>
  <si>
    <t>Thenissey</t>
  </si>
  <si>
    <t>Thoires</t>
  </si>
  <si>
    <t>Thoisy-la-Berchère</t>
  </si>
  <si>
    <t>Thoisy-le-Désert</t>
  </si>
  <si>
    <t>Thomirey</t>
  </si>
  <si>
    <t>Thorey-en-Plaine</t>
  </si>
  <si>
    <t>Thorey-sous-Charny</t>
  </si>
  <si>
    <t>Thorey-sur-Ouche</t>
  </si>
  <si>
    <t>Thoste</t>
  </si>
  <si>
    <t>Thury</t>
  </si>
  <si>
    <t>Tichey</t>
  </si>
  <si>
    <t>Til-Châtel</t>
  </si>
  <si>
    <t>Tillenay</t>
  </si>
  <si>
    <t>Torcy-et-Pouligny</t>
  </si>
  <si>
    <t>Touillon</t>
  </si>
  <si>
    <t>Toutry</t>
  </si>
  <si>
    <t>Tréclun</t>
  </si>
  <si>
    <t>Trochères</t>
  </si>
  <si>
    <t>Trouhans</t>
  </si>
  <si>
    <t>Trouhaut</t>
  </si>
  <si>
    <t>Trugny</t>
  </si>
  <si>
    <t>Turcey</t>
  </si>
  <si>
    <t>Uncey-le-Franc</t>
  </si>
  <si>
    <t>Urcy</t>
  </si>
  <si>
    <t>Val-Mont</t>
  </si>
  <si>
    <t>Val-Suzon</t>
  </si>
  <si>
    <t>Vandenesse-en-Auxois</t>
  </si>
  <si>
    <t>Vannaire</t>
  </si>
  <si>
    <t>Vanvey</t>
  </si>
  <si>
    <t>Varanges</t>
  </si>
  <si>
    <t>Varois-et-Chaignot</t>
  </si>
  <si>
    <t>Vaux-Saules</t>
  </si>
  <si>
    <t>Veilly</t>
  </si>
  <si>
    <t>Velars-sur-Ouche</t>
  </si>
  <si>
    <t>Velogny</t>
  </si>
  <si>
    <t>Venarey-les-Laumes</t>
  </si>
  <si>
    <t>Verdonnet</t>
  </si>
  <si>
    <t>Vernois-lès-Vesvres</t>
  </si>
  <si>
    <t>Vernot</t>
  </si>
  <si>
    <t>Véronnes</t>
  </si>
  <si>
    <t>Verrey-sous-Drée</t>
  </si>
  <si>
    <t>Verrey-sous-Salmaise</t>
  </si>
  <si>
    <t>Vertault</t>
  </si>
  <si>
    <t>Vesvres</t>
  </si>
  <si>
    <t>Veuvey-sur-Ouche</t>
  </si>
  <si>
    <t>Veuxhaulles-sur-Aube</t>
  </si>
  <si>
    <t>Vianges</t>
  </si>
  <si>
    <t>Vic-de-Chassenay</t>
  </si>
  <si>
    <t>Vic-des-Prés</t>
  </si>
  <si>
    <t>Vic-sous-Thil</t>
  </si>
  <si>
    <t>Vieilmoulin</t>
  </si>
  <si>
    <t>Vielverge</t>
  </si>
  <si>
    <t>Vieux-Château</t>
  </si>
  <si>
    <t>Viévigne</t>
  </si>
  <si>
    <t>Viévy</t>
  </si>
  <si>
    <t>Vignoles</t>
  </si>
  <si>
    <t>Villaines-en-Duesmois</t>
  </si>
  <si>
    <t>Villaines-les-Prévôtes</t>
  </si>
  <si>
    <t>Villargoix</t>
  </si>
  <si>
    <t>Villars-et-Villenotte</t>
  </si>
  <si>
    <t>Villars-Fontaine</t>
  </si>
  <si>
    <t>Villeberny</t>
  </si>
  <si>
    <t>Villebichot</t>
  </si>
  <si>
    <t>Villecomte</t>
  </si>
  <si>
    <t>Villedieu</t>
  </si>
  <si>
    <t>Villeferry</t>
  </si>
  <si>
    <t>La Villeneuve-les-Convers</t>
  </si>
  <si>
    <t>Villeneuve-sous-Charigny</t>
  </si>
  <si>
    <t>Villers-la-Faye</t>
  </si>
  <si>
    <t>Villers-les-Pots</t>
  </si>
  <si>
    <t>Villers-Patras</t>
  </si>
  <si>
    <t>Villers-Rotin</t>
  </si>
  <si>
    <t>Villey-sur-Tille</t>
  </si>
  <si>
    <t>Villiers-en-Morvan</t>
  </si>
  <si>
    <t>Villiers-le-Duc</t>
  </si>
  <si>
    <t>Villotte-Saint-Seine</t>
  </si>
  <si>
    <t>Villotte-sur-Ource</t>
  </si>
  <si>
    <t>Villy-en-Auxois</t>
  </si>
  <si>
    <t>Villy-le-Moutier</t>
  </si>
  <si>
    <t>Viserny</t>
  </si>
  <si>
    <t>Vitteaux</t>
  </si>
  <si>
    <t>Vix</t>
  </si>
  <si>
    <t>Volnay</t>
  </si>
  <si>
    <t>Vonges</t>
  </si>
  <si>
    <t>Vosne-Romanée</t>
  </si>
  <si>
    <t>Voudenay</t>
  </si>
  <si>
    <t>Vougeot</t>
  </si>
  <si>
    <t>Voulaines-les-Templiers</t>
  </si>
  <si>
    <t>ville de résidence</t>
  </si>
  <si>
    <t>ratio</t>
  </si>
  <si>
    <t>total Km</t>
  </si>
  <si>
    <t>moyenne Km</t>
  </si>
  <si>
    <t>Total Km (secondaire)</t>
  </si>
  <si>
    <t>Moyenne (secondaire)</t>
  </si>
  <si>
    <t>distance secondaire</t>
  </si>
  <si>
    <t>Nombre de second parent</t>
  </si>
  <si>
    <t>Poncey-les-Athée</t>
  </si>
  <si>
    <t>effectif vierge</t>
  </si>
  <si>
    <t>Colonne1</t>
  </si>
  <si>
    <t>Colonne2</t>
  </si>
  <si>
    <t>Colonne3</t>
  </si>
  <si>
    <t xml:space="preserve">ville second </t>
  </si>
  <si>
    <t>temps de trajet</t>
  </si>
  <si>
    <t>temps de trajet2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</si>
</sst>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;[Red]0"/>
    <numFmt numFmtId="165" formatCode="#&quot; km&quot;"/>
    <numFmt numFmtId="166" formatCode="mmmm"/>
    <numFmt numFmtId="167" formatCode="mm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ck">
        <color auto="1"/>
      </right>
      <top/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 style="thin">
        <color indexed="64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2" fillId="0" borderId="0"/>
  </cellStyleXfs>
  <cellXfs count="64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0" fillId="2" borderId="0" xfId="0" applyFill="1"/>
    <xf numFmtId="0" fontId="0" fillId="0" borderId="0" xfId="0" applyAlignment="1">
      <alignment horizontal="right"/>
    </xf>
    <xf numFmtId="0" fontId="0" fillId="3" borderId="0" xfId="0" applyFill="1"/>
    <xf numFmtId="0" fontId="3" fillId="0" borderId="0" xfId="1" applyFont="1" applyBorder="1" applyAlignment="1" applyProtection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17" xfId="0" applyBorder="1"/>
    <xf numFmtId="0" fontId="0" fillId="0" borderId="1" xfId="0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64" fontId="0" fillId="0" borderId="0" xfId="0" applyNumberFormat="1" applyAlignment="1">
      <alignment horizontal="right"/>
    </xf>
    <xf numFmtId="0" fontId="0" fillId="3" borderId="21" xfId="0" applyNumberFormat="1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0" fontId="0" fillId="3" borderId="5" xfId="0" applyNumberFormat="1" applyFill="1" applyBorder="1" applyAlignment="1">
      <alignment horizontal="center" vertical="center"/>
    </xf>
    <xf numFmtId="0" fontId="0" fillId="3" borderId="17" xfId="0" applyNumberFormat="1" applyFill="1" applyBorder="1" applyAlignment="1">
      <alignment horizontal="center" vertical="center"/>
    </xf>
    <xf numFmtId="0" fontId="0" fillId="3" borderId="3" xfId="0" applyNumberFormat="1" applyFill="1" applyBorder="1" applyAlignment="1">
      <alignment horizontal="center" vertical="center"/>
    </xf>
    <xf numFmtId="0" fontId="0" fillId="3" borderId="20" xfId="0" applyNumberFormat="1" applyFill="1" applyBorder="1" applyAlignment="1">
      <alignment horizontal="center" vertical="center"/>
    </xf>
    <xf numFmtId="0" fontId="0" fillId="3" borderId="15" xfId="0" applyNumberFormat="1" applyFill="1" applyBorder="1" applyAlignment="1">
      <alignment horizontal="center" vertical="center"/>
    </xf>
    <xf numFmtId="0" fontId="0" fillId="0" borderId="27" xfId="0" applyBorder="1"/>
    <xf numFmtId="0" fontId="0" fillId="0" borderId="32" xfId="0" applyBorder="1" applyAlignment="1">
      <alignment horizontal="center"/>
    </xf>
    <xf numFmtId="0" fontId="0" fillId="3" borderId="7" xfId="0" applyNumberFormat="1" applyFill="1" applyBorder="1" applyAlignment="1">
      <alignment horizontal="center" vertical="center"/>
    </xf>
    <xf numFmtId="0" fontId="0" fillId="3" borderId="9" xfId="0" applyNumberFormat="1" applyFill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6" fontId="0" fillId="0" borderId="1" xfId="0" applyNumberFormat="1" applyBorder="1"/>
    <xf numFmtId="167" fontId="0" fillId="3" borderId="3" xfId="0" applyNumberForma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  <xf numFmtId="165" fontId="0" fillId="0" borderId="23" xfId="0" applyNumberFormat="1" applyBorder="1" applyAlignment="1">
      <alignment horizontal="center" vertical="center"/>
    </xf>
    <xf numFmtId="165" fontId="0" fillId="0" borderId="31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0" fontId="0" fillId="3" borderId="33" xfId="0" applyNumberFormat="1" applyFill="1" applyBorder="1" applyAlignment="1">
      <alignment horizontal="center" vertical="center"/>
    </xf>
    <xf numFmtId="0" fontId="0" fillId="3" borderId="34" xfId="0" applyNumberForma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28"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fgColor theme="0"/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C00000"/>
        </patternFill>
      </fill>
    </dxf>
    <dxf>
      <font>
        <color theme="8"/>
      </font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ck">
          <color auto="1"/>
        </bottom>
      </border>
    </dxf>
    <dxf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C1048576" totalsRowShown="0" headerRowDxfId="27">
  <autoFilter ref="A1:C1048576"/>
  <sortState ref="A2:C694">
    <sortCondition descending="1" ref="C1:C1048576"/>
  </sortState>
  <tableColumns count="3">
    <tableColumn id="1" name="Ville de _x000a_départ"/>
    <tableColumn id="2" name="Ville de destination"/>
    <tableColumn id="3" name="Distance" dataDxfId="2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I25" totalsRowShown="0" tableBorderDxfId="25">
  <autoFilter ref="A3:I25"/>
  <sortState ref="A4:G25">
    <sortCondition ref="A3:A25"/>
  </sortState>
  <tableColumns count="9">
    <tableColumn id="1" name="Colonne3" dataDxfId="24"/>
    <tableColumn id="2" name="Colonne2" dataDxfId="23"/>
    <tableColumn id="3" name="ville de résidence" dataDxfId="22"/>
    <tableColumn id="4" name="distance" dataDxfId="21">
      <calculatedColumnFormula>IF(ISNA(VLOOKUP(C4,Feuil1!B:C,2,FALSE)),"Ville non trouvée",VLOOKUP(C4,Feuil1!B:C,2,FALSE))</calculatedColumnFormula>
    </tableColumn>
    <tableColumn id="8" name="temps de trajet" dataDxfId="17"/>
    <tableColumn id="5" name="ville second " dataDxfId="20"/>
    <tableColumn id="6" name="distance secondaire" dataDxfId="19">
      <calculatedColumnFormula>IF(ISNA(VLOOKUP(F4,Feuil1!B:C,2,FALSE)),"Ville non trouvée",VLOOKUP(F4,Feuil1!B:C,2,FALSE))</calculatedColumnFormula>
    </tableColumn>
    <tableColumn id="9" name="temps de trajet2" dataDxfId="0"/>
    <tableColumn id="7" name="Colonne1" dataDxfId="1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94"/>
  <sheetViews>
    <sheetView workbookViewId="0">
      <selection activeCell="C2" sqref="C2"/>
    </sheetView>
  </sheetViews>
  <sheetFormatPr baseColWidth="10" defaultRowHeight="15" x14ac:dyDescent="0.25"/>
  <cols>
    <col min="1" max="1" width="14.140625" customWidth="1"/>
    <col min="2" max="2" width="20.5703125" customWidth="1"/>
    <col min="3" max="3" width="12.85546875" style="3" customWidth="1"/>
  </cols>
  <sheetData>
    <row r="1" spans="1:6" ht="32.1" customHeight="1" x14ac:dyDescent="0.25">
      <c r="A1" s="1" t="s">
        <v>1</v>
      </c>
      <c r="B1" s="1" t="s">
        <v>0</v>
      </c>
      <c r="C1" s="1" t="s">
        <v>2</v>
      </c>
      <c r="D1" s="2"/>
      <c r="E1" s="2"/>
      <c r="F1" s="4"/>
    </row>
    <row r="2" spans="1:6" x14ac:dyDescent="0.25">
      <c r="A2" t="s">
        <v>3</v>
      </c>
      <c r="B2" s="5" t="s">
        <v>299</v>
      </c>
      <c r="C2" s="27">
        <v>146</v>
      </c>
    </row>
    <row r="3" spans="1:6" x14ac:dyDescent="0.25">
      <c r="A3" t="s">
        <v>3</v>
      </c>
      <c r="B3" s="5" t="s">
        <v>37</v>
      </c>
      <c r="C3" s="27">
        <v>143</v>
      </c>
    </row>
    <row r="4" spans="1:6" x14ac:dyDescent="0.25">
      <c r="A4" t="s">
        <v>3</v>
      </c>
      <c r="B4" s="5" t="s">
        <v>290</v>
      </c>
      <c r="C4" s="27">
        <v>136</v>
      </c>
    </row>
    <row r="5" spans="1:6" x14ac:dyDescent="0.25">
      <c r="A5" t="s">
        <v>3</v>
      </c>
      <c r="B5" s="5" t="s">
        <v>426</v>
      </c>
      <c r="C5" s="27">
        <v>115</v>
      </c>
    </row>
    <row r="6" spans="1:6" x14ac:dyDescent="0.25">
      <c r="A6" t="s">
        <v>3</v>
      </c>
      <c r="B6" s="5" t="s">
        <v>653</v>
      </c>
      <c r="C6" s="27">
        <v>113</v>
      </c>
    </row>
    <row r="7" spans="1:6" x14ac:dyDescent="0.25">
      <c r="A7" t="s">
        <v>3</v>
      </c>
      <c r="B7" s="5" t="s">
        <v>91</v>
      </c>
      <c r="C7" s="27">
        <v>110</v>
      </c>
    </row>
    <row r="8" spans="1:6" x14ac:dyDescent="0.25">
      <c r="A8" t="s">
        <v>3</v>
      </c>
      <c r="B8" s="5" t="s">
        <v>517</v>
      </c>
      <c r="C8" s="27">
        <v>108</v>
      </c>
    </row>
    <row r="9" spans="1:6" x14ac:dyDescent="0.25">
      <c r="A9" t="s">
        <v>3</v>
      </c>
      <c r="B9" s="5" t="s">
        <v>28</v>
      </c>
      <c r="C9" s="27">
        <v>107</v>
      </c>
    </row>
    <row r="10" spans="1:6" x14ac:dyDescent="0.25">
      <c r="A10" t="s">
        <v>3</v>
      </c>
      <c r="B10" s="5" t="s">
        <v>32</v>
      </c>
      <c r="C10" s="27">
        <v>105</v>
      </c>
    </row>
    <row r="11" spans="1:6" x14ac:dyDescent="0.25">
      <c r="A11" t="s">
        <v>3</v>
      </c>
      <c r="B11" s="5" t="s">
        <v>548</v>
      </c>
      <c r="C11" s="27">
        <v>102</v>
      </c>
    </row>
    <row r="12" spans="1:6" x14ac:dyDescent="0.25">
      <c r="A12" t="s">
        <v>3</v>
      </c>
      <c r="B12" s="5" t="s">
        <v>114</v>
      </c>
      <c r="C12" s="27">
        <v>101</v>
      </c>
    </row>
    <row r="13" spans="1:6" x14ac:dyDescent="0.25">
      <c r="A13" t="s">
        <v>3</v>
      </c>
      <c r="B13" s="5" t="s">
        <v>138</v>
      </c>
      <c r="C13" s="27">
        <v>101</v>
      </c>
    </row>
    <row r="14" spans="1:6" x14ac:dyDescent="0.25">
      <c r="A14" t="s">
        <v>3</v>
      </c>
      <c r="B14" s="5" t="s">
        <v>297</v>
      </c>
      <c r="C14" s="27">
        <v>101</v>
      </c>
    </row>
    <row r="15" spans="1:6" x14ac:dyDescent="0.25">
      <c r="A15" t="s">
        <v>3</v>
      </c>
      <c r="B15" s="5" t="s">
        <v>411</v>
      </c>
      <c r="C15" s="27">
        <v>101</v>
      </c>
    </row>
    <row r="16" spans="1:6" x14ac:dyDescent="0.25">
      <c r="A16" t="s">
        <v>3</v>
      </c>
      <c r="B16" s="5" t="s">
        <v>343</v>
      </c>
      <c r="C16" s="27">
        <v>100</v>
      </c>
    </row>
    <row r="17" spans="1:3" x14ac:dyDescent="0.25">
      <c r="A17" t="s">
        <v>3</v>
      </c>
      <c r="B17" s="5" t="s">
        <v>525</v>
      </c>
      <c r="C17" s="27">
        <v>100</v>
      </c>
    </row>
    <row r="18" spans="1:3" x14ac:dyDescent="0.25">
      <c r="A18" t="s">
        <v>3</v>
      </c>
      <c r="B18" s="5" t="s">
        <v>396</v>
      </c>
      <c r="C18" s="27">
        <v>99</v>
      </c>
    </row>
    <row r="19" spans="1:3" x14ac:dyDescent="0.25">
      <c r="A19" t="s">
        <v>3</v>
      </c>
      <c r="B19" s="5" t="s">
        <v>660</v>
      </c>
      <c r="C19" s="27">
        <v>99</v>
      </c>
    </row>
    <row r="20" spans="1:3" x14ac:dyDescent="0.25">
      <c r="A20" t="s">
        <v>3</v>
      </c>
      <c r="B20" s="5" t="s">
        <v>296</v>
      </c>
      <c r="C20" s="27">
        <v>98</v>
      </c>
    </row>
    <row r="21" spans="1:3" x14ac:dyDescent="0.25">
      <c r="A21" t="s">
        <v>3</v>
      </c>
      <c r="B21" s="5" t="s">
        <v>418</v>
      </c>
      <c r="C21" s="27">
        <v>98</v>
      </c>
    </row>
    <row r="22" spans="1:3" x14ac:dyDescent="0.25">
      <c r="A22" t="s">
        <v>3</v>
      </c>
      <c r="B22" s="5" t="s">
        <v>450</v>
      </c>
      <c r="C22" s="27">
        <v>98</v>
      </c>
    </row>
    <row r="23" spans="1:3" x14ac:dyDescent="0.25">
      <c r="A23" t="s">
        <v>3</v>
      </c>
      <c r="B23" s="5" t="s">
        <v>650</v>
      </c>
      <c r="C23" s="27">
        <v>98</v>
      </c>
    </row>
    <row r="24" spans="1:3" x14ac:dyDescent="0.25">
      <c r="A24" t="s">
        <v>3</v>
      </c>
      <c r="B24" s="5" t="s">
        <v>61</v>
      </c>
      <c r="C24" s="27">
        <v>97</v>
      </c>
    </row>
    <row r="25" spans="1:3" x14ac:dyDescent="0.25">
      <c r="A25" t="s">
        <v>3</v>
      </c>
      <c r="B25" s="5" t="s">
        <v>307</v>
      </c>
      <c r="C25" s="27">
        <v>97</v>
      </c>
    </row>
    <row r="26" spans="1:3" x14ac:dyDescent="0.25">
      <c r="A26" t="s">
        <v>3</v>
      </c>
      <c r="B26" s="5" t="s">
        <v>371</v>
      </c>
      <c r="C26" s="27">
        <v>97</v>
      </c>
    </row>
    <row r="27" spans="1:3" x14ac:dyDescent="0.25">
      <c r="A27" t="s">
        <v>3</v>
      </c>
      <c r="B27" s="5" t="s">
        <v>419</v>
      </c>
      <c r="C27" s="27">
        <v>97</v>
      </c>
    </row>
    <row r="28" spans="1:3" x14ac:dyDescent="0.25">
      <c r="A28" t="s">
        <v>3</v>
      </c>
      <c r="B28" s="5" t="s">
        <v>435</v>
      </c>
      <c r="C28" s="27">
        <v>97</v>
      </c>
    </row>
    <row r="29" spans="1:3" x14ac:dyDescent="0.25">
      <c r="A29" t="s">
        <v>3</v>
      </c>
      <c r="B29" s="5" t="s">
        <v>511</v>
      </c>
      <c r="C29" s="27">
        <v>97</v>
      </c>
    </row>
    <row r="30" spans="1:3" ht="25.5" x14ac:dyDescent="0.25">
      <c r="A30" t="s">
        <v>3</v>
      </c>
      <c r="B30" s="5" t="s">
        <v>532</v>
      </c>
      <c r="C30" s="27">
        <v>97</v>
      </c>
    </row>
    <row r="31" spans="1:3" x14ac:dyDescent="0.25">
      <c r="A31" t="s">
        <v>3</v>
      </c>
      <c r="B31" s="5" t="s">
        <v>609</v>
      </c>
      <c r="C31" s="27">
        <v>97</v>
      </c>
    </row>
    <row r="32" spans="1:3" x14ac:dyDescent="0.25">
      <c r="A32" t="s">
        <v>3</v>
      </c>
      <c r="B32" s="5" t="s">
        <v>672</v>
      </c>
      <c r="C32" s="27">
        <v>97</v>
      </c>
    </row>
    <row r="33" spans="1:3" x14ac:dyDescent="0.25">
      <c r="A33" t="s">
        <v>3</v>
      </c>
      <c r="B33" s="5" t="s">
        <v>148</v>
      </c>
      <c r="C33" s="27">
        <v>96</v>
      </c>
    </row>
    <row r="34" spans="1:3" x14ac:dyDescent="0.25">
      <c r="A34" t="s">
        <v>3</v>
      </c>
      <c r="B34" s="5" t="s">
        <v>208</v>
      </c>
      <c r="C34" s="27">
        <v>96</v>
      </c>
    </row>
    <row r="35" spans="1:3" x14ac:dyDescent="0.25">
      <c r="A35" t="s">
        <v>3</v>
      </c>
      <c r="B35" s="5" t="s">
        <v>306</v>
      </c>
      <c r="C35" s="27">
        <v>96</v>
      </c>
    </row>
    <row r="36" spans="1:3" x14ac:dyDescent="0.25">
      <c r="A36" t="s">
        <v>3</v>
      </c>
      <c r="B36" s="5" t="s">
        <v>336</v>
      </c>
      <c r="C36" s="27">
        <v>96</v>
      </c>
    </row>
    <row r="37" spans="1:3" x14ac:dyDescent="0.25">
      <c r="A37" t="s">
        <v>3</v>
      </c>
      <c r="B37" s="5" t="s">
        <v>503</v>
      </c>
      <c r="C37" s="27">
        <v>96</v>
      </c>
    </row>
    <row r="38" spans="1:3" x14ac:dyDescent="0.25">
      <c r="A38" t="s">
        <v>3</v>
      </c>
      <c r="B38" s="5" t="s">
        <v>505</v>
      </c>
      <c r="C38" s="27">
        <v>96</v>
      </c>
    </row>
    <row r="39" spans="1:3" x14ac:dyDescent="0.25">
      <c r="A39" t="s">
        <v>3</v>
      </c>
      <c r="B39" s="5" t="s">
        <v>589</v>
      </c>
      <c r="C39" s="27">
        <v>96</v>
      </c>
    </row>
    <row r="40" spans="1:3" x14ac:dyDescent="0.25">
      <c r="A40" t="s">
        <v>3</v>
      </c>
      <c r="B40" s="5" t="s">
        <v>623</v>
      </c>
      <c r="C40" s="27">
        <v>96</v>
      </c>
    </row>
    <row r="41" spans="1:3" x14ac:dyDescent="0.25">
      <c r="A41" t="s">
        <v>3</v>
      </c>
      <c r="B41" s="5" t="s">
        <v>254</v>
      </c>
      <c r="C41" s="27">
        <v>95</v>
      </c>
    </row>
    <row r="42" spans="1:3" x14ac:dyDescent="0.25">
      <c r="A42" t="s">
        <v>3</v>
      </c>
      <c r="B42" s="5" t="s">
        <v>512</v>
      </c>
      <c r="C42" s="27">
        <v>95</v>
      </c>
    </row>
    <row r="43" spans="1:3" x14ac:dyDescent="0.25">
      <c r="A43" t="s">
        <v>3</v>
      </c>
      <c r="B43" s="5" t="s">
        <v>487</v>
      </c>
      <c r="C43" s="27">
        <v>95</v>
      </c>
    </row>
    <row r="44" spans="1:3" x14ac:dyDescent="0.25">
      <c r="A44" t="s">
        <v>3</v>
      </c>
      <c r="B44" s="5" t="s">
        <v>518</v>
      </c>
      <c r="C44" s="27">
        <v>95</v>
      </c>
    </row>
    <row r="45" spans="1:3" x14ac:dyDescent="0.25">
      <c r="A45" t="s">
        <v>3</v>
      </c>
      <c r="B45" s="5" t="s">
        <v>128</v>
      </c>
      <c r="C45" s="27">
        <v>94</v>
      </c>
    </row>
    <row r="46" spans="1:3" x14ac:dyDescent="0.25">
      <c r="A46" t="s">
        <v>3</v>
      </c>
      <c r="B46" s="5" t="s">
        <v>142</v>
      </c>
      <c r="C46" s="27">
        <v>94</v>
      </c>
    </row>
    <row r="47" spans="1:3" x14ac:dyDescent="0.25">
      <c r="A47" t="s">
        <v>3</v>
      </c>
      <c r="B47" s="5" t="s">
        <v>156</v>
      </c>
      <c r="C47" s="27">
        <v>94</v>
      </c>
    </row>
    <row r="48" spans="1:3" x14ac:dyDescent="0.25">
      <c r="A48" t="s">
        <v>3</v>
      </c>
      <c r="B48" s="5" t="s">
        <v>196</v>
      </c>
      <c r="C48" s="27">
        <v>94</v>
      </c>
    </row>
    <row r="49" spans="1:3" x14ac:dyDescent="0.25">
      <c r="A49" t="s">
        <v>3</v>
      </c>
      <c r="B49" s="5" t="s">
        <v>303</v>
      </c>
      <c r="C49" s="27">
        <v>94</v>
      </c>
    </row>
    <row r="50" spans="1:3" x14ac:dyDescent="0.25">
      <c r="A50" t="s">
        <v>3</v>
      </c>
      <c r="B50" s="5" t="s">
        <v>437</v>
      </c>
      <c r="C50" s="27">
        <v>94</v>
      </c>
    </row>
    <row r="51" spans="1:3" x14ac:dyDescent="0.25">
      <c r="A51" t="s">
        <v>3</v>
      </c>
      <c r="B51" s="5" t="s">
        <v>477</v>
      </c>
      <c r="C51" s="27">
        <v>94</v>
      </c>
    </row>
    <row r="52" spans="1:3" x14ac:dyDescent="0.25">
      <c r="A52" t="s">
        <v>3</v>
      </c>
      <c r="B52" s="5" t="s">
        <v>530</v>
      </c>
      <c r="C52" s="27">
        <v>94</v>
      </c>
    </row>
    <row r="53" spans="1:3" ht="25.5" x14ac:dyDescent="0.25">
      <c r="A53" t="s">
        <v>3</v>
      </c>
      <c r="B53" s="5" t="s">
        <v>534</v>
      </c>
      <c r="C53" s="27">
        <v>94</v>
      </c>
    </row>
    <row r="54" spans="1:3" x14ac:dyDescent="0.25">
      <c r="A54" t="s">
        <v>3</v>
      </c>
      <c r="B54" s="5" t="s">
        <v>566</v>
      </c>
      <c r="C54" s="27">
        <v>94</v>
      </c>
    </row>
    <row r="55" spans="1:3" x14ac:dyDescent="0.25">
      <c r="A55" t="s">
        <v>3</v>
      </c>
      <c r="B55" s="5" t="s">
        <v>50</v>
      </c>
      <c r="C55" s="27">
        <v>93</v>
      </c>
    </row>
    <row r="56" spans="1:3" x14ac:dyDescent="0.25">
      <c r="A56" t="s">
        <v>3</v>
      </c>
      <c r="B56" s="5" t="s">
        <v>109</v>
      </c>
      <c r="C56" s="27">
        <v>93</v>
      </c>
    </row>
    <row r="57" spans="1:3" x14ac:dyDescent="0.25">
      <c r="A57" t="s">
        <v>3</v>
      </c>
      <c r="B57" s="5" t="s">
        <v>160</v>
      </c>
      <c r="C57" s="27">
        <v>93</v>
      </c>
    </row>
    <row r="58" spans="1:3" x14ac:dyDescent="0.25">
      <c r="A58" t="s">
        <v>3</v>
      </c>
      <c r="B58" s="5" t="s">
        <v>242</v>
      </c>
      <c r="C58" s="27">
        <v>92</v>
      </c>
    </row>
    <row r="59" spans="1:3" x14ac:dyDescent="0.25">
      <c r="A59" t="s">
        <v>3</v>
      </c>
      <c r="B59" s="5" t="s">
        <v>444</v>
      </c>
      <c r="C59" s="27">
        <v>92</v>
      </c>
    </row>
    <row r="60" spans="1:3" x14ac:dyDescent="0.25">
      <c r="A60" t="s">
        <v>3</v>
      </c>
      <c r="B60" s="5" t="s">
        <v>586</v>
      </c>
      <c r="C60" s="27">
        <v>92</v>
      </c>
    </row>
    <row r="61" spans="1:3" x14ac:dyDescent="0.25">
      <c r="A61" t="s">
        <v>3</v>
      </c>
      <c r="B61" s="5" t="s">
        <v>678</v>
      </c>
      <c r="C61" s="27">
        <v>92</v>
      </c>
    </row>
    <row r="62" spans="1:3" x14ac:dyDescent="0.25">
      <c r="A62" t="s">
        <v>3</v>
      </c>
      <c r="B62" s="5" t="s">
        <v>195</v>
      </c>
      <c r="C62" s="27">
        <v>91</v>
      </c>
    </row>
    <row r="63" spans="1:3" x14ac:dyDescent="0.25">
      <c r="A63" t="s">
        <v>3</v>
      </c>
      <c r="B63" s="5" t="s">
        <v>276</v>
      </c>
      <c r="C63" s="27">
        <v>91</v>
      </c>
    </row>
    <row r="64" spans="1:3" x14ac:dyDescent="0.25">
      <c r="A64" t="s">
        <v>3</v>
      </c>
      <c r="B64" s="5" t="s">
        <v>317</v>
      </c>
      <c r="C64" s="27">
        <v>91</v>
      </c>
    </row>
    <row r="65" spans="1:3" x14ac:dyDescent="0.25">
      <c r="A65" t="s">
        <v>3</v>
      </c>
      <c r="B65" s="5" t="s">
        <v>422</v>
      </c>
      <c r="C65" s="27">
        <v>91</v>
      </c>
    </row>
    <row r="66" spans="1:3" x14ac:dyDescent="0.25">
      <c r="A66" t="s">
        <v>3</v>
      </c>
      <c r="B66" s="5" t="s">
        <v>455</v>
      </c>
      <c r="C66" s="27">
        <v>91</v>
      </c>
    </row>
    <row r="67" spans="1:3" x14ac:dyDescent="0.25">
      <c r="A67" t="s">
        <v>3</v>
      </c>
      <c r="B67" s="5" t="s">
        <v>497</v>
      </c>
      <c r="C67" s="27">
        <v>91</v>
      </c>
    </row>
    <row r="68" spans="1:3" x14ac:dyDescent="0.25">
      <c r="A68" t="s">
        <v>3</v>
      </c>
      <c r="B68" s="5" t="s">
        <v>635</v>
      </c>
      <c r="C68" s="27">
        <v>91</v>
      </c>
    </row>
    <row r="69" spans="1:3" x14ac:dyDescent="0.25">
      <c r="A69" t="s">
        <v>3</v>
      </c>
      <c r="B69" s="5" t="s">
        <v>689</v>
      </c>
      <c r="C69" s="27">
        <v>91</v>
      </c>
    </row>
    <row r="70" spans="1:3" x14ac:dyDescent="0.25">
      <c r="A70" t="s">
        <v>3</v>
      </c>
      <c r="B70" s="5" t="s">
        <v>80</v>
      </c>
      <c r="C70" s="27">
        <v>90</v>
      </c>
    </row>
    <row r="71" spans="1:3" x14ac:dyDescent="0.25">
      <c r="A71" t="s">
        <v>3</v>
      </c>
      <c r="B71" s="5" t="s">
        <v>252</v>
      </c>
      <c r="C71" s="27">
        <v>90</v>
      </c>
    </row>
    <row r="72" spans="1:3" x14ac:dyDescent="0.25">
      <c r="A72" t="s">
        <v>3</v>
      </c>
      <c r="B72" s="5" t="s">
        <v>334</v>
      </c>
      <c r="C72" s="27">
        <v>90</v>
      </c>
    </row>
    <row r="73" spans="1:3" x14ac:dyDescent="0.25">
      <c r="A73" t="s">
        <v>3</v>
      </c>
      <c r="B73" s="5" t="s">
        <v>414</v>
      </c>
      <c r="C73" s="27">
        <v>90</v>
      </c>
    </row>
    <row r="74" spans="1:3" x14ac:dyDescent="0.25">
      <c r="A74" t="s">
        <v>3</v>
      </c>
      <c r="B74" s="5" t="s">
        <v>684</v>
      </c>
      <c r="C74" s="27">
        <v>90</v>
      </c>
    </row>
    <row r="75" spans="1:3" x14ac:dyDescent="0.25">
      <c r="A75" t="s">
        <v>3</v>
      </c>
      <c r="B75" s="5" t="s">
        <v>124</v>
      </c>
      <c r="C75" s="27">
        <v>89</v>
      </c>
    </row>
    <row r="76" spans="1:3" x14ac:dyDescent="0.25">
      <c r="A76" t="s">
        <v>3</v>
      </c>
      <c r="B76" s="5" t="s">
        <v>199</v>
      </c>
      <c r="C76" s="27">
        <v>89</v>
      </c>
    </row>
    <row r="77" spans="1:3" x14ac:dyDescent="0.25">
      <c r="A77" t="s">
        <v>3</v>
      </c>
      <c r="B77" s="5" t="s">
        <v>436</v>
      </c>
      <c r="C77" s="27">
        <v>89</v>
      </c>
    </row>
    <row r="78" spans="1:3" x14ac:dyDescent="0.25">
      <c r="A78" t="s">
        <v>3</v>
      </c>
      <c r="B78" s="5" t="s">
        <v>386</v>
      </c>
      <c r="C78" s="27">
        <v>89</v>
      </c>
    </row>
    <row r="79" spans="1:3" x14ac:dyDescent="0.25">
      <c r="A79" t="s">
        <v>3</v>
      </c>
      <c r="B79" s="5" t="s">
        <v>621</v>
      </c>
      <c r="C79" s="27">
        <v>89</v>
      </c>
    </row>
    <row r="80" spans="1:3" x14ac:dyDescent="0.25">
      <c r="A80" t="s">
        <v>3</v>
      </c>
      <c r="B80" s="5" t="s">
        <v>687</v>
      </c>
      <c r="C80" s="27">
        <v>89</v>
      </c>
    </row>
    <row r="81" spans="1:3" x14ac:dyDescent="0.25">
      <c r="A81" t="s">
        <v>3</v>
      </c>
      <c r="B81" s="5" t="s">
        <v>200</v>
      </c>
      <c r="C81" s="27">
        <v>88</v>
      </c>
    </row>
    <row r="82" spans="1:3" x14ac:dyDescent="0.25">
      <c r="A82" t="s">
        <v>3</v>
      </c>
      <c r="B82" s="5" t="s">
        <v>285</v>
      </c>
      <c r="C82" s="27">
        <v>88</v>
      </c>
    </row>
    <row r="83" spans="1:3" x14ac:dyDescent="0.25">
      <c r="A83" t="s">
        <v>3</v>
      </c>
      <c r="B83" s="5" t="s">
        <v>329</v>
      </c>
      <c r="C83" s="27">
        <v>88</v>
      </c>
    </row>
    <row r="84" spans="1:3" x14ac:dyDescent="0.25">
      <c r="A84" t="s">
        <v>3</v>
      </c>
      <c r="B84" s="5" t="s">
        <v>365</v>
      </c>
      <c r="C84" s="27">
        <v>88</v>
      </c>
    </row>
    <row r="85" spans="1:3" x14ac:dyDescent="0.25">
      <c r="A85" t="s">
        <v>3</v>
      </c>
      <c r="B85" s="5" t="s">
        <v>428</v>
      </c>
      <c r="C85" s="27">
        <v>88</v>
      </c>
    </row>
    <row r="86" spans="1:3" x14ac:dyDescent="0.25">
      <c r="A86" t="s">
        <v>3</v>
      </c>
      <c r="B86" s="5" t="s">
        <v>665</v>
      </c>
      <c r="C86" s="27">
        <v>88</v>
      </c>
    </row>
    <row r="87" spans="1:3" x14ac:dyDescent="0.25">
      <c r="A87" t="s">
        <v>3</v>
      </c>
      <c r="B87" s="5" t="s">
        <v>29</v>
      </c>
      <c r="C87" s="27">
        <v>87</v>
      </c>
    </row>
    <row r="88" spans="1:3" x14ac:dyDescent="0.25">
      <c r="A88" t="s">
        <v>3</v>
      </c>
      <c r="B88" s="5" t="s">
        <v>134</v>
      </c>
      <c r="C88" s="27">
        <v>87</v>
      </c>
    </row>
    <row r="89" spans="1:3" x14ac:dyDescent="0.25">
      <c r="A89" t="s">
        <v>3</v>
      </c>
      <c r="B89" s="5" t="s">
        <v>273</v>
      </c>
      <c r="C89" s="27">
        <v>87</v>
      </c>
    </row>
    <row r="90" spans="1:3" x14ac:dyDescent="0.25">
      <c r="A90" t="s">
        <v>3</v>
      </c>
      <c r="B90" s="5" t="s">
        <v>321</v>
      </c>
      <c r="C90" s="27">
        <v>87</v>
      </c>
    </row>
    <row r="91" spans="1:3" x14ac:dyDescent="0.25">
      <c r="A91" t="s">
        <v>3</v>
      </c>
      <c r="B91" s="5" t="s">
        <v>387</v>
      </c>
      <c r="C91" s="27">
        <v>87</v>
      </c>
    </row>
    <row r="92" spans="1:3" x14ac:dyDescent="0.25">
      <c r="A92" t="s">
        <v>3</v>
      </c>
      <c r="B92" s="5" t="s">
        <v>406</v>
      </c>
      <c r="C92" s="27">
        <v>87</v>
      </c>
    </row>
    <row r="93" spans="1:3" ht="25.5" x14ac:dyDescent="0.25">
      <c r="A93" t="s">
        <v>3</v>
      </c>
      <c r="B93" s="5" t="s">
        <v>558</v>
      </c>
      <c r="C93" s="27">
        <v>87</v>
      </c>
    </row>
    <row r="94" spans="1:3" x14ac:dyDescent="0.25">
      <c r="A94" t="s">
        <v>3</v>
      </c>
      <c r="B94" s="5" t="s">
        <v>682</v>
      </c>
      <c r="C94" s="27">
        <v>87</v>
      </c>
    </row>
    <row r="95" spans="1:3" x14ac:dyDescent="0.25">
      <c r="A95" t="s">
        <v>3</v>
      </c>
      <c r="B95" s="5" t="s">
        <v>81</v>
      </c>
      <c r="C95" s="27">
        <v>86</v>
      </c>
    </row>
    <row r="96" spans="1:3" x14ac:dyDescent="0.25">
      <c r="A96" t="s">
        <v>3</v>
      </c>
      <c r="B96" s="5" t="s">
        <v>350</v>
      </c>
      <c r="C96" s="27">
        <v>86</v>
      </c>
    </row>
    <row r="97" spans="1:3" x14ac:dyDescent="0.25">
      <c r="A97" t="s">
        <v>3</v>
      </c>
      <c r="B97" s="5" t="s">
        <v>357</v>
      </c>
      <c r="C97" s="27">
        <v>86</v>
      </c>
    </row>
    <row r="98" spans="1:3" x14ac:dyDescent="0.25">
      <c r="A98" t="s">
        <v>3</v>
      </c>
      <c r="B98" s="5" t="s">
        <v>667</v>
      </c>
      <c r="C98" s="27">
        <v>86</v>
      </c>
    </row>
    <row r="99" spans="1:3" x14ac:dyDescent="0.25">
      <c r="A99" t="s">
        <v>3</v>
      </c>
      <c r="B99" s="5" t="s">
        <v>256</v>
      </c>
      <c r="C99" s="27">
        <v>85</v>
      </c>
    </row>
    <row r="100" spans="1:3" x14ac:dyDescent="0.25">
      <c r="A100" t="s">
        <v>3</v>
      </c>
      <c r="B100" s="5" t="s">
        <v>274</v>
      </c>
      <c r="C100" s="27">
        <v>85</v>
      </c>
    </row>
    <row r="101" spans="1:3" x14ac:dyDescent="0.25">
      <c r="A101" t="s">
        <v>3</v>
      </c>
      <c r="B101" s="5" t="s">
        <v>157</v>
      </c>
      <c r="C101" s="27">
        <v>85</v>
      </c>
    </row>
    <row r="102" spans="1:3" x14ac:dyDescent="0.25">
      <c r="A102" t="s">
        <v>3</v>
      </c>
      <c r="B102" s="5" t="s">
        <v>327</v>
      </c>
      <c r="C102" s="27">
        <v>85</v>
      </c>
    </row>
    <row r="103" spans="1:3" x14ac:dyDescent="0.25">
      <c r="A103" t="s">
        <v>3</v>
      </c>
      <c r="B103" s="5" t="s">
        <v>593</v>
      </c>
      <c r="C103" s="27">
        <v>85</v>
      </c>
    </row>
    <row r="104" spans="1:3" x14ac:dyDescent="0.25">
      <c r="A104" t="s">
        <v>3</v>
      </c>
      <c r="B104" s="5" t="s">
        <v>636</v>
      </c>
      <c r="C104" s="27">
        <v>85</v>
      </c>
    </row>
    <row r="105" spans="1:3" x14ac:dyDescent="0.25">
      <c r="A105" t="s">
        <v>3</v>
      </c>
      <c r="B105" s="5" t="s">
        <v>153</v>
      </c>
      <c r="C105" s="27">
        <v>84</v>
      </c>
    </row>
    <row r="106" spans="1:3" x14ac:dyDescent="0.25">
      <c r="A106" t="s">
        <v>3</v>
      </c>
      <c r="B106" s="5" t="s">
        <v>227</v>
      </c>
      <c r="C106" s="27">
        <v>84</v>
      </c>
    </row>
    <row r="107" spans="1:3" x14ac:dyDescent="0.25">
      <c r="A107" t="s">
        <v>3</v>
      </c>
      <c r="B107" s="5" t="s">
        <v>541</v>
      </c>
      <c r="C107" s="27">
        <v>84</v>
      </c>
    </row>
    <row r="108" spans="1:3" x14ac:dyDescent="0.25">
      <c r="A108" t="s">
        <v>3</v>
      </c>
      <c r="B108" s="5" t="s">
        <v>644</v>
      </c>
      <c r="C108" s="27">
        <v>84</v>
      </c>
    </row>
    <row r="109" spans="1:3" x14ac:dyDescent="0.25">
      <c r="A109" t="s">
        <v>3</v>
      </c>
      <c r="B109" s="5" t="s">
        <v>320</v>
      </c>
      <c r="C109" s="27">
        <v>83</v>
      </c>
    </row>
    <row r="110" spans="1:3" x14ac:dyDescent="0.25">
      <c r="A110" t="s">
        <v>3</v>
      </c>
      <c r="B110" s="5" t="s">
        <v>427</v>
      </c>
      <c r="C110" s="27">
        <v>83</v>
      </c>
    </row>
    <row r="111" spans="1:3" x14ac:dyDescent="0.25">
      <c r="A111" t="s">
        <v>3</v>
      </c>
      <c r="B111" s="5" t="s">
        <v>47</v>
      </c>
      <c r="C111" s="27">
        <v>82</v>
      </c>
    </row>
    <row r="112" spans="1:3" x14ac:dyDescent="0.25">
      <c r="A112" t="s">
        <v>3</v>
      </c>
      <c r="B112" s="5" t="s">
        <v>585</v>
      </c>
      <c r="C112" s="27">
        <v>82</v>
      </c>
    </row>
    <row r="113" spans="1:3" x14ac:dyDescent="0.25">
      <c r="A113" t="s">
        <v>3</v>
      </c>
      <c r="B113" s="5" t="s">
        <v>616</v>
      </c>
      <c r="C113" s="27">
        <v>82</v>
      </c>
    </row>
    <row r="114" spans="1:3" x14ac:dyDescent="0.25">
      <c r="A114" t="s">
        <v>3</v>
      </c>
      <c r="B114" s="5" t="s">
        <v>681</v>
      </c>
      <c r="C114" s="27">
        <v>82</v>
      </c>
    </row>
    <row r="115" spans="1:3" x14ac:dyDescent="0.25">
      <c r="A115" t="s">
        <v>3</v>
      </c>
      <c r="B115" s="5" t="s">
        <v>442</v>
      </c>
      <c r="C115" s="27">
        <v>81</v>
      </c>
    </row>
    <row r="116" spans="1:3" x14ac:dyDescent="0.25">
      <c r="A116" t="s">
        <v>3</v>
      </c>
      <c r="B116" s="5" t="s">
        <v>531</v>
      </c>
      <c r="C116" s="27">
        <v>81</v>
      </c>
    </row>
    <row r="117" spans="1:3" x14ac:dyDescent="0.25">
      <c r="A117" t="s">
        <v>3</v>
      </c>
      <c r="B117" s="5" t="s">
        <v>657</v>
      </c>
      <c r="C117" s="27">
        <v>81</v>
      </c>
    </row>
    <row r="118" spans="1:3" x14ac:dyDescent="0.25">
      <c r="A118" t="s">
        <v>3</v>
      </c>
      <c r="B118" s="5" t="s">
        <v>11</v>
      </c>
      <c r="C118" s="27">
        <v>80</v>
      </c>
    </row>
    <row r="119" spans="1:3" x14ac:dyDescent="0.25">
      <c r="A119" t="s">
        <v>3</v>
      </c>
      <c r="B119" s="5" t="s">
        <v>473</v>
      </c>
      <c r="C119" s="27">
        <v>80</v>
      </c>
    </row>
    <row r="120" spans="1:3" x14ac:dyDescent="0.25">
      <c r="A120" t="s">
        <v>3</v>
      </c>
      <c r="B120" s="5" t="s">
        <v>655</v>
      </c>
      <c r="C120" s="27">
        <v>80</v>
      </c>
    </row>
    <row r="121" spans="1:3" x14ac:dyDescent="0.25">
      <c r="A121" t="s">
        <v>3</v>
      </c>
      <c r="B121" s="5" t="s">
        <v>115</v>
      </c>
      <c r="C121" s="27">
        <v>79</v>
      </c>
    </row>
    <row r="122" spans="1:3" x14ac:dyDescent="0.25">
      <c r="A122" t="s">
        <v>3</v>
      </c>
      <c r="B122" s="5" t="s">
        <v>342</v>
      </c>
      <c r="C122" s="27">
        <v>79</v>
      </c>
    </row>
    <row r="123" spans="1:3" ht="25.5" x14ac:dyDescent="0.25">
      <c r="A123" t="s">
        <v>3</v>
      </c>
      <c r="B123" s="5" t="s">
        <v>424</v>
      </c>
      <c r="C123" s="27">
        <v>79</v>
      </c>
    </row>
    <row r="124" spans="1:3" ht="25.5" x14ac:dyDescent="0.25">
      <c r="A124" t="s">
        <v>3</v>
      </c>
      <c r="B124" s="5" t="s">
        <v>425</v>
      </c>
      <c r="C124" s="27">
        <v>79</v>
      </c>
    </row>
    <row r="125" spans="1:3" x14ac:dyDescent="0.25">
      <c r="A125" t="s">
        <v>3</v>
      </c>
      <c r="B125" s="5" t="s">
        <v>493</v>
      </c>
      <c r="C125" s="27">
        <v>79</v>
      </c>
    </row>
    <row r="126" spans="1:3" x14ac:dyDescent="0.25">
      <c r="A126" t="s">
        <v>3</v>
      </c>
      <c r="B126" s="5" t="s">
        <v>15</v>
      </c>
      <c r="C126" s="27">
        <v>78</v>
      </c>
    </row>
    <row r="127" spans="1:3" x14ac:dyDescent="0.25">
      <c r="A127" t="s">
        <v>3</v>
      </c>
      <c r="B127" s="5" t="s">
        <v>446</v>
      </c>
      <c r="C127" s="27">
        <v>78</v>
      </c>
    </row>
    <row r="128" spans="1:3" x14ac:dyDescent="0.25">
      <c r="A128" t="s">
        <v>3</v>
      </c>
      <c r="B128" s="5" t="s">
        <v>484</v>
      </c>
      <c r="C128" s="27">
        <v>78</v>
      </c>
    </row>
    <row r="129" spans="1:3" x14ac:dyDescent="0.25">
      <c r="A129" t="s">
        <v>3</v>
      </c>
      <c r="B129" s="5" t="s">
        <v>514</v>
      </c>
      <c r="C129" s="27">
        <v>78</v>
      </c>
    </row>
    <row r="130" spans="1:3" x14ac:dyDescent="0.25">
      <c r="A130" t="s">
        <v>3</v>
      </c>
      <c r="B130" s="5" t="s">
        <v>575</v>
      </c>
      <c r="C130" s="27">
        <v>78</v>
      </c>
    </row>
    <row r="131" spans="1:3" ht="25.5" x14ac:dyDescent="0.25">
      <c r="A131" t="s">
        <v>3</v>
      </c>
      <c r="B131" s="5" t="s">
        <v>695</v>
      </c>
      <c r="C131" s="27">
        <v>78</v>
      </c>
    </row>
    <row r="132" spans="1:3" x14ac:dyDescent="0.25">
      <c r="A132" t="s">
        <v>3</v>
      </c>
      <c r="B132" s="5" t="s">
        <v>302</v>
      </c>
      <c r="C132" s="27">
        <v>77</v>
      </c>
    </row>
    <row r="133" spans="1:3" x14ac:dyDescent="0.25">
      <c r="A133" t="s">
        <v>3</v>
      </c>
      <c r="B133" s="5" t="s">
        <v>339</v>
      </c>
      <c r="C133" s="27">
        <v>77</v>
      </c>
    </row>
    <row r="134" spans="1:3" x14ac:dyDescent="0.25">
      <c r="A134" t="s">
        <v>3</v>
      </c>
      <c r="B134" s="5" t="s">
        <v>352</v>
      </c>
      <c r="C134" s="27">
        <v>77</v>
      </c>
    </row>
    <row r="135" spans="1:3" x14ac:dyDescent="0.25">
      <c r="A135" t="s">
        <v>3</v>
      </c>
      <c r="B135" s="5" t="s">
        <v>516</v>
      </c>
      <c r="C135" s="27">
        <v>77</v>
      </c>
    </row>
    <row r="136" spans="1:3" x14ac:dyDescent="0.25">
      <c r="A136" t="s">
        <v>3</v>
      </c>
      <c r="B136" s="5" t="s">
        <v>576</v>
      </c>
      <c r="C136" s="27">
        <v>77</v>
      </c>
    </row>
    <row r="137" spans="1:3" x14ac:dyDescent="0.25">
      <c r="A137" t="s">
        <v>3</v>
      </c>
      <c r="B137" s="5" t="s">
        <v>13</v>
      </c>
      <c r="C137" s="27">
        <v>76</v>
      </c>
    </row>
    <row r="138" spans="1:3" ht="25.5" x14ac:dyDescent="0.25">
      <c r="A138" t="s">
        <v>3</v>
      </c>
      <c r="B138" s="5" t="s">
        <v>201</v>
      </c>
      <c r="C138" s="27">
        <v>76</v>
      </c>
    </row>
    <row r="139" spans="1:3" x14ac:dyDescent="0.25">
      <c r="A139" t="s">
        <v>3</v>
      </c>
      <c r="B139" s="5" t="s">
        <v>247</v>
      </c>
      <c r="C139" s="27">
        <v>76</v>
      </c>
    </row>
    <row r="140" spans="1:3" x14ac:dyDescent="0.25">
      <c r="A140" t="s">
        <v>3</v>
      </c>
      <c r="B140" s="5" t="s">
        <v>253</v>
      </c>
      <c r="C140" s="27">
        <v>76</v>
      </c>
    </row>
    <row r="141" spans="1:3" x14ac:dyDescent="0.25">
      <c r="A141" t="s">
        <v>3</v>
      </c>
      <c r="B141" s="5" t="s">
        <v>76</v>
      </c>
      <c r="C141" s="27">
        <v>75</v>
      </c>
    </row>
    <row r="142" spans="1:3" x14ac:dyDescent="0.25">
      <c r="A142" t="s">
        <v>3</v>
      </c>
      <c r="B142" s="5" t="s">
        <v>133</v>
      </c>
      <c r="C142" s="27">
        <v>75</v>
      </c>
    </row>
    <row r="143" spans="1:3" x14ac:dyDescent="0.25">
      <c r="A143" t="s">
        <v>3</v>
      </c>
      <c r="B143" s="5" t="s">
        <v>202</v>
      </c>
      <c r="C143" s="27">
        <v>75</v>
      </c>
    </row>
    <row r="144" spans="1:3" x14ac:dyDescent="0.25">
      <c r="A144" t="s">
        <v>3</v>
      </c>
      <c r="B144" s="5" t="s">
        <v>368</v>
      </c>
      <c r="C144" s="27">
        <v>75</v>
      </c>
    </row>
    <row r="145" spans="1:3" x14ac:dyDescent="0.25">
      <c r="A145" t="s">
        <v>3</v>
      </c>
      <c r="B145" s="5" t="s">
        <v>498</v>
      </c>
      <c r="C145" s="27">
        <v>75</v>
      </c>
    </row>
    <row r="146" spans="1:3" x14ac:dyDescent="0.25">
      <c r="A146" t="s">
        <v>3</v>
      </c>
      <c r="B146" s="5" t="s">
        <v>49</v>
      </c>
      <c r="C146" s="27">
        <v>74</v>
      </c>
    </row>
    <row r="147" spans="1:3" x14ac:dyDescent="0.25">
      <c r="A147" t="s">
        <v>3</v>
      </c>
      <c r="B147" s="5" t="s">
        <v>139</v>
      </c>
      <c r="C147" s="27">
        <v>74</v>
      </c>
    </row>
    <row r="148" spans="1:3" x14ac:dyDescent="0.25">
      <c r="A148" t="s">
        <v>3</v>
      </c>
      <c r="B148" s="5" t="s">
        <v>243</v>
      </c>
      <c r="C148" s="27">
        <v>74</v>
      </c>
    </row>
    <row r="149" spans="1:3" x14ac:dyDescent="0.25">
      <c r="A149" t="s">
        <v>3</v>
      </c>
      <c r="B149" s="5" t="s">
        <v>382</v>
      </c>
      <c r="C149" s="27">
        <v>74</v>
      </c>
    </row>
    <row r="150" spans="1:3" x14ac:dyDescent="0.25">
      <c r="A150" t="s">
        <v>3</v>
      </c>
      <c r="B150" s="5" t="s">
        <v>123</v>
      </c>
      <c r="C150" s="27">
        <v>73</v>
      </c>
    </row>
    <row r="151" spans="1:3" x14ac:dyDescent="0.25">
      <c r="A151" t="s">
        <v>3</v>
      </c>
      <c r="B151" s="5" t="s">
        <v>198</v>
      </c>
      <c r="C151" s="27">
        <v>73</v>
      </c>
    </row>
    <row r="152" spans="1:3" x14ac:dyDescent="0.25">
      <c r="A152" t="s">
        <v>3</v>
      </c>
      <c r="B152" s="5" t="s">
        <v>654</v>
      </c>
      <c r="C152" s="27">
        <v>73</v>
      </c>
    </row>
    <row r="153" spans="1:3" x14ac:dyDescent="0.25">
      <c r="A153" t="s">
        <v>3</v>
      </c>
      <c r="B153" s="5" t="s">
        <v>225</v>
      </c>
      <c r="C153" s="27">
        <v>72</v>
      </c>
    </row>
    <row r="154" spans="1:3" x14ac:dyDescent="0.25">
      <c r="A154" t="s">
        <v>3</v>
      </c>
      <c r="B154" s="5" t="s">
        <v>238</v>
      </c>
      <c r="C154" s="27">
        <v>72</v>
      </c>
    </row>
    <row r="155" spans="1:3" ht="25.5" x14ac:dyDescent="0.25">
      <c r="A155" t="s">
        <v>3</v>
      </c>
      <c r="B155" s="5" t="s">
        <v>533</v>
      </c>
      <c r="C155" s="27">
        <v>72</v>
      </c>
    </row>
    <row r="156" spans="1:3" x14ac:dyDescent="0.25">
      <c r="A156" t="s">
        <v>3</v>
      </c>
      <c r="B156" s="5" t="s">
        <v>55</v>
      </c>
      <c r="C156" s="27">
        <v>71</v>
      </c>
    </row>
    <row r="157" spans="1:3" x14ac:dyDescent="0.25">
      <c r="A157" t="s">
        <v>3</v>
      </c>
      <c r="B157" s="5" t="s">
        <v>412</v>
      </c>
      <c r="C157" s="27">
        <v>71</v>
      </c>
    </row>
    <row r="158" spans="1:3" x14ac:dyDescent="0.25">
      <c r="A158" t="s">
        <v>3</v>
      </c>
      <c r="B158" s="5" t="s">
        <v>445</v>
      </c>
      <c r="C158" s="27">
        <v>71</v>
      </c>
    </row>
    <row r="159" spans="1:3" x14ac:dyDescent="0.25">
      <c r="A159" t="s">
        <v>3</v>
      </c>
      <c r="B159" s="5" t="s">
        <v>570</v>
      </c>
      <c r="C159" s="27">
        <v>71</v>
      </c>
    </row>
    <row r="160" spans="1:3" x14ac:dyDescent="0.25">
      <c r="A160" t="s">
        <v>3</v>
      </c>
      <c r="B160" s="5" t="s">
        <v>580</v>
      </c>
      <c r="C160" s="27">
        <v>71</v>
      </c>
    </row>
    <row r="161" spans="1:3" x14ac:dyDescent="0.25">
      <c r="A161" t="s">
        <v>3</v>
      </c>
      <c r="B161" s="5" t="s">
        <v>597</v>
      </c>
      <c r="C161" s="27">
        <v>71</v>
      </c>
    </row>
    <row r="162" spans="1:3" x14ac:dyDescent="0.25">
      <c r="A162" t="s">
        <v>3</v>
      </c>
      <c r="B162" s="5" t="s">
        <v>612</v>
      </c>
      <c r="C162" s="27">
        <v>71</v>
      </c>
    </row>
    <row r="163" spans="1:3" x14ac:dyDescent="0.25">
      <c r="A163" t="s">
        <v>3</v>
      </c>
      <c r="B163" s="5" t="s">
        <v>617</v>
      </c>
      <c r="C163" s="27">
        <v>71</v>
      </c>
    </row>
    <row r="164" spans="1:3" x14ac:dyDescent="0.25">
      <c r="A164" t="s">
        <v>3</v>
      </c>
      <c r="B164" s="5" t="s">
        <v>662</v>
      </c>
      <c r="C164" s="27">
        <v>71</v>
      </c>
    </row>
    <row r="165" spans="1:3" x14ac:dyDescent="0.25">
      <c r="A165" t="s">
        <v>3</v>
      </c>
      <c r="B165" s="5" t="s">
        <v>666</v>
      </c>
      <c r="C165" s="27">
        <v>71</v>
      </c>
    </row>
    <row r="166" spans="1:3" x14ac:dyDescent="0.25">
      <c r="A166" t="s">
        <v>3</v>
      </c>
      <c r="B166" s="5" t="s">
        <v>35</v>
      </c>
      <c r="C166" s="27">
        <v>70</v>
      </c>
    </row>
    <row r="167" spans="1:3" x14ac:dyDescent="0.25">
      <c r="A167" t="s">
        <v>3</v>
      </c>
      <c r="B167" s="5" t="s">
        <v>164</v>
      </c>
      <c r="C167" s="27">
        <v>70</v>
      </c>
    </row>
    <row r="168" spans="1:3" x14ac:dyDescent="0.25">
      <c r="A168" t="s">
        <v>3</v>
      </c>
      <c r="B168" s="5" t="s">
        <v>245</v>
      </c>
      <c r="C168" s="27">
        <v>70</v>
      </c>
    </row>
    <row r="169" spans="1:3" x14ac:dyDescent="0.25">
      <c r="A169" t="s">
        <v>3</v>
      </c>
      <c r="B169" s="5" t="s">
        <v>372</v>
      </c>
      <c r="C169" s="27">
        <v>70</v>
      </c>
    </row>
    <row r="170" spans="1:3" x14ac:dyDescent="0.25">
      <c r="A170" t="s">
        <v>3</v>
      </c>
      <c r="B170" s="5" t="s">
        <v>397</v>
      </c>
      <c r="C170" s="27">
        <v>70</v>
      </c>
    </row>
    <row r="171" spans="1:3" x14ac:dyDescent="0.25">
      <c r="A171" t="s">
        <v>3</v>
      </c>
      <c r="B171" s="5" t="s">
        <v>506</v>
      </c>
      <c r="C171" s="27">
        <v>70</v>
      </c>
    </row>
    <row r="172" spans="1:3" x14ac:dyDescent="0.25">
      <c r="A172" t="s">
        <v>3</v>
      </c>
      <c r="B172" s="5" t="s">
        <v>546</v>
      </c>
      <c r="C172" s="27">
        <v>70</v>
      </c>
    </row>
    <row r="173" spans="1:3" x14ac:dyDescent="0.25">
      <c r="A173" t="s">
        <v>3</v>
      </c>
      <c r="B173" s="5" t="s">
        <v>632</v>
      </c>
      <c r="C173" s="27">
        <v>70</v>
      </c>
    </row>
    <row r="174" spans="1:3" x14ac:dyDescent="0.25">
      <c r="A174" t="s">
        <v>3</v>
      </c>
      <c r="B174" s="5" t="s">
        <v>10</v>
      </c>
      <c r="C174" s="27">
        <v>69</v>
      </c>
    </row>
    <row r="175" spans="1:3" x14ac:dyDescent="0.25">
      <c r="A175" t="s">
        <v>3</v>
      </c>
      <c r="B175" s="5" t="s">
        <v>117</v>
      </c>
      <c r="C175" s="27">
        <v>69</v>
      </c>
    </row>
    <row r="176" spans="1:3" x14ac:dyDescent="0.25">
      <c r="A176" t="s">
        <v>3</v>
      </c>
      <c r="B176" s="5" t="s">
        <v>693</v>
      </c>
      <c r="C176" s="27">
        <v>69</v>
      </c>
    </row>
    <row r="177" spans="1:3" x14ac:dyDescent="0.25">
      <c r="A177" t="s">
        <v>3</v>
      </c>
      <c r="B177" s="5" t="s">
        <v>104</v>
      </c>
      <c r="C177" s="27">
        <v>68</v>
      </c>
    </row>
    <row r="178" spans="1:3" x14ac:dyDescent="0.25">
      <c r="A178" t="s">
        <v>3</v>
      </c>
      <c r="B178" s="5" t="s">
        <v>150</v>
      </c>
      <c r="C178" s="27">
        <v>68</v>
      </c>
    </row>
    <row r="179" spans="1:3" x14ac:dyDescent="0.25">
      <c r="A179" t="s">
        <v>3</v>
      </c>
      <c r="B179" s="5" t="s">
        <v>281</v>
      </c>
      <c r="C179" s="27">
        <v>68</v>
      </c>
    </row>
    <row r="180" spans="1:3" x14ac:dyDescent="0.25">
      <c r="A180" t="s">
        <v>3</v>
      </c>
      <c r="B180" s="5" t="s">
        <v>439</v>
      </c>
      <c r="C180" s="27">
        <v>68</v>
      </c>
    </row>
    <row r="181" spans="1:3" x14ac:dyDescent="0.25">
      <c r="A181" t="s">
        <v>3</v>
      </c>
      <c r="B181" s="5" t="s">
        <v>622</v>
      </c>
      <c r="C181" s="27">
        <v>68</v>
      </c>
    </row>
    <row r="182" spans="1:3" x14ac:dyDescent="0.25">
      <c r="A182" t="s">
        <v>3</v>
      </c>
      <c r="B182" s="5" t="s">
        <v>12</v>
      </c>
      <c r="C182" s="27">
        <v>67</v>
      </c>
    </row>
    <row r="183" spans="1:3" x14ac:dyDescent="0.25">
      <c r="A183" t="s">
        <v>3</v>
      </c>
      <c r="B183" s="5" t="s">
        <v>95</v>
      </c>
      <c r="C183" s="27">
        <v>67</v>
      </c>
    </row>
    <row r="184" spans="1:3" x14ac:dyDescent="0.25">
      <c r="A184" t="s">
        <v>3</v>
      </c>
      <c r="B184" s="5" t="s">
        <v>192</v>
      </c>
      <c r="C184" s="27">
        <v>67</v>
      </c>
    </row>
    <row r="185" spans="1:3" x14ac:dyDescent="0.25">
      <c r="A185" t="s">
        <v>3</v>
      </c>
      <c r="B185" s="5" t="s">
        <v>305</v>
      </c>
      <c r="C185" s="27">
        <v>67</v>
      </c>
    </row>
    <row r="186" spans="1:3" x14ac:dyDescent="0.25">
      <c r="A186" t="s">
        <v>3</v>
      </c>
      <c r="B186" s="5" t="s">
        <v>326</v>
      </c>
      <c r="C186" s="27">
        <v>67</v>
      </c>
    </row>
    <row r="187" spans="1:3" x14ac:dyDescent="0.25">
      <c r="A187" t="s">
        <v>3</v>
      </c>
      <c r="B187" s="5" t="s">
        <v>367</v>
      </c>
      <c r="C187" s="27">
        <v>67</v>
      </c>
    </row>
    <row r="188" spans="1:3" x14ac:dyDescent="0.25">
      <c r="A188" t="s">
        <v>3</v>
      </c>
      <c r="B188" s="5" t="s">
        <v>389</v>
      </c>
      <c r="C188" s="27">
        <v>67</v>
      </c>
    </row>
    <row r="189" spans="1:3" x14ac:dyDescent="0.25">
      <c r="A189" t="s">
        <v>3</v>
      </c>
      <c r="B189" s="5" t="s">
        <v>420</v>
      </c>
      <c r="C189" s="27">
        <v>67</v>
      </c>
    </row>
    <row r="190" spans="1:3" x14ac:dyDescent="0.25">
      <c r="A190" t="s">
        <v>3</v>
      </c>
      <c r="B190" s="5" t="s">
        <v>431</v>
      </c>
      <c r="C190" s="27">
        <v>67</v>
      </c>
    </row>
    <row r="191" spans="1:3" x14ac:dyDescent="0.25">
      <c r="A191" t="s">
        <v>3</v>
      </c>
      <c r="B191" s="5" t="s">
        <v>565</v>
      </c>
      <c r="C191" s="27">
        <v>67</v>
      </c>
    </row>
    <row r="192" spans="1:3" x14ac:dyDescent="0.25">
      <c r="A192" t="s">
        <v>3</v>
      </c>
      <c r="B192" s="5" t="s">
        <v>643</v>
      </c>
      <c r="C192" s="27">
        <v>67</v>
      </c>
    </row>
    <row r="193" spans="1:3" x14ac:dyDescent="0.25">
      <c r="A193" t="s">
        <v>3</v>
      </c>
      <c r="B193" s="5" t="s">
        <v>19</v>
      </c>
      <c r="C193" s="27">
        <v>66</v>
      </c>
    </row>
    <row r="194" spans="1:3" x14ac:dyDescent="0.25">
      <c r="A194" t="s">
        <v>3</v>
      </c>
      <c r="B194" s="5" t="s">
        <v>144</v>
      </c>
      <c r="C194" s="27">
        <v>66</v>
      </c>
    </row>
    <row r="195" spans="1:3" x14ac:dyDescent="0.25">
      <c r="A195" t="s">
        <v>3</v>
      </c>
      <c r="B195" s="5" t="s">
        <v>333</v>
      </c>
      <c r="C195" s="27">
        <v>66</v>
      </c>
    </row>
    <row r="196" spans="1:3" x14ac:dyDescent="0.25">
      <c r="A196" t="s">
        <v>3</v>
      </c>
      <c r="B196" s="5" t="s">
        <v>358</v>
      </c>
      <c r="C196" s="27">
        <v>66</v>
      </c>
    </row>
    <row r="197" spans="1:3" x14ac:dyDescent="0.25">
      <c r="A197" t="s">
        <v>3</v>
      </c>
      <c r="B197" s="5" t="s">
        <v>395</v>
      </c>
      <c r="C197" s="27">
        <v>66</v>
      </c>
    </row>
    <row r="198" spans="1:3" x14ac:dyDescent="0.25">
      <c r="A198" t="s">
        <v>3</v>
      </c>
      <c r="B198" s="5" t="s">
        <v>440</v>
      </c>
      <c r="C198" s="27">
        <v>66</v>
      </c>
    </row>
    <row r="199" spans="1:3" x14ac:dyDescent="0.25">
      <c r="A199" t="s">
        <v>3</v>
      </c>
      <c r="B199" s="5" t="s">
        <v>584</v>
      </c>
      <c r="C199" s="27">
        <v>66</v>
      </c>
    </row>
    <row r="200" spans="1:3" x14ac:dyDescent="0.25">
      <c r="A200" t="s">
        <v>3</v>
      </c>
      <c r="B200" s="5" t="s">
        <v>607</v>
      </c>
      <c r="C200" s="27">
        <v>66</v>
      </c>
    </row>
    <row r="201" spans="1:3" x14ac:dyDescent="0.25">
      <c r="A201" t="s">
        <v>3</v>
      </c>
      <c r="B201" s="5" t="s">
        <v>268</v>
      </c>
      <c r="C201" s="27">
        <v>65</v>
      </c>
    </row>
    <row r="202" spans="1:3" x14ac:dyDescent="0.25">
      <c r="A202" t="s">
        <v>3</v>
      </c>
      <c r="B202" s="5" t="s">
        <v>325</v>
      </c>
      <c r="C202" s="27">
        <v>65</v>
      </c>
    </row>
    <row r="203" spans="1:3" x14ac:dyDescent="0.25">
      <c r="A203" t="s">
        <v>3</v>
      </c>
      <c r="B203" s="5" t="s">
        <v>356</v>
      </c>
      <c r="C203" s="27">
        <v>65</v>
      </c>
    </row>
    <row r="204" spans="1:3" x14ac:dyDescent="0.25">
      <c r="A204" t="s">
        <v>3</v>
      </c>
      <c r="B204" s="5" t="s">
        <v>451</v>
      </c>
      <c r="C204" s="27">
        <v>65</v>
      </c>
    </row>
    <row r="205" spans="1:3" x14ac:dyDescent="0.25">
      <c r="A205" t="s">
        <v>3</v>
      </c>
      <c r="B205" s="5" t="s">
        <v>528</v>
      </c>
      <c r="C205" s="27">
        <v>65</v>
      </c>
    </row>
    <row r="206" spans="1:3" x14ac:dyDescent="0.25">
      <c r="A206" t="s">
        <v>3</v>
      </c>
      <c r="B206" s="5" t="s">
        <v>564</v>
      </c>
      <c r="C206" s="27">
        <v>65</v>
      </c>
    </row>
    <row r="207" spans="1:3" x14ac:dyDescent="0.25">
      <c r="A207" t="s">
        <v>3</v>
      </c>
      <c r="B207" s="5" t="s">
        <v>664</v>
      </c>
      <c r="C207" s="27">
        <v>65</v>
      </c>
    </row>
    <row r="208" spans="1:3" x14ac:dyDescent="0.25">
      <c r="A208" t="s">
        <v>3</v>
      </c>
      <c r="B208" s="5" t="s">
        <v>64</v>
      </c>
      <c r="C208" s="27">
        <v>64</v>
      </c>
    </row>
    <row r="209" spans="1:3" x14ac:dyDescent="0.25">
      <c r="A209" t="s">
        <v>3</v>
      </c>
      <c r="B209" s="5" t="s">
        <v>108</v>
      </c>
      <c r="C209" s="27">
        <v>64</v>
      </c>
    </row>
    <row r="210" spans="1:3" x14ac:dyDescent="0.25">
      <c r="A210" t="s">
        <v>3</v>
      </c>
      <c r="B210" s="5" t="s">
        <v>217</v>
      </c>
      <c r="C210" s="27">
        <v>64</v>
      </c>
    </row>
    <row r="211" spans="1:3" x14ac:dyDescent="0.25">
      <c r="A211" t="s">
        <v>3</v>
      </c>
      <c r="B211" s="5" t="s">
        <v>265</v>
      </c>
      <c r="C211" s="27">
        <v>64</v>
      </c>
    </row>
    <row r="212" spans="1:3" x14ac:dyDescent="0.25">
      <c r="A212" t="s">
        <v>3</v>
      </c>
      <c r="B212" s="5" t="s">
        <v>403</v>
      </c>
      <c r="C212" s="27">
        <v>64</v>
      </c>
    </row>
    <row r="213" spans="1:3" x14ac:dyDescent="0.25">
      <c r="A213" t="s">
        <v>3</v>
      </c>
      <c r="B213" s="5" t="s">
        <v>409</v>
      </c>
      <c r="C213" s="27">
        <v>64</v>
      </c>
    </row>
    <row r="214" spans="1:3" x14ac:dyDescent="0.25">
      <c r="A214" t="s">
        <v>3</v>
      </c>
      <c r="B214" s="5" t="s">
        <v>488</v>
      </c>
      <c r="C214" s="27">
        <v>64</v>
      </c>
    </row>
    <row r="215" spans="1:3" x14ac:dyDescent="0.25">
      <c r="A215" t="s">
        <v>3</v>
      </c>
      <c r="B215" s="5" t="s">
        <v>610</v>
      </c>
      <c r="C215" s="27">
        <v>64</v>
      </c>
    </row>
    <row r="216" spans="1:3" x14ac:dyDescent="0.25">
      <c r="A216" t="s">
        <v>3</v>
      </c>
      <c r="B216" s="5" t="s">
        <v>628</v>
      </c>
      <c r="C216" s="27">
        <v>64</v>
      </c>
    </row>
    <row r="217" spans="1:3" x14ac:dyDescent="0.25">
      <c r="A217" t="s">
        <v>3</v>
      </c>
      <c r="B217" s="5" t="s">
        <v>58</v>
      </c>
      <c r="C217" s="27">
        <v>63</v>
      </c>
    </row>
    <row r="218" spans="1:3" x14ac:dyDescent="0.25">
      <c r="A218" t="s">
        <v>3</v>
      </c>
      <c r="B218" s="5" t="s">
        <v>69</v>
      </c>
      <c r="C218" s="27">
        <v>63</v>
      </c>
    </row>
    <row r="219" spans="1:3" x14ac:dyDescent="0.25">
      <c r="A219" t="s">
        <v>3</v>
      </c>
      <c r="B219" s="5" t="s">
        <v>88</v>
      </c>
      <c r="C219" s="27">
        <v>63</v>
      </c>
    </row>
    <row r="220" spans="1:3" x14ac:dyDescent="0.25">
      <c r="A220" t="s">
        <v>3</v>
      </c>
      <c r="B220" s="5" t="s">
        <v>315</v>
      </c>
      <c r="C220" s="27">
        <v>63</v>
      </c>
    </row>
    <row r="221" spans="1:3" x14ac:dyDescent="0.25">
      <c r="A221" t="s">
        <v>3</v>
      </c>
      <c r="B221" s="5" t="s">
        <v>460</v>
      </c>
      <c r="C221" s="27">
        <v>63</v>
      </c>
    </row>
    <row r="222" spans="1:3" ht="25.5" x14ac:dyDescent="0.25">
      <c r="A222" t="s">
        <v>3</v>
      </c>
      <c r="B222" s="5" t="s">
        <v>675</v>
      </c>
      <c r="C222" s="27">
        <v>63</v>
      </c>
    </row>
    <row r="223" spans="1:3" x14ac:dyDescent="0.25">
      <c r="A223" t="s">
        <v>3</v>
      </c>
      <c r="B223" s="5" t="s">
        <v>116</v>
      </c>
      <c r="C223" s="27">
        <v>62</v>
      </c>
    </row>
    <row r="224" spans="1:3" x14ac:dyDescent="0.25">
      <c r="A224" t="s">
        <v>3</v>
      </c>
      <c r="B224" s="5" t="s">
        <v>318</v>
      </c>
      <c r="C224" s="27">
        <v>62</v>
      </c>
    </row>
    <row r="225" spans="1:3" x14ac:dyDescent="0.25">
      <c r="A225" t="s">
        <v>3</v>
      </c>
      <c r="B225" s="5" t="s">
        <v>379</v>
      </c>
      <c r="C225" s="27">
        <v>62</v>
      </c>
    </row>
    <row r="226" spans="1:3" x14ac:dyDescent="0.25">
      <c r="A226" t="s">
        <v>3</v>
      </c>
      <c r="B226" s="5" t="s">
        <v>415</v>
      </c>
      <c r="C226" s="27">
        <v>62</v>
      </c>
    </row>
    <row r="227" spans="1:3" x14ac:dyDescent="0.25">
      <c r="A227" t="s">
        <v>3</v>
      </c>
      <c r="B227" s="5" t="s">
        <v>453</v>
      </c>
      <c r="C227" s="27">
        <v>62</v>
      </c>
    </row>
    <row r="228" spans="1:3" x14ac:dyDescent="0.25">
      <c r="A228" t="s">
        <v>3</v>
      </c>
      <c r="B228" s="5" t="s">
        <v>540</v>
      </c>
      <c r="C228" s="27">
        <v>62</v>
      </c>
    </row>
    <row r="229" spans="1:3" x14ac:dyDescent="0.25">
      <c r="A229" t="s">
        <v>3</v>
      </c>
      <c r="B229" s="5" t="s">
        <v>618</v>
      </c>
      <c r="C229" s="27">
        <v>62</v>
      </c>
    </row>
    <row r="230" spans="1:3" x14ac:dyDescent="0.25">
      <c r="A230" t="s">
        <v>3</v>
      </c>
      <c r="B230" s="5" t="s">
        <v>656</v>
      </c>
      <c r="C230" s="27">
        <v>62</v>
      </c>
    </row>
    <row r="231" spans="1:3" x14ac:dyDescent="0.25">
      <c r="A231" t="s">
        <v>3</v>
      </c>
      <c r="B231" s="5" t="s">
        <v>53</v>
      </c>
      <c r="C231" s="27">
        <v>61</v>
      </c>
    </row>
    <row r="232" spans="1:3" ht="25.5" x14ac:dyDescent="0.25">
      <c r="A232" t="s">
        <v>3</v>
      </c>
      <c r="B232" s="5" t="s">
        <v>272</v>
      </c>
      <c r="C232" s="27">
        <v>61</v>
      </c>
    </row>
    <row r="233" spans="1:3" x14ac:dyDescent="0.25">
      <c r="A233" t="s">
        <v>3</v>
      </c>
      <c r="B233" s="5" t="s">
        <v>513</v>
      </c>
      <c r="C233" s="27">
        <v>61</v>
      </c>
    </row>
    <row r="234" spans="1:3" x14ac:dyDescent="0.25">
      <c r="A234" t="s">
        <v>3</v>
      </c>
      <c r="B234" s="5" t="s">
        <v>373</v>
      </c>
      <c r="C234" s="27">
        <v>61</v>
      </c>
    </row>
    <row r="235" spans="1:3" x14ac:dyDescent="0.25">
      <c r="A235" t="s">
        <v>3</v>
      </c>
      <c r="B235" s="5" t="s">
        <v>375</v>
      </c>
      <c r="C235" s="27">
        <v>61</v>
      </c>
    </row>
    <row r="236" spans="1:3" x14ac:dyDescent="0.25">
      <c r="A236" t="s">
        <v>3</v>
      </c>
      <c r="B236" s="5" t="s">
        <v>410</v>
      </c>
      <c r="C236" s="27">
        <v>61</v>
      </c>
    </row>
    <row r="237" spans="1:3" x14ac:dyDescent="0.25">
      <c r="A237" t="s">
        <v>3</v>
      </c>
      <c r="B237" s="5" t="s">
        <v>447</v>
      </c>
      <c r="C237" s="27">
        <v>61</v>
      </c>
    </row>
    <row r="238" spans="1:3" x14ac:dyDescent="0.25">
      <c r="A238" t="s">
        <v>3</v>
      </c>
      <c r="B238" s="5" t="s">
        <v>464</v>
      </c>
      <c r="C238" s="27">
        <v>61</v>
      </c>
    </row>
    <row r="239" spans="1:3" ht="25.5" x14ac:dyDescent="0.25">
      <c r="A239" t="s">
        <v>3</v>
      </c>
      <c r="B239" s="5" t="s">
        <v>529</v>
      </c>
      <c r="C239" s="27">
        <v>61</v>
      </c>
    </row>
    <row r="240" spans="1:3" ht="25.5" x14ac:dyDescent="0.25">
      <c r="A240" t="s">
        <v>3</v>
      </c>
      <c r="B240" s="5" t="s">
        <v>557</v>
      </c>
      <c r="C240" s="27">
        <v>61</v>
      </c>
    </row>
    <row r="241" spans="1:3" x14ac:dyDescent="0.25">
      <c r="A241" t="s">
        <v>3</v>
      </c>
      <c r="B241" s="5" t="s">
        <v>547</v>
      </c>
      <c r="C241" s="27">
        <v>61</v>
      </c>
    </row>
    <row r="242" spans="1:3" x14ac:dyDescent="0.25">
      <c r="A242" t="s">
        <v>3</v>
      </c>
      <c r="B242" s="5" t="s">
        <v>554</v>
      </c>
      <c r="C242" s="27">
        <v>61</v>
      </c>
    </row>
    <row r="243" spans="1:3" x14ac:dyDescent="0.25">
      <c r="A243" t="s">
        <v>3</v>
      </c>
      <c r="B243" s="5" t="s">
        <v>39</v>
      </c>
      <c r="C243" s="27">
        <v>60</v>
      </c>
    </row>
    <row r="244" spans="1:3" x14ac:dyDescent="0.25">
      <c r="A244" t="s">
        <v>3</v>
      </c>
      <c r="B244" s="5" t="s">
        <v>101</v>
      </c>
      <c r="C244" s="27">
        <v>60</v>
      </c>
    </row>
    <row r="245" spans="1:3" x14ac:dyDescent="0.25">
      <c r="A245" t="s">
        <v>3</v>
      </c>
      <c r="B245" s="5" t="s">
        <v>122</v>
      </c>
      <c r="C245" s="27">
        <v>60</v>
      </c>
    </row>
    <row r="246" spans="1:3" x14ac:dyDescent="0.25">
      <c r="A246" t="s">
        <v>3</v>
      </c>
      <c r="B246" s="5" t="s">
        <v>130</v>
      </c>
      <c r="C246" s="27">
        <v>60</v>
      </c>
    </row>
    <row r="247" spans="1:3" x14ac:dyDescent="0.25">
      <c r="A247" t="s">
        <v>3</v>
      </c>
      <c r="B247" s="5" t="s">
        <v>149</v>
      </c>
      <c r="C247" s="27">
        <v>60</v>
      </c>
    </row>
    <row r="248" spans="1:3" x14ac:dyDescent="0.25">
      <c r="A248" t="s">
        <v>3</v>
      </c>
      <c r="B248" s="5" t="s">
        <v>301</v>
      </c>
      <c r="C248" s="27">
        <v>60</v>
      </c>
    </row>
    <row r="249" spans="1:3" x14ac:dyDescent="0.25">
      <c r="A249" t="s">
        <v>3</v>
      </c>
      <c r="B249" s="5" t="s">
        <v>515</v>
      </c>
      <c r="C249" s="27">
        <v>60</v>
      </c>
    </row>
    <row r="250" spans="1:3" x14ac:dyDescent="0.25">
      <c r="A250" t="s">
        <v>3</v>
      </c>
      <c r="B250" s="5" t="s">
        <v>351</v>
      </c>
      <c r="C250" s="27">
        <v>60</v>
      </c>
    </row>
    <row r="251" spans="1:3" x14ac:dyDescent="0.25">
      <c r="A251" t="s">
        <v>3</v>
      </c>
      <c r="B251" s="5" t="s">
        <v>353</v>
      </c>
      <c r="C251" s="27">
        <v>60</v>
      </c>
    </row>
    <row r="252" spans="1:3" x14ac:dyDescent="0.25">
      <c r="A252" t="s">
        <v>3</v>
      </c>
      <c r="B252" s="5" t="s">
        <v>8</v>
      </c>
      <c r="C252" s="27">
        <v>59</v>
      </c>
    </row>
    <row r="253" spans="1:3" x14ac:dyDescent="0.25">
      <c r="A253" t="s">
        <v>3</v>
      </c>
      <c r="B253" s="5" t="s">
        <v>146</v>
      </c>
      <c r="C253" s="27">
        <v>59</v>
      </c>
    </row>
    <row r="254" spans="1:3" x14ac:dyDescent="0.25">
      <c r="A254" t="s">
        <v>3</v>
      </c>
      <c r="B254" s="5" t="s">
        <v>458</v>
      </c>
      <c r="C254" s="27">
        <v>59</v>
      </c>
    </row>
    <row r="255" spans="1:3" x14ac:dyDescent="0.25">
      <c r="A255" t="s">
        <v>3</v>
      </c>
      <c r="B255" s="5" t="s">
        <v>640</v>
      </c>
      <c r="C255" s="27">
        <v>59</v>
      </c>
    </row>
    <row r="256" spans="1:3" x14ac:dyDescent="0.25">
      <c r="A256" t="s">
        <v>3</v>
      </c>
      <c r="B256" s="5" t="s">
        <v>26</v>
      </c>
      <c r="C256" s="27">
        <v>58</v>
      </c>
    </row>
    <row r="257" spans="1:3" x14ac:dyDescent="0.25">
      <c r="A257" t="s">
        <v>3</v>
      </c>
      <c r="B257" s="5" t="s">
        <v>71</v>
      </c>
      <c r="C257" s="27">
        <v>58</v>
      </c>
    </row>
    <row r="258" spans="1:3" x14ac:dyDescent="0.25">
      <c r="A258" t="s">
        <v>3</v>
      </c>
      <c r="B258" s="5" t="s">
        <v>100</v>
      </c>
      <c r="C258" s="27">
        <v>58</v>
      </c>
    </row>
    <row r="259" spans="1:3" x14ac:dyDescent="0.25">
      <c r="A259" t="s">
        <v>3</v>
      </c>
      <c r="B259" s="5" t="s">
        <v>159</v>
      </c>
      <c r="C259" s="27">
        <v>58</v>
      </c>
    </row>
    <row r="260" spans="1:3" x14ac:dyDescent="0.25">
      <c r="A260" t="s">
        <v>3</v>
      </c>
      <c r="B260" s="5" t="s">
        <v>169</v>
      </c>
      <c r="C260" s="27">
        <v>58</v>
      </c>
    </row>
    <row r="261" spans="1:3" x14ac:dyDescent="0.25">
      <c r="A261" t="s">
        <v>3</v>
      </c>
      <c r="B261" s="5" t="s">
        <v>175</v>
      </c>
      <c r="C261" s="27">
        <v>58</v>
      </c>
    </row>
    <row r="262" spans="1:3" x14ac:dyDescent="0.25">
      <c r="A262" t="s">
        <v>3</v>
      </c>
      <c r="B262" s="5" t="s">
        <v>212</v>
      </c>
      <c r="C262" s="27">
        <v>58</v>
      </c>
    </row>
    <row r="263" spans="1:3" x14ac:dyDescent="0.25">
      <c r="A263" t="s">
        <v>3</v>
      </c>
      <c r="B263" s="5" t="s">
        <v>347</v>
      </c>
      <c r="C263" s="27">
        <v>58</v>
      </c>
    </row>
    <row r="264" spans="1:3" x14ac:dyDescent="0.25">
      <c r="A264" t="s">
        <v>3</v>
      </c>
      <c r="B264" s="5" t="s">
        <v>549</v>
      </c>
      <c r="C264" s="27">
        <v>58</v>
      </c>
    </row>
    <row r="265" spans="1:3" x14ac:dyDescent="0.25">
      <c r="A265" t="s">
        <v>3</v>
      </c>
      <c r="B265" s="5" t="s">
        <v>27</v>
      </c>
      <c r="C265" s="27">
        <v>57</v>
      </c>
    </row>
    <row r="266" spans="1:3" x14ac:dyDescent="0.25">
      <c r="A266" t="s">
        <v>3</v>
      </c>
      <c r="B266" s="5" t="s">
        <v>193</v>
      </c>
      <c r="C266" s="27">
        <v>57</v>
      </c>
    </row>
    <row r="267" spans="1:3" x14ac:dyDescent="0.25">
      <c r="A267" t="s">
        <v>3</v>
      </c>
      <c r="B267" s="5" t="s">
        <v>390</v>
      </c>
      <c r="C267" s="27">
        <v>57</v>
      </c>
    </row>
    <row r="268" spans="1:3" x14ac:dyDescent="0.25">
      <c r="A268" t="s">
        <v>3</v>
      </c>
      <c r="B268" s="5" t="s">
        <v>465</v>
      </c>
      <c r="C268" s="27">
        <v>57</v>
      </c>
    </row>
    <row r="269" spans="1:3" x14ac:dyDescent="0.25">
      <c r="A269" t="s">
        <v>3</v>
      </c>
      <c r="B269" s="5" t="s">
        <v>501</v>
      </c>
      <c r="C269" s="27">
        <v>57</v>
      </c>
    </row>
    <row r="270" spans="1:3" x14ac:dyDescent="0.25">
      <c r="A270" t="s">
        <v>3</v>
      </c>
      <c r="B270" s="5" t="s">
        <v>642</v>
      </c>
      <c r="C270" s="27">
        <v>57</v>
      </c>
    </row>
    <row r="271" spans="1:3" x14ac:dyDescent="0.25">
      <c r="A271" t="s">
        <v>3</v>
      </c>
      <c r="B271" s="5" t="s">
        <v>673</v>
      </c>
      <c r="C271" s="27">
        <v>57</v>
      </c>
    </row>
    <row r="272" spans="1:3" x14ac:dyDescent="0.25">
      <c r="A272" t="s">
        <v>3</v>
      </c>
      <c r="B272" s="5" t="s">
        <v>690</v>
      </c>
      <c r="C272" s="27">
        <v>57</v>
      </c>
    </row>
    <row r="273" spans="1:3" x14ac:dyDescent="0.25">
      <c r="A273" t="s">
        <v>3</v>
      </c>
      <c r="B273" s="5" t="s">
        <v>66</v>
      </c>
      <c r="C273" s="27">
        <v>56</v>
      </c>
    </row>
    <row r="274" spans="1:3" x14ac:dyDescent="0.25">
      <c r="A274" t="s">
        <v>3</v>
      </c>
      <c r="B274" s="5" t="s">
        <v>72</v>
      </c>
      <c r="C274" s="27">
        <v>56</v>
      </c>
    </row>
    <row r="275" spans="1:3" x14ac:dyDescent="0.25">
      <c r="A275" t="s">
        <v>3</v>
      </c>
      <c r="B275" s="5" t="s">
        <v>92</v>
      </c>
      <c r="C275" s="27">
        <v>56</v>
      </c>
    </row>
    <row r="276" spans="1:3" x14ac:dyDescent="0.25">
      <c r="A276" t="s">
        <v>3</v>
      </c>
      <c r="B276" s="5" t="s">
        <v>154</v>
      </c>
      <c r="C276" s="27">
        <v>56</v>
      </c>
    </row>
    <row r="277" spans="1:3" x14ac:dyDescent="0.25">
      <c r="A277" t="s">
        <v>3</v>
      </c>
      <c r="B277" s="5" t="s">
        <v>190</v>
      </c>
      <c r="C277" s="27">
        <v>56</v>
      </c>
    </row>
    <row r="278" spans="1:3" x14ac:dyDescent="0.25">
      <c r="A278" t="s">
        <v>3</v>
      </c>
      <c r="B278" s="5" t="s">
        <v>218</v>
      </c>
      <c r="C278" s="27">
        <v>56</v>
      </c>
    </row>
    <row r="279" spans="1:3" x14ac:dyDescent="0.25">
      <c r="A279" t="s">
        <v>3</v>
      </c>
      <c r="B279" s="5" t="s">
        <v>231</v>
      </c>
      <c r="C279" s="27">
        <v>56</v>
      </c>
    </row>
    <row r="280" spans="1:3" x14ac:dyDescent="0.25">
      <c r="A280" t="s">
        <v>3</v>
      </c>
      <c r="B280" s="5" t="s">
        <v>251</v>
      </c>
      <c r="C280" s="27">
        <v>56</v>
      </c>
    </row>
    <row r="281" spans="1:3" x14ac:dyDescent="0.25">
      <c r="A281" t="s">
        <v>3</v>
      </c>
      <c r="B281" s="5" t="s">
        <v>319</v>
      </c>
      <c r="C281" s="27">
        <v>56</v>
      </c>
    </row>
    <row r="282" spans="1:3" x14ac:dyDescent="0.25">
      <c r="A282" t="s">
        <v>3</v>
      </c>
      <c r="B282" s="5" t="s">
        <v>407</v>
      </c>
      <c r="C282" s="27">
        <v>56</v>
      </c>
    </row>
    <row r="283" spans="1:3" x14ac:dyDescent="0.25">
      <c r="A283" t="s">
        <v>3</v>
      </c>
      <c r="B283" s="5" t="s">
        <v>499</v>
      </c>
      <c r="C283" s="27">
        <v>56</v>
      </c>
    </row>
    <row r="284" spans="1:3" x14ac:dyDescent="0.25">
      <c r="A284" t="s">
        <v>3</v>
      </c>
      <c r="B284" s="5" t="s">
        <v>614</v>
      </c>
      <c r="C284" s="27">
        <v>56</v>
      </c>
    </row>
    <row r="285" spans="1:3" x14ac:dyDescent="0.25">
      <c r="A285" t="s">
        <v>3</v>
      </c>
      <c r="B285" s="5" t="s">
        <v>16</v>
      </c>
      <c r="C285" s="27">
        <v>55</v>
      </c>
    </row>
    <row r="286" spans="1:3" x14ac:dyDescent="0.25">
      <c r="A286" t="s">
        <v>3</v>
      </c>
      <c r="B286" s="5" t="s">
        <v>85</v>
      </c>
      <c r="C286" s="27">
        <v>55</v>
      </c>
    </row>
    <row r="287" spans="1:3" x14ac:dyDescent="0.25">
      <c r="A287" t="s">
        <v>3</v>
      </c>
      <c r="B287" s="5" t="s">
        <v>230</v>
      </c>
      <c r="C287" s="27">
        <v>55</v>
      </c>
    </row>
    <row r="288" spans="1:3" x14ac:dyDescent="0.25">
      <c r="A288" t="s">
        <v>3</v>
      </c>
      <c r="B288" s="5" t="s">
        <v>248</v>
      </c>
      <c r="C288" s="27">
        <v>55</v>
      </c>
    </row>
    <row r="289" spans="1:3" x14ac:dyDescent="0.25">
      <c r="A289" t="s">
        <v>3</v>
      </c>
      <c r="B289" s="5" t="s">
        <v>394</v>
      </c>
      <c r="C289" s="27">
        <v>55</v>
      </c>
    </row>
    <row r="290" spans="1:3" x14ac:dyDescent="0.25">
      <c r="A290" t="s">
        <v>3</v>
      </c>
      <c r="B290" s="5" t="s">
        <v>438</v>
      </c>
      <c r="C290" s="27">
        <v>55</v>
      </c>
    </row>
    <row r="291" spans="1:3" x14ac:dyDescent="0.25">
      <c r="A291" t="s">
        <v>3</v>
      </c>
      <c r="B291" s="5" t="s">
        <v>24</v>
      </c>
      <c r="C291" s="27">
        <v>54</v>
      </c>
    </row>
    <row r="292" spans="1:3" x14ac:dyDescent="0.25">
      <c r="A292" t="s">
        <v>3</v>
      </c>
      <c r="B292" s="5" t="s">
        <v>57</v>
      </c>
      <c r="C292" s="27">
        <v>54</v>
      </c>
    </row>
    <row r="293" spans="1:3" x14ac:dyDescent="0.25">
      <c r="A293" t="s">
        <v>3</v>
      </c>
      <c r="B293" s="5" t="s">
        <v>67</v>
      </c>
      <c r="C293" s="27">
        <v>54</v>
      </c>
    </row>
    <row r="294" spans="1:3" x14ac:dyDescent="0.25">
      <c r="A294" t="s">
        <v>3</v>
      </c>
      <c r="B294" s="5" t="s">
        <v>68</v>
      </c>
      <c r="C294" s="27">
        <v>54</v>
      </c>
    </row>
    <row r="295" spans="1:3" x14ac:dyDescent="0.25">
      <c r="A295" t="s">
        <v>3</v>
      </c>
      <c r="B295" s="5" t="s">
        <v>93</v>
      </c>
      <c r="C295" s="27">
        <v>54</v>
      </c>
    </row>
    <row r="296" spans="1:3" x14ac:dyDescent="0.25">
      <c r="A296" t="s">
        <v>3</v>
      </c>
      <c r="B296" s="5" t="s">
        <v>155</v>
      </c>
      <c r="C296" s="27">
        <v>54</v>
      </c>
    </row>
    <row r="297" spans="1:3" x14ac:dyDescent="0.25">
      <c r="A297" t="s">
        <v>3</v>
      </c>
      <c r="B297" s="5" t="s">
        <v>179</v>
      </c>
      <c r="C297" s="27">
        <v>54</v>
      </c>
    </row>
    <row r="298" spans="1:3" ht="25.5" x14ac:dyDescent="0.25">
      <c r="A298" t="s">
        <v>3</v>
      </c>
      <c r="B298" s="5" t="s">
        <v>220</v>
      </c>
      <c r="C298" s="27">
        <v>54</v>
      </c>
    </row>
    <row r="299" spans="1:3" x14ac:dyDescent="0.25">
      <c r="A299" t="s">
        <v>3</v>
      </c>
      <c r="B299" s="5" t="s">
        <v>292</v>
      </c>
      <c r="C299" s="27">
        <v>54</v>
      </c>
    </row>
    <row r="300" spans="1:3" x14ac:dyDescent="0.25">
      <c r="A300" t="s">
        <v>3</v>
      </c>
      <c r="B300" s="5" t="s">
        <v>331</v>
      </c>
      <c r="C300" s="27">
        <v>54</v>
      </c>
    </row>
    <row r="301" spans="1:3" x14ac:dyDescent="0.25">
      <c r="A301" t="s">
        <v>3</v>
      </c>
      <c r="B301" s="5" t="s">
        <v>258</v>
      </c>
      <c r="C301" s="27">
        <v>54</v>
      </c>
    </row>
    <row r="302" spans="1:3" x14ac:dyDescent="0.25">
      <c r="A302" t="s">
        <v>3</v>
      </c>
      <c r="B302" s="5" t="s">
        <v>380</v>
      </c>
      <c r="C302" s="27">
        <v>54</v>
      </c>
    </row>
    <row r="303" spans="1:3" x14ac:dyDescent="0.25">
      <c r="A303" t="s">
        <v>3</v>
      </c>
      <c r="B303" s="5" t="s">
        <v>595</v>
      </c>
      <c r="C303" s="27">
        <v>54</v>
      </c>
    </row>
    <row r="304" spans="1:3" x14ac:dyDescent="0.25">
      <c r="A304" t="s">
        <v>3</v>
      </c>
      <c r="B304" s="5" t="s">
        <v>40</v>
      </c>
      <c r="C304" s="27">
        <v>53</v>
      </c>
    </row>
    <row r="305" spans="1:3" x14ac:dyDescent="0.25">
      <c r="A305" t="s">
        <v>3</v>
      </c>
      <c r="B305" s="5" t="s">
        <v>171</v>
      </c>
      <c r="C305" s="27">
        <v>53</v>
      </c>
    </row>
    <row r="306" spans="1:3" x14ac:dyDescent="0.25">
      <c r="A306" t="s">
        <v>3</v>
      </c>
      <c r="B306" s="5" t="s">
        <v>187</v>
      </c>
      <c r="C306" s="27">
        <v>53</v>
      </c>
    </row>
    <row r="307" spans="1:3" x14ac:dyDescent="0.25">
      <c r="A307" t="s">
        <v>3</v>
      </c>
      <c r="B307" s="5" t="s">
        <v>232</v>
      </c>
      <c r="C307" s="27">
        <v>53</v>
      </c>
    </row>
    <row r="308" spans="1:3" x14ac:dyDescent="0.25">
      <c r="A308" t="s">
        <v>3</v>
      </c>
      <c r="B308" s="5" t="s">
        <v>277</v>
      </c>
      <c r="C308" s="27">
        <v>53</v>
      </c>
    </row>
    <row r="309" spans="1:3" ht="25.5" x14ac:dyDescent="0.25">
      <c r="A309" t="s">
        <v>3</v>
      </c>
      <c r="B309" s="5" t="s">
        <v>674</v>
      </c>
      <c r="C309" s="27">
        <v>53</v>
      </c>
    </row>
    <row r="310" spans="1:3" x14ac:dyDescent="0.25">
      <c r="A310" t="s">
        <v>3</v>
      </c>
      <c r="B310" s="5" t="s">
        <v>398</v>
      </c>
      <c r="C310" s="27">
        <v>53</v>
      </c>
    </row>
    <row r="311" spans="1:3" x14ac:dyDescent="0.25">
      <c r="A311" t="s">
        <v>3</v>
      </c>
      <c r="B311" s="5" t="s">
        <v>405</v>
      </c>
      <c r="C311" s="27">
        <v>53</v>
      </c>
    </row>
    <row r="312" spans="1:3" x14ac:dyDescent="0.25">
      <c r="A312" t="s">
        <v>3</v>
      </c>
      <c r="B312" s="5" t="s">
        <v>421</v>
      </c>
      <c r="C312" s="27">
        <v>53</v>
      </c>
    </row>
    <row r="313" spans="1:3" x14ac:dyDescent="0.25">
      <c r="A313" t="s">
        <v>3</v>
      </c>
      <c r="B313" s="5" t="s">
        <v>561</v>
      </c>
      <c r="C313" s="27">
        <v>53</v>
      </c>
    </row>
    <row r="314" spans="1:3" x14ac:dyDescent="0.25">
      <c r="A314" t="s">
        <v>3</v>
      </c>
      <c r="B314" s="5" t="s">
        <v>158</v>
      </c>
      <c r="C314" s="27">
        <v>52</v>
      </c>
    </row>
    <row r="315" spans="1:3" x14ac:dyDescent="0.25">
      <c r="A315" t="s">
        <v>3</v>
      </c>
      <c r="B315" s="5" t="s">
        <v>163</v>
      </c>
      <c r="C315" s="27">
        <v>52</v>
      </c>
    </row>
    <row r="316" spans="1:3" x14ac:dyDescent="0.25">
      <c r="A316" t="s">
        <v>3</v>
      </c>
      <c r="B316" s="5" t="s">
        <v>222</v>
      </c>
      <c r="C316" s="27">
        <v>52</v>
      </c>
    </row>
    <row r="317" spans="1:3" x14ac:dyDescent="0.25">
      <c r="A317" t="s">
        <v>3</v>
      </c>
      <c r="B317" s="5" t="s">
        <v>308</v>
      </c>
      <c r="C317" s="27">
        <v>52</v>
      </c>
    </row>
    <row r="318" spans="1:3" x14ac:dyDescent="0.25">
      <c r="A318" t="s">
        <v>3</v>
      </c>
      <c r="B318" s="5" t="s">
        <v>374</v>
      </c>
      <c r="C318" s="27">
        <v>52</v>
      </c>
    </row>
    <row r="319" spans="1:3" x14ac:dyDescent="0.25">
      <c r="A319" t="s">
        <v>3</v>
      </c>
      <c r="B319" s="5" t="s">
        <v>385</v>
      </c>
      <c r="C319" s="27">
        <v>52</v>
      </c>
    </row>
    <row r="320" spans="1:3" x14ac:dyDescent="0.25">
      <c r="A320" t="s">
        <v>3</v>
      </c>
      <c r="B320" s="5" t="s">
        <v>441</v>
      </c>
      <c r="C320" s="27">
        <v>52</v>
      </c>
    </row>
    <row r="321" spans="1:3" x14ac:dyDescent="0.25">
      <c r="A321" t="s">
        <v>3</v>
      </c>
      <c r="B321" s="5" t="s">
        <v>461</v>
      </c>
      <c r="C321" s="27">
        <v>52</v>
      </c>
    </row>
    <row r="322" spans="1:3" x14ac:dyDescent="0.25">
      <c r="A322" t="s">
        <v>3</v>
      </c>
      <c r="B322" s="5" t="s">
        <v>486</v>
      </c>
      <c r="C322" s="27">
        <v>52</v>
      </c>
    </row>
    <row r="323" spans="1:3" x14ac:dyDescent="0.25">
      <c r="A323" t="s">
        <v>3</v>
      </c>
      <c r="B323" s="5" t="s">
        <v>598</v>
      </c>
      <c r="C323" s="27">
        <v>52</v>
      </c>
    </row>
    <row r="324" spans="1:3" x14ac:dyDescent="0.25">
      <c r="A324" t="s">
        <v>3</v>
      </c>
      <c r="B324" s="5" t="s">
        <v>651</v>
      </c>
      <c r="C324" s="27">
        <v>52</v>
      </c>
    </row>
    <row r="325" spans="1:3" x14ac:dyDescent="0.25">
      <c r="A325" t="s">
        <v>3</v>
      </c>
      <c r="B325" s="5" t="s">
        <v>46</v>
      </c>
      <c r="C325" s="27">
        <v>51</v>
      </c>
    </row>
    <row r="326" spans="1:3" x14ac:dyDescent="0.25">
      <c r="A326" t="s">
        <v>3</v>
      </c>
      <c r="B326" s="5" t="s">
        <v>151</v>
      </c>
      <c r="C326" s="27">
        <v>51</v>
      </c>
    </row>
    <row r="327" spans="1:3" x14ac:dyDescent="0.25">
      <c r="A327" t="s">
        <v>3</v>
      </c>
      <c r="B327" s="5" t="s">
        <v>152</v>
      </c>
      <c r="C327" s="27">
        <v>51</v>
      </c>
    </row>
    <row r="328" spans="1:3" x14ac:dyDescent="0.25">
      <c r="A328" t="s">
        <v>3</v>
      </c>
      <c r="B328" s="5" t="s">
        <v>239</v>
      </c>
      <c r="C328" s="27">
        <v>51</v>
      </c>
    </row>
    <row r="329" spans="1:3" x14ac:dyDescent="0.25">
      <c r="A329" t="s">
        <v>3</v>
      </c>
      <c r="B329" s="5" t="s">
        <v>404</v>
      </c>
      <c r="C329" s="27">
        <v>51</v>
      </c>
    </row>
    <row r="330" spans="1:3" ht="25.5" x14ac:dyDescent="0.25">
      <c r="A330" t="s">
        <v>3</v>
      </c>
      <c r="B330" s="5" t="s">
        <v>543</v>
      </c>
      <c r="C330" s="27">
        <v>51</v>
      </c>
    </row>
    <row r="331" spans="1:3" x14ac:dyDescent="0.25">
      <c r="A331" t="s">
        <v>3</v>
      </c>
      <c r="B331" s="5" t="s">
        <v>645</v>
      </c>
      <c r="C331" s="27">
        <v>51</v>
      </c>
    </row>
    <row r="332" spans="1:3" x14ac:dyDescent="0.25">
      <c r="A332" t="s">
        <v>3</v>
      </c>
      <c r="B332" s="5" t="s">
        <v>99</v>
      </c>
      <c r="C332" s="27">
        <v>50</v>
      </c>
    </row>
    <row r="333" spans="1:3" ht="25.5" x14ac:dyDescent="0.25">
      <c r="A333" t="s">
        <v>3</v>
      </c>
      <c r="B333" s="5" t="s">
        <v>118</v>
      </c>
      <c r="C333" s="27">
        <v>50</v>
      </c>
    </row>
    <row r="334" spans="1:3" x14ac:dyDescent="0.25">
      <c r="A334" t="s">
        <v>3</v>
      </c>
      <c r="B334" s="5" t="s">
        <v>127</v>
      </c>
      <c r="C334" s="27">
        <v>50</v>
      </c>
    </row>
    <row r="335" spans="1:3" x14ac:dyDescent="0.25">
      <c r="A335" t="s">
        <v>3</v>
      </c>
      <c r="B335" s="5" t="s">
        <v>246</v>
      </c>
      <c r="C335" s="27">
        <v>50</v>
      </c>
    </row>
    <row r="336" spans="1:3" ht="38.25" x14ac:dyDescent="0.25">
      <c r="A336" t="s">
        <v>3</v>
      </c>
      <c r="B336" s="5" t="s">
        <v>423</v>
      </c>
      <c r="C336" s="27">
        <v>50</v>
      </c>
    </row>
    <row r="337" spans="1:3" x14ac:dyDescent="0.25">
      <c r="A337" t="s">
        <v>3</v>
      </c>
      <c r="B337" s="5" t="s">
        <v>521</v>
      </c>
      <c r="C337" s="27">
        <v>50</v>
      </c>
    </row>
    <row r="338" spans="1:3" x14ac:dyDescent="0.25">
      <c r="A338" t="s">
        <v>3</v>
      </c>
      <c r="B338" s="5" t="s">
        <v>52</v>
      </c>
      <c r="C338" s="27">
        <v>49</v>
      </c>
    </row>
    <row r="339" spans="1:3" x14ac:dyDescent="0.25">
      <c r="A339" t="s">
        <v>3</v>
      </c>
      <c r="B339" s="5" t="s">
        <v>120</v>
      </c>
      <c r="C339" s="27">
        <v>49</v>
      </c>
    </row>
    <row r="340" spans="1:3" x14ac:dyDescent="0.25">
      <c r="A340" t="s">
        <v>3</v>
      </c>
      <c r="B340" s="5" t="s">
        <v>183</v>
      </c>
      <c r="C340" s="27">
        <v>49</v>
      </c>
    </row>
    <row r="341" spans="1:3" x14ac:dyDescent="0.25">
      <c r="A341" t="s">
        <v>3</v>
      </c>
      <c r="B341" s="5" t="s">
        <v>194</v>
      </c>
      <c r="C341" s="27">
        <v>49</v>
      </c>
    </row>
    <row r="342" spans="1:3" x14ac:dyDescent="0.25">
      <c r="A342" t="s">
        <v>3</v>
      </c>
      <c r="B342" s="5" t="s">
        <v>293</v>
      </c>
      <c r="C342" s="27">
        <v>49</v>
      </c>
    </row>
    <row r="343" spans="1:3" x14ac:dyDescent="0.25">
      <c r="A343" t="s">
        <v>3</v>
      </c>
      <c r="B343" s="5" t="s">
        <v>314</v>
      </c>
      <c r="C343" s="27">
        <v>49</v>
      </c>
    </row>
    <row r="344" spans="1:3" x14ac:dyDescent="0.25">
      <c r="A344" t="s">
        <v>3</v>
      </c>
      <c r="B344" s="5" t="s">
        <v>355</v>
      </c>
      <c r="C344" s="27">
        <v>49</v>
      </c>
    </row>
    <row r="345" spans="1:3" x14ac:dyDescent="0.25">
      <c r="A345" t="s">
        <v>3</v>
      </c>
      <c r="B345" s="5" t="s">
        <v>392</v>
      </c>
      <c r="C345" s="27">
        <v>49</v>
      </c>
    </row>
    <row r="346" spans="1:3" ht="25.5" x14ac:dyDescent="0.25">
      <c r="A346" t="s">
        <v>3</v>
      </c>
      <c r="B346" s="5" t="s">
        <v>479</v>
      </c>
      <c r="C346" s="27">
        <v>49</v>
      </c>
    </row>
    <row r="347" spans="1:3" x14ac:dyDescent="0.25">
      <c r="A347" t="s">
        <v>3</v>
      </c>
      <c r="B347" s="5" t="s">
        <v>523</v>
      </c>
      <c r="C347" s="27">
        <v>49</v>
      </c>
    </row>
    <row r="348" spans="1:3" ht="25.5" x14ac:dyDescent="0.25">
      <c r="A348" t="s">
        <v>3</v>
      </c>
      <c r="B348" s="5" t="s">
        <v>559</v>
      </c>
      <c r="C348" s="27">
        <v>49</v>
      </c>
    </row>
    <row r="349" spans="1:3" x14ac:dyDescent="0.25">
      <c r="A349" t="s">
        <v>3</v>
      </c>
      <c r="B349" s="5" t="s">
        <v>634</v>
      </c>
      <c r="C349" s="27">
        <v>49</v>
      </c>
    </row>
    <row r="350" spans="1:3" x14ac:dyDescent="0.25">
      <c r="A350" t="s">
        <v>3</v>
      </c>
      <c r="B350" s="5" t="s">
        <v>688</v>
      </c>
      <c r="C350" s="27">
        <v>49</v>
      </c>
    </row>
    <row r="351" spans="1:3" x14ac:dyDescent="0.25">
      <c r="A351" t="s">
        <v>3</v>
      </c>
      <c r="B351" s="5" t="s">
        <v>87</v>
      </c>
      <c r="C351" s="27">
        <v>48</v>
      </c>
    </row>
    <row r="352" spans="1:3" x14ac:dyDescent="0.25">
      <c r="A352" t="s">
        <v>3</v>
      </c>
      <c r="B352" s="5" t="s">
        <v>96</v>
      </c>
      <c r="C352" s="27">
        <v>48</v>
      </c>
    </row>
    <row r="353" spans="1:3" x14ac:dyDescent="0.25">
      <c r="A353" t="s">
        <v>3</v>
      </c>
      <c r="B353" s="5" t="s">
        <v>97</v>
      </c>
      <c r="C353" s="27">
        <v>48</v>
      </c>
    </row>
    <row r="354" spans="1:3" x14ac:dyDescent="0.25">
      <c r="A354" t="s">
        <v>3</v>
      </c>
      <c r="B354" s="5" t="s">
        <v>328</v>
      </c>
      <c r="C354" s="27">
        <v>48</v>
      </c>
    </row>
    <row r="355" spans="1:3" x14ac:dyDescent="0.25">
      <c r="A355" t="s">
        <v>3</v>
      </c>
      <c r="B355" s="5" t="s">
        <v>393</v>
      </c>
      <c r="C355" s="27">
        <v>48</v>
      </c>
    </row>
    <row r="356" spans="1:3" x14ac:dyDescent="0.25">
      <c r="A356" t="s">
        <v>3</v>
      </c>
      <c r="B356" s="5" t="s">
        <v>481</v>
      </c>
      <c r="C356" s="27">
        <v>48</v>
      </c>
    </row>
    <row r="357" spans="1:3" x14ac:dyDescent="0.25">
      <c r="A357" t="s">
        <v>3</v>
      </c>
      <c r="B357" s="5" t="s">
        <v>491</v>
      </c>
      <c r="C357" s="27">
        <v>48</v>
      </c>
    </row>
    <row r="358" spans="1:3" x14ac:dyDescent="0.25">
      <c r="A358" t="s">
        <v>3</v>
      </c>
      <c r="B358" s="5" t="s">
        <v>520</v>
      </c>
      <c r="C358" s="27">
        <v>48</v>
      </c>
    </row>
    <row r="359" spans="1:3" x14ac:dyDescent="0.25">
      <c r="A359" t="s">
        <v>3</v>
      </c>
      <c r="B359" s="5" t="s">
        <v>663</v>
      </c>
      <c r="C359" s="27">
        <v>48</v>
      </c>
    </row>
    <row r="360" spans="1:3" x14ac:dyDescent="0.25">
      <c r="A360" t="s">
        <v>3</v>
      </c>
      <c r="B360" s="5" t="s">
        <v>669</v>
      </c>
      <c r="C360" s="27">
        <v>48</v>
      </c>
    </row>
    <row r="361" spans="1:3" x14ac:dyDescent="0.25">
      <c r="A361" t="s">
        <v>3</v>
      </c>
      <c r="B361" s="5" t="s">
        <v>65</v>
      </c>
      <c r="C361" s="27">
        <v>47</v>
      </c>
    </row>
    <row r="362" spans="1:3" x14ac:dyDescent="0.25">
      <c r="A362" t="s">
        <v>3</v>
      </c>
      <c r="B362" s="5" t="s">
        <v>203</v>
      </c>
      <c r="C362" s="27">
        <v>47</v>
      </c>
    </row>
    <row r="363" spans="1:3" x14ac:dyDescent="0.25">
      <c r="A363" t="s">
        <v>3</v>
      </c>
      <c r="B363" s="5" t="s">
        <v>206</v>
      </c>
      <c r="C363" s="27">
        <v>47</v>
      </c>
    </row>
    <row r="364" spans="1:3" x14ac:dyDescent="0.25">
      <c r="A364" t="s">
        <v>3</v>
      </c>
      <c r="B364" s="5" t="s">
        <v>269</v>
      </c>
      <c r="C364" s="27">
        <v>47</v>
      </c>
    </row>
    <row r="365" spans="1:3" x14ac:dyDescent="0.25">
      <c r="A365" t="s">
        <v>3</v>
      </c>
      <c r="B365" s="5" t="s">
        <v>282</v>
      </c>
      <c r="C365" s="27">
        <v>47</v>
      </c>
    </row>
    <row r="366" spans="1:3" ht="25.5" x14ac:dyDescent="0.25">
      <c r="A366" t="s">
        <v>3</v>
      </c>
      <c r="B366" s="5" t="s">
        <v>298</v>
      </c>
      <c r="C366" s="27">
        <v>47</v>
      </c>
    </row>
    <row r="367" spans="1:3" ht="25.5" x14ac:dyDescent="0.25">
      <c r="A367" t="s">
        <v>3</v>
      </c>
      <c r="B367" s="5" t="s">
        <v>553</v>
      </c>
      <c r="C367" s="27">
        <v>47</v>
      </c>
    </row>
    <row r="368" spans="1:3" x14ac:dyDescent="0.25">
      <c r="A368" t="s">
        <v>3</v>
      </c>
      <c r="B368" s="5" t="s">
        <v>563</v>
      </c>
      <c r="C368" s="27">
        <v>47</v>
      </c>
    </row>
    <row r="369" spans="1:3" x14ac:dyDescent="0.25">
      <c r="A369" t="s">
        <v>3</v>
      </c>
      <c r="B369" s="5" t="s">
        <v>611</v>
      </c>
      <c r="C369" s="27">
        <v>47</v>
      </c>
    </row>
    <row r="370" spans="1:3" x14ac:dyDescent="0.25">
      <c r="A370" t="s">
        <v>3</v>
      </c>
      <c r="B370" s="5" t="s">
        <v>182</v>
      </c>
      <c r="C370" s="27">
        <v>46</v>
      </c>
    </row>
    <row r="371" spans="1:3" x14ac:dyDescent="0.25">
      <c r="A371" t="s">
        <v>3</v>
      </c>
      <c r="B371" s="5" t="s">
        <v>340</v>
      </c>
      <c r="C371" s="27">
        <v>46</v>
      </c>
    </row>
    <row r="372" spans="1:3" x14ac:dyDescent="0.25">
      <c r="A372" t="s">
        <v>3</v>
      </c>
      <c r="B372" s="5" t="s">
        <v>469</v>
      </c>
      <c r="C372" s="27">
        <v>46</v>
      </c>
    </row>
    <row r="373" spans="1:3" x14ac:dyDescent="0.25">
      <c r="A373" t="s">
        <v>3</v>
      </c>
      <c r="B373" s="5" t="s">
        <v>478</v>
      </c>
      <c r="C373" s="27">
        <v>46</v>
      </c>
    </row>
    <row r="374" spans="1:3" x14ac:dyDescent="0.25">
      <c r="A374" t="s">
        <v>3</v>
      </c>
      <c r="B374" s="5" t="s">
        <v>524</v>
      </c>
      <c r="C374" s="27">
        <v>46</v>
      </c>
    </row>
    <row r="375" spans="1:3" x14ac:dyDescent="0.25">
      <c r="A375" t="s">
        <v>3</v>
      </c>
      <c r="B375" s="5" t="s">
        <v>608</v>
      </c>
      <c r="C375" s="27">
        <v>46</v>
      </c>
    </row>
    <row r="376" spans="1:3" x14ac:dyDescent="0.25">
      <c r="A376" t="s">
        <v>3</v>
      </c>
      <c r="B376" s="5" t="s">
        <v>33</v>
      </c>
      <c r="C376" s="27">
        <v>45</v>
      </c>
    </row>
    <row r="377" spans="1:3" x14ac:dyDescent="0.25">
      <c r="A377" t="s">
        <v>3</v>
      </c>
      <c r="B377" s="5" t="s">
        <v>186</v>
      </c>
      <c r="C377" s="27">
        <v>45</v>
      </c>
    </row>
    <row r="378" spans="1:3" x14ac:dyDescent="0.25">
      <c r="A378" t="s">
        <v>3</v>
      </c>
      <c r="B378" s="5" t="s">
        <v>338</v>
      </c>
      <c r="C378" s="27">
        <v>45</v>
      </c>
    </row>
    <row r="379" spans="1:3" x14ac:dyDescent="0.25">
      <c r="A379" t="s">
        <v>3</v>
      </c>
      <c r="B379" s="5" t="s">
        <v>388</v>
      </c>
      <c r="C379" s="27">
        <v>45</v>
      </c>
    </row>
    <row r="380" spans="1:3" x14ac:dyDescent="0.25">
      <c r="A380" t="s">
        <v>3</v>
      </c>
      <c r="B380" s="5" t="s">
        <v>416</v>
      </c>
      <c r="C380" s="27">
        <v>45</v>
      </c>
    </row>
    <row r="381" spans="1:3" x14ac:dyDescent="0.25">
      <c r="A381" t="s">
        <v>3</v>
      </c>
      <c r="B381" s="5" t="s">
        <v>429</v>
      </c>
      <c r="C381" s="27">
        <v>45</v>
      </c>
    </row>
    <row r="382" spans="1:3" x14ac:dyDescent="0.25">
      <c r="A382" t="s">
        <v>3</v>
      </c>
      <c r="B382" s="5" t="s">
        <v>456</v>
      </c>
      <c r="C382" s="27">
        <v>45</v>
      </c>
    </row>
    <row r="383" spans="1:3" x14ac:dyDescent="0.25">
      <c r="A383" t="s">
        <v>3</v>
      </c>
      <c r="B383" s="5" t="s">
        <v>573</v>
      </c>
      <c r="C383" s="27">
        <v>45</v>
      </c>
    </row>
    <row r="384" spans="1:3" x14ac:dyDescent="0.25">
      <c r="A384" t="s">
        <v>3</v>
      </c>
      <c r="B384" s="5" t="s">
        <v>14</v>
      </c>
      <c r="C384" s="27">
        <v>44</v>
      </c>
    </row>
    <row r="385" spans="1:3" x14ac:dyDescent="0.25">
      <c r="A385" t="s">
        <v>3</v>
      </c>
      <c r="B385" s="5" t="s">
        <v>44</v>
      </c>
      <c r="C385" s="27">
        <v>44</v>
      </c>
    </row>
    <row r="386" spans="1:3" x14ac:dyDescent="0.25">
      <c r="A386" t="s">
        <v>3</v>
      </c>
      <c r="B386" s="5" t="s">
        <v>78</v>
      </c>
      <c r="C386" s="27">
        <v>44</v>
      </c>
    </row>
    <row r="387" spans="1:3" x14ac:dyDescent="0.25">
      <c r="A387" t="s">
        <v>3</v>
      </c>
      <c r="B387" s="5" t="s">
        <v>98</v>
      </c>
      <c r="C387" s="27">
        <v>44</v>
      </c>
    </row>
    <row r="388" spans="1:3" x14ac:dyDescent="0.25">
      <c r="A388" t="s">
        <v>3</v>
      </c>
      <c r="B388" s="5" t="s">
        <v>210</v>
      </c>
      <c r="C388" s="27">
        <v>44</v>
      </c>
    </row>
    <row r="389" spans="1:3" x14ac:dyDescent="0.25">
      <c r="A389" t="s">
        <v>3</v>
      </c>
      <c r="B389" s="5" t="s">
        <v>335</v>
      </c>
      <c r="C389" s="27">
        <v>44</v>
      </c>
    </row>
    <row r="390" spans="1:3" ht="25.5" x14ac:dyDescent="0.25">
      <c r="A390" t="s">
        <v>3</v>
      </c>
      <c r="B390" s="5" t="s">
        <v>552</v>
      </c>
      <c r="C390" s="27">
        <v>44</v>
      </c>
    </row>
    <row r="391" spans="1:3" x14ac:dyDescent="0.25">
      <c r="A391" t="s">
        <v>3</v>
      </c>
      <c r="B391" s="5" t="s">
        <v>615</v>
      </c>
      <c r="C391" s="27">
        <v>44</v>
      </c>
    </row>
    <row r="392" spans="1:3" x14ac:dyDescent="0.25">
      <c r="A392" t="s">
        <v>3</v>
      </c>
      <c r="B392" s="5" t="s">
        <v>685</v>
      </c>
      <c r="C392" s="27">
        <v>44</v>
      </c>
    </row>
    <row r="393" spans="1:3" x14ac:dyDescent="0.25">
      <c r="A393" t="s">
        <v>3</v>
      </c>
      <c r="B393" s="5" t="s">
        <v>162</v>
      </c>
      <c r="C393" s="27">
        <v>43</v>
      </c>
    </row>
    <row r="394" spans="1:3" x14ac:dyDescent="0.25">
      <c r="A394" t="s">
        <v>3</v>
      </c>
      <c r="B394" s="5" t="s">
        <v>167</v>
      </c>
      <c r="C394" s="27">
        <v>43</v>
      </c>
    </row>
    <row r="395" spans="1:3" x14ac:dyDescent="0.25">
      <c r="A395" t="s">
        <v>3</v>
      </c>
      <c r="B395" s="5" t="s">
        <v>172</v>
      </c>
      <c r="C395" s="27">
        <v>43</v>
      </c>
    </row>
    <row r="396" spans="1:3" x14ac:dyDescent="0.25">
      <c r="A396" t="s">
        <v>3</v>
      </c>
      <c r="B396" s="5" t="s">
        <v>216</v>
      </c>
      <c r="C396" s="27">
        <v>43</v>
      </c>
    </row>
    <row r="397" spans="1:3" x14ac:dyDescent="0.25">
      <c r="A397" t="s">
        <v>3</v>
      </c>
      <c r="B397" s="5" t="s">
        <v>417</v>
      </c>
      <c r="C397" s="27">
        <v>43</v>
      </c>
    </row>
    <row r="398" spans="1:3" x14ac:dyDescent="0.25">
      <c r="A398" t="s">
        <v>3</v>
      </c>
      <c r="B398" s="5" t="s">
        <v>489</v>
      </c>
      <c r="C398" s="27">
        <v>43</v>
      </c>
    </row>
    <row r="399" spans="1:3" x14ac:dyDescent="0.25">
      <c r="A399" t="s">
        <v>3</v>
      </c>
      <c r="B399" s="5" t="s">
        <v>555</v>
      </c>
      <c r="C399" s="27">
        <v>43</v>
      </c>
    </row>
    <row r="400" spans="1:3" x14ac:dyDescent="0.25">
      <c r="A400" t="s">
        <v>3</v>
      </c>
      <c r="B400" s="5" t="s">
        <v>581</v>
      </c>
      <c r="C400" s="27">
        <v>43</v>
      </c>
    </row>
    <row r="401" spans="1:3" x14ac:dyDescent="0.25">
      <c r="A401" t="s">
        <v>3</v>
      </c>
      <c r="B401" s="5" t="s">
        <v>591</v>
      </c>
      <c r="C401" s="27">
        <v>43</v>
      </c>
    </row>
    <row r="402" spans="1:3" x14ac:dyDescent="0.25">
      <c r="A402" t="s">
        <v>3</v>
      </c>
      <c r="B402" s="5" t="s">
        <v>659</v>
      </c>
      <c r="C402" s="27">
        <v>43</v>
      </c>
    </row>
    <row r="403" spans="1:3" x14ac:dyDescent="0.25">
      <c r="A403" t="s">
        <v>3</v>
      </c>
      <c r="B403" s="5" t="s">
        <v>224</v>
      </c>
      <c r="C403" s="27">
        <v>42</v>
      </c>
    </row>
    <row r="404" spans="1:3" x14ac:dyDescent="0.25">
      <c r="A404" t="s">
        <v>3</v>
      </c>
      <c r="B404" s="5" t="s">
        <v>270</v>
      </c>
      <c r="C404" s="27">
        <v>42</v>
      </c>
    </row>
    <row r="405" spans="1:3" x14ac:dyDescent="0.25">
      <c r="A405" t="s">
        <v>3</v>
      </c>
      <c r="B405" s="5" t="s">
        <v>550</v>
      </c>
      <c r="C405" s="27">
        <v>42</v>
      </c>
    </row>
    <row r="406" spans="1:3" x14ac:dyDescent="0.25">
      <c r="A406" t="s">
        <v>3</v>
      </c>
      <c r="B406" s="5" t="s">
        <v>630</v>
      </c>
      <c r="C406" s="27">
        <v>42</v>
      </c>
    </row>
    <row r="407" spans="1:3" x14ac:dyDescent="0.25">
      <c r="A407" t="s">
        <v>3</v>
      </c>
      <c r="B407" s="5" t="s">
        <v>18</v>
      </c>
      <c r="C407" s="27">
        <v>41</v>
      </c>
    </row>
    <row r="408" spans="1:3" x14ac:dyDescent="0.25">
      <c r="A408" t="s">
        <v>3</v>
      </c>
      <c r="B408" s="5" t="s">
        <v>43</v>
      </c>
      <c r="C408" s="27">
        <v>41</v>
      </c>
    </row>
    <row r="409" spans="1:3" x14ac:dyDescent="0.25">
      <c r="A409" t="s">
        <v>3</v>
      </c>
      <c r="B409" s="5" t="s">
        <v>143</v>
      </c>
      <c r="C409" s="27">
        <v>41</v>
      </c>
    </row>
    <row r="410" spans="1:3" x14ac:dyDescent="0.25">
      <c r="A410" t="s">
        <v>3</v>
      </c>
      <c r="B410" s="5" t="s">
        <v>185</v>
      </c>
      <c r="C410" s="27">
        <v>41</v>
      </c>
    </row>
    <row r="411" spans="1:3" ht="25.5" x14ac:dyDescent="0.25">
      <c r="A411" t="s">
        <v>3</v>
      </c>
      <c r="B411" s="5" t="s">
        <v>324</v>
      </c>
      <c r="C411" s="27">
        <v>41</v>
      </c>
    </row>
    <row r="412" spans="1:3" x14ac:dyDescent="0.25">
      <c r="A412" t="s">
        <v>3</v>
      </c>
      <c r="B412" s="5" t="s">
        <v>535</v>
      </c>
      <c r="C412" s="27">
        <v>41</v>
      </c>
    </row>
    <row r="413" spans="1:3" x14ac:dyDescent="0.25">
      <c r="A413" t="s">
        <v>3</v>
      </c>
      <c r="B413" s="5" t="s">
        <v>562</v>
      </c>
      <c r="C413" s="27">
        <v>41</v>
      </c>
    </row>
    <row r="414" spans="1:3" x14ac:dyDescent="0.25">
      <c r="A414" t="s">
        <v>3</v>
      </c>
      <c r="B414" s="5" t="s">
        <v>77</v>
      </c>
      <c r="C414" s="27">
        <v>40</v>
      </c>
    </row>
    <row r="415" spans="1:3" x14ac:dyDescent="0.25">
      <c r="A415" t="s">
        <v>3</v>
      </c>
      <c r="B415" s="5" t="s">
        <v>140</v>
      </c>
      <c r="C415" s="27">
        <v>40</v>
      </c>
    </row>
    <row r="416" spans="1:3" x14ac:dyDescent="0.25">
      <c r="A416" t="s">
        <v>3</v>
      </c>
      <c r="B416" s="5" t="s">
        <v>168</v>
      </c>
      <c r="C416" s="27">
        <v>40</v>
      </c>
    </row>
    <row r="417" spans="1:3" x14ac:dyDescent="0.25">
      <c r="A417" t="s">
        <v>3</v>
      </c>
      <c r="B417" s="5" t="s">
        <v>275</v>
      </c>
      <c r="C417" s="27">
        <v>40</v>
      </c>
    </row>
    <row r="418" spans="1:3" x14ac:dyDescent="0.25">
      <c r="A418" t="s">
        <v>3</v>
      </c>
      <c r="B418" s="5" t="s">
        <v>280</v>
      </c>
      <c r="C418" s="27">
        <v>40</v>
      </c>
    </row>
    <row r="419" spans="1:3" x14ac:dyDescent="0.25">
      <c r="A419" t="s">
        <v>3</v>
      </c>
      <c r="B419" s="5" t="s">
        <v>480</v>
      </c>
      <c r="C419" s="27">
        <v>40</v>
      </c>
    </row>
    <row r="420" spans="1:3" x14ac:dyDescent="0.25">
      <c r="A420" t="s">
        <v>3</v>
      </c>
      <c r="B420" s="5" t="s">
        <v>582</v>
      </c>
      <c r="C420" s="27">
        <v>40</v>
      </c>
    </row>
    <row r="421" spans="1:3" x14ac:dyDescent="0.25">
      <c r="A421" t="s">
        <v>3</v>
      </c>
      <c r="B421" s="5" t="s">
        <v>594</v>
      </c>
      <c r="C421" s="27">
        <v>40</v>
      </c>
    </row>
    <row r="422" spans="1:3" x14ac:dyDescent="0.25">
      <c r="A422" t="s">
        <v>3</v>
      </c>
      <c r="B422" s="5" t="s">
        <v>600</v>
      </c>
      <c r="C422" s="27">
        <v>40</v>
      </c>
    </row>
    <row r="423" spans="1:3" x14ac:dyDescent="0.25">
      <c r="A423" t="s">
        <v>3</v>
      </c>
      <c r="B423" s="5" t="s">
        <v>647</v>
      </c>
      <c r="C423" s="27">
        <v>40</v>
      </c>
    </row>
    <row r="424" spans="1:3" x14ac:dyDescent="0.25">
      <c r="A424" t="s">
        <v>3</v>
      </c>
      <c r="B424" s="5" t="s">
        <v>686</v>
      </c>
      <c r="C424" s="27">
        <v>40</v>
      </c>
    </row>
    <row r="425" spans="1:3" x14ac:dyDescent="0.25">
      <c r="A425" t="s">
        <v>3</v>
      </c>
      <c r="B425" s="5" t="s">
        <v>45</v>
      </c>
      <c r="C425" s="27">
        <v>39</v>
      </c>
    </row>
    <row r="426" spans="1:3" x14ac:dyDescent="0.25">
      <c r="A426" t="s">
        <v>3</v>
      </c>
      <c r="B426" s="5" t="s">
        <v>73</v>
      </c>
      <c r="C426" s="27">
        <v>39</v>
      </c>
    </row>
    <row r="427" spans="1:3" x14ac:dyDescent="0.25">
      <c r="A427" t="s">
        <v>3</v>
      </c>
      <c r="B427" s="5" t="s">
        <v>141</v>
      </c>
      <c r="C427" s="27">
        <v>39</v>
      </c>
    </row>
    <row r="428" spans="1:3" x14ac:dyDescent="0.25">
      <c r="A428" t="s">
        <v>3</v>
      </c>
      <c r="B428" s="5" t="s">
        <v>178</v>
      </c>
      <c r="C428" s="27">
        <v>39</v>
      </c>
    </row>
    <row r="429" spans="1:3" x14ac:dyDescent="0.25">
      <c r="A429" t="s">
        <v>3</v>
      </c>
      <c r="B429" s="5" t="s">
        <v>235</v>
      </c>
      <c r="C429" s="27">
        <v>39</v>
      </c>
    </row>
    <row r="430" spans="1:3" x14ac:dyDescent="0.25">
      <c r="A430" t="s">
        <v>3</v>
      </c>
      <c r="B430" s="5" t="s">
        <v>262</v>
      </c>
      <c r="C430" s="27">
        <v>39</v>
      </c>
    </row>
    <row r="431" spans="1:3" x14ac:dyDescent="0.25">
      <c r="A431" t="s">
        <v>3</v>
      </c>
      <c r="B431" s="5" t="s">
        <v>263</v>
      </c>
      <c r="C431" s="27">
        <v>39</v>
      </c>
    </row>
    <row r="432" spans="1:3" x14ac:dyDescent="0.25">
      <c r="A432" t="s">
        <v>3</v>
      </c>
      <c r="B432" s="5" t="s">
        <v>283</v>
      </c>
      <c r="C432" s="27">
        <v>39</v>
      </c>
    </row>
    <row r="433" spans="1:3" x14ac:dyDescent="0.25">
      <c r="A433" t="s">
        <v>3</v>
      </c>
      <c r="B433" s="5" t="s">
        <v>304</v>
      </c>
      <c r="C433" s="27">
        <v>39</v>
      </c>
    </row>
    <row r="434" spans="1:3" x14ac:dyDescent="0.25">
      <c r="A434" t="s">
        <v>3</v>
      </c>
      <c r="B434" s="5" t="s">
        <v>649</v>
      </c>
      <c r="C434" s="27">
        <v>39</v>
      </c>
    </row>
    <row r="435" spans="1:3" x14ac:dyDescent="0.25">
      <c r="A435" t="s">
        <v>3</v>
      </c>
      <c r="B435" s="5" t="s">
        <v>42</v>
      </c>
      <c r="C435" s="27">
        <v>38</v>
      </c>
    </row>
    <row r="436" spans="1:3" x14ac:dyDescent="0.25">
      <c r="A436" t="s">
        <v>3</v>
      </c>
      <c r="B436" s="5" t="s">
        <v>174</v>
      </c>
      <c r="C436" s="27">
        <v>38</v>
      </c>
    </row>
    <row r="437" spans="1:3" x14ac:dyDescent="0.25">
      <c r="A437" t="s">
        <v>3</v>
      </c>
      <c r="B437" s="5" t="s">
        <v>236</v>
      </c>
      <c r="C437" s="27">
        <v>38</v>
      </c>
    </row>
    <row r="438" spans="1:3" x14ac:dyDescent="0.25">
      <c r="A438" t="s">
        <v>3</v>
      </c>
      <c r="B438" s="5" t="s">
        <v>279</v>
      </c>
      <c r="C438" s="27">
        <v>38</v>
      </c>
    </row>
    <row r="439" spans="1:3" x14ac:dyDescent="0.25">
      <c r="A439" t="s">
        <v>3</v>
      </c>
      <c r="B439" s="5" t="s">
        <v>364</v>
      </c>
      <c r="C439" s="27">
        <v>38</v>
      </c>
    </row>
    <row r="440" spans="1:3" x14ac:dyDescent="0.25">
      <c r="A440" t="s">
        <v>3</v>
      </c>
      <c r="B440" s="5" t="s">
        <v>341</v>
      </c>
      <c r="C440" s="27">
        <v>38</v>
      </c>
    </row>
    <row r="441" spans="1:3" x14ac:dyDescent="0.25">
      <c r="A441" t="s">
        <v>3</v>
      </c>
      <c r="B441" s="5" t="s">
        <v>370</v>
      </c>
      <c r="C441" s="27">
        <v>38</v>
      </c>
    </row>
    <row r="442" spans="1:3" x14ac:dyDescent="0.25">
      <c r="A442" t="s">
        <v>3</v>
      </c>
      <c r="B442" s="5" t="s">
        <v>468</v>
      </c>
      <c r="C442" s="27">
        <v>38</v>
      </c>
    </row>
    <row r="443" spans="1:3" x14ac:dyDescent="0.25">
      <c r="A443" t="s">
        <v>3</v>
      </c>
      <c r="B443" s="5" t="s">
        <v>652</v>
      </c>
      <c r="C443" s="27">
        <v>38</v>
      </c>
    </row>
    <row r="444" spans="1:3" x14ac:dyDescent="0.25">
      <c r="A444" t="s">
        <v>3</v>
      </c>
      <c r="B444" s="5" t="s">
        <v>679</v>
      </c>
      <c r="C444" s="27">
        <v>38</v>
      </c>
    </row>
    <row r="445" spans="1:3" x14ac:dyDescent="0.25">
      <c r="A445" t="s">
        <v>3</v>
      </c>
      <c r="B445" s="5" t="s">
        <v>22</v>
      </c>
      <c r="C445" s="27">
        <v>37</v>
      </c>
    </row>
    <row r="446" spans="1:3" x14ac:dyDescent="0.25">
      <c r="A446" t="s">
        <v>3</v>
      </c>
      <c r="B446" s="5" t="s">
        <v>83</v>
      </c>
      <c r="C446" s="27">
        <v>37</v>
      </c>
    </row>
    <row r="447" spans="1:3" x14ac:dyDescent="0.25">
      <c r="A447" t="s">
        <v>3</v>
      </c>
      <c r="B447" s="5" t="s">
        <v>121</v>
      </c>
      <c r="C447" s="27">
        <v>37</v>
      </c>
    </row>
    <row r="448" spans="1:3" x14ac:dyDescent="0.25">
      <c r="A448" t="s">
        <v>3</v>
      </c>
      <c r="B448" s="5" t="s">
        <v>180</v>
      </c>
      <c r="C448" s="27">
        <v>37</v>
      </c>
    </row>
    <row r="449" spans="1:3" x14ac:dyDescent="0.25">
      <c r="A449" t="s">
        <v>3</v>
      </c>
      <c r="B449" s="5" t="s">
        <v>221</v>
      </c>
      <c r="C449" s="27">
        <v>37</v>
      </c>
    </row>
    <row r="450" spans="1:3" x14ac:dyDescent="0.25">
      <c r="A450" t="s">
        <v>3</v>
      </c>
      <c r="B450" s="5" t="s">
        <v>310</v>
      </c>
      <c r="C450" s="27">
        <v>37</v>
      </c>
    </row>
    <row r="451" spans="1:3" ht="25.5" x14ac:dyDescent="0.25">
      <c r="A451" t="s">
        <v>3</v>
      </c>
      <c r="B451" s="5" t="s">
        <v>323</v>
      </c>
      <c r="C451" s="27">
        <v>37</v>
      </c>
    </row>
    <row r="452" spans="1:3" x14ac:dyDescent="0.25">
      <c r="A452" t="s">
        <v>3</v>
      </c>
      <c r="B452" s="5" t="s">
        <v>360</v>
      </c>
      <c r="C452" s="27">
        <v>37</v>
      </c>
    </row>
    <row r="453" spans="1:3" x14ac:dyDescent="0.25">
      <c r="A453" t="s">
        <v>3</v>
      </c>
      <c r="B453" s="5" t="s">
        <v>361</v>
      </c>
      <c r="C453" s="27">
        <v>37</v>
      </c>
    </row>
    <row r="454" spans="1:3" x14ac:dyDescent="0.25">
      <c r="A454" t="s">
        <v>3</v>
      </c>
      <c r="B454" s="5" t="s">
        <v>378</v>
      </c>
      <c r="C454" s="27">
        <v>37</v>
      </c>
    </row>
    <row r="455" spans="1:3" x14ac:dyDescent="0.25">
      <c r="A455" t="s">
        <v>3</v>
      </c>
      <c r="B455" s="5" t="s">
        <v>413</v>
      </c>
      <c r="C455" s="27">
        <v>37</v>
      </c>
    </row>
    <row r="456" spans="1:3" x14ac:dyDescent="0.25">
      <c r="A456" t="s">
        <v>3</v>
      </c>
      <c r="B456" s="5" t="s">
        <v>490</v>
      </c>
      <c r="C456" s="27">
        <v>37</v>
      </c>
    </row>
    <row r="457" spans="1:3" x14ac:dyDescent="0.25">
      <c r="A457" t="s">
        <v>3</v>
      </c>
      <c r="B457" s="5" t="s">
        <v>588</v>
      </c>
      <c r="C457" s="27">
        <v>37</v>
      </c>
    </row>
    <row r="458" spans="1:3" x14ac:dyDescent="0.25">
      <c r="A458" t="s">
        <v>3</v>
      </c>
      <c r="B458" s="5" t="s">
        <v>676</v>
      </c>
      <c r="C458" s="27">
        <v>37</v>
      </c>
    </row>
    <row r="459" spans="1:3" x14ac:dyDescent="0.25">
      <c r="A459" t="s">
        <v>3</v>
      </c>
      <c r="B459" s="5" t="s">
        <v>25</v>
      </c>
      <c r="C459" s="27">
        <v>36</v>
      </c>
    </row>
    <row r="460" spans="1:3" x14ac:dyDescent="0.25">
      <c r="A460" t="s">
        <v>3</v>
      </c>
      <c r="B460" s="5" t="s">
        <v>41</v>
      </c>
      <c r="C460" s="27">
        <v>36</v>
      </c>
    </row>
    <row r="461" spans="1:3" ht="25.5" x14ac:dyDescent="0.25">
      <c r="A461" t="s">
        <v>3</v>
      </c>
      <c r="B461" s="5" t="s">
        <v>56</v>
      </c>
      <c r="C461" s="27">
        <v>36</v>
      </c>
    </row>
    <row r="462" spans="1:3" x14ac:dyDescent="0.25">
      <c r="A462" t="s">
        <v>3</v>
      </c>
      <c r="B462" s="5" t="s">
        <v>94</v>
      </c>
      <c r="C462" s="27">
        <v>36</v>
      </c>
    </row>
    <row r="463" spans="1:3" x14ac:dyDescent="0.25">
      <c r="A463" t="s">
        <v>3</v>
      </c>
      <c r="B463" s="5" t="s">
        <v>204</v>
      </c>
      <c r="C463" s="27">
        <v>36</v>
      </c>
    </row>
    <row r="464" spans="1:3" ht="25.5" x14ac:dyDescent="0.25">
      <c r="A464" t="s">
        <v>3</v>
      </c>
      <c r="B464" s="5" t="s">
        <v>300</v>
      </c>
      <c r="C464" s="27">
        <v>36</v>
      </c>
    </row>
    <row r="465" spans="1:3" x14ac:dyDescent="0.25">
      <c r="A465" t="s">
        <v>3</v>
      </c>
      <c r="B465" s="5" t="s">
        <v>316</v>
      </c>
      <c r="C465" s="27">
        <v>36</v>
      </c>
    </row>
    <row r="466" spans="1:3" x14ac:dyDescent="0.25">
      <c r="A466" t="s">
        <v>3</v>
      </c>
      <c r="B466" s="5" t="s">
        <v>337</v>
      </c>
      <c r="C466" s="27">
        <v>36</v>
      </c>
    </row>
    <row r="467" spans="1:3" x14ac:dyDescent="0.25">
      <c r="A467" t="s">
        <v>3</v>
      </c>
      <c r="B467" s="5" t="s">
        <v>377</v>
      </c>
      <c r="C467" s="27">
        <v>36</v>
      </c>
    </row>
    <row r="468" spans="1:3" x14ac:dyDescent="0.25">
      <c r="A468" t="s">
        <v>3</v>
      </c>
      <c r="B468" s="5" t="s">
        <v>432</v>
      </c>
      <c r="C468" s="27">
        <v>36</v>
      </c>
    </row>
    <row r="469" spans="1:3" x14ac:dyDescent="0.25">
      <c r="A469" t="s">
        <v>3</v>
      </c>
      <c r="B469" s="5" t="s">
        <v>463</v>
      </c>
      <c r="C469" s="27">
        <v>36</v>
      </c>
    </row>
    <row r="470" spans="1:3" x14ac:dyDescent="0.25">
      <c r="A470" t="s">
        <v>3</v>
      </c>
      <c r="B470" s="5" t="s">
        <v>471</v>
      </c>
      <c r="C470" s="27">
        <v>36</v>
      </c>
    </row>
    <row r="471" spans="1:3" x14ac:dyDescent="0.25">
      <c r="A471" t="s">
        <v>3</v>
      </c>
      <c r="B471" s="5" t="s">
        <v>482</v>
      </c>
      <c r="C471" s="27">
        <v>36</v>
      </c>
    </row>
    <row r="472" spans="1:3" x14ac:dyDescent="0.25">
      <c r="A472" t="s">
        <v>3</v>
      </c>
      <c r="B472" s="5" t="s">
        <v>526</v>
      </c>
      <c r="C472" s="27">
        <v>36</v>
      </c>
    </row>
    <row r="473" spans="1:3" x14ac:dyDescent="0.25">
      <c r="A473" t="s">
        <v>3</v>
      </c>
      <c r="B473" s="5" t="s">
        <v>626</v>
      </c>
      <c r="C473" s="27">
        <v>36</v>
      </c>
    </row>
    <row r="474" spans="1:3" x14ac:dyDescent="0.25">
      <c r="A474" t="s">
        <v>3</v>
      </c>
      <c r="B474" s="5" t="s">
        <v>648</v>
      </c>
      <c r="C474" s="27">
        <v>36</v>
      </c>
    </row>
    <row r="475" spans="1:3" x14ac:dyDescent="0.25">
      <c r="A475" t="s">
        <v>3</v>
      </c>
      <c r="B475" s="5" t="s">
        <v>683</v>
      </c>
      <c r="C475" s="27">
        <v>36</v>
      </c>
    </row>
    <row r="476" spans="1:3" x14ac:dyDescent="0.25">
      <c r="A476" t="s">
        <v>3</v>
      </c>
      <c r="B476" s="5" t="s">
        <v>31</v>
      </c>
      <c r="C476" s="27">
        <v>35</v>
      </c>
    </row>
    <row r="477" spans="1:3" ht="25.5" x14ac:dyDescent="0.25">
      <c r="A477" t="s">
        <v>3</v>
      </c>
      <c r="B477" s="5" t="s">
        <v>36</v>
      </c>
      <c r="C477" s="27">
        <v>35</v>
      </c>
    </row>
    <row r="478" spans="1:3" x14ac:dyDescent="0.25">
      <c r="A478" t="s">
        <v>3</v>
      </c>
      <c r="B478" s="5" t="s">
        <v>112</v>
      </c>
      <c r="C478" s="27">
        <v>35</v>
      </c>
    </row>
    <row r="479" spans="1:3" ht="25.5" x14ac:dyDescent="0.25">
      <c r="A479" t="s">
        <v>3</v>
      </c>
      <c r="B479" s="5" t="s">
        <v>135</v>
      </c>
      <c r="C479" s="27">
        <v>35</v>
      </c>
    </row>
    <row r="480" spans="1:3" x14ac:dyDescent="0.25">
      <c r="A480" t="s">
        <v>3</v>
      </c>
      <c r="B480" s="5" t="s">
        <v>191</v>
      </c>
      <c r="C480" s="27">
        <v>35</v>
      </c>
    </row>
    <row r="481" spans="1:3" x14ac:dyDescent="0.25">
      <c r="A481" t="s">
        <v>3</v>
      </c>
      <c r="B481" s="5" t="s">
        <v>215</v>
      </c>
      <c r="C481" s="27">
        <v>35</v>
      </c>
    </row>
    <row r="482" spans="1:3" x14ac:dyDescent="0.25">
      <c r="A482" t="s">
        <v>3</v>
      </c>
      <c r="B482" s="5" t="s">
        <v>266</v>
      </c>
      <c r="C482" s="27">
        <v>35</v>
      </c>
    </row>
    <row r="483" spans="1:3" x14ac:dyDescent="0.25">
      <c r="A483" t="s">
        <v>3</v>
      </c>
      <c r="B483" s="5" t="s">
        <v>330</v>
      </c>
      <c r="C483" s="27">
        <v>35</v>
      </c>
    </row>
    <row r="484" spans="1:3" x14ac:dyDescent="0.25">
      <c r="A484" t="s">
        <v>3</v>
      </c>
      <c r="B484" s="5" t="s">
        <v>391</v>
      </c>
      <c r="C484" s="27">
        <v>35</v>
      </c>
    </row>
    <row r="485" spans="1:3" x14ac:dyDescent="0.25">
      <c r="A485" t="s">
        <v>3</v>
      </c>
      <c r="B485" s="5" t="s">
        <v>400</v>
      </c>
      <c r="C485" s="27">
        <v>35</v>
      </c>
    </row>
    <row r="486" spans="1:3" x14ac:dyDescent="0.25">
      <c r="A486" t="s">
        <v>3</v>
      </c>
      <c r="B486" s="5" t="s">
        <v>704</v>
      </c>
      <c r="C486" s="27">
        <v>35</v>
      </c>
    </row>
    <row r="487" spans="1:3" x14ac:dyDescent="0.25">
      <c r="A487" t="s">
        <v>3</v>
      </c>
      <c r="B487" s="5" t="s">
        <v>82</v>
      </c>
      <c r="C487" s="27">
        <v>34</v>
      </c>
    </row>
    <row r="488" spans="1:3" x14ac:dyDescent="0.25">
      <c r="A488" t="s">
        <v>3</v>
      </c>
      <c r="B488" s="5" t="s">
        <v>166</v>
      </c>
      <c r="C488" s="27">
        <v>34</v>
      </c>
    </row>
    <row r="489" spans="1:3" x14ac:dyDescent="0.25">
      <c r="A489" t="s">
        <v>3</v>
      </c>
      <c r="B489" s="5" t="s">
        <v>229</v>
      </c>
      <c r="C489" s="27">
        <v>34</v>
      </c>
    </row>
    <row r="490" spans="1:3" x14ac:dyDescent="0.25">
      <c r="A490" t="s">
        <v>3</v>
      </c>
      <c r="B490" s="5" t="s">
        <v>233</v>
      </c>
      <c r="C490" s="27">
        <v>34</v>
      </c>
    </row>
    <row r="491" spans="1:3" x14ac:dyDescent="0.25">
      <c r="A491" t="s">
        <v>3</v>
      </c>
      <c r="B491" s="5" t="s">
        <v>295</v>
      </c>
      <c r="C491" s="27">
        <v>34</v>
      </c>
    </row>
    <row r="492" spans="1:3" x14ac:dyDescent="0.25">
      <c r="A492" t="s">
        <v>3</v>
      </c>
      <c r="B492" s="5" t="s">
        <v>119</v>
      </c>
      <c r="C492" s="27">
        <v>34</v>
      </c>
    </row>
    <row r="493" spans="1:3" x14ac:dyDescent="0.25">
      <c r="A493" t="s">
        <v>3</v>
      </c>
      <c r="B493" s="5" t="s">
        <v>402</v>
      </c>
      <c r="C493" s="27">
        <v>34</v>
      </c>
    </row>
    <row r="494" spans="1:3" x14ac:dyDescent="0.25">
      <c r="A494" t="s">
        <v>3</v>
      </c>
      <c r="B494" s="5" t="s">
        <v>430</v>
      </c>
      <c r="C494" s="27">
        <v>34</v>
      </c>
    </row>
    <row r="495" spans="1:3" x14ac:dyDescent="0.25">
      <c r="A495" t="s">
        <v>3</v>
      </c>
      <c r="B495" s="5" t="s">
        <v>483</v>
      </c>
      <c r="C495" s="27">
        <v>34</v>
      </c>
    </row>
    <row r="496" spans="1:3" x14ac:dyDescent="0.25">
      <c r="A496" t="s">
        <v>3</v>
      </c>
      <c r="B496" s="5" t="s">
        <v>536</v>
      </c>
      <c r="C496" s="27">
        <v>34</v>
      </c>
    </row>
    <row r="497" spans="1:3" ht="25.5" x14ac:dyDescent="0.25">
      <c r="A497" t="s">
        <v>3</v>
      </c>
      <c r="B497" s="5" t="s">
        <v>544</v>
      </c>
      <c r="C497" s="27">
        <v>34</v>
      </c>
    </row>
    <row r="498" spans="1:3" x14ac:dyDescent="0.25">
      <c r="A498" t="s">
        <v>3</v>
      </c>
      <c r="B498" s="5" t="s">
        <v>579</v>
      </c>
      <c r="C498" s="27">
        <v>34</v>
      </c>
    </row>
    <row r="499" spans="1:3" x14ac:dyDescent="0.25">
      <c r="A499" t="s">
        <v>3</v>
      </c>
      <c r="B499" s="5" t="s">
        <v>658</v>
      </c>
      <c r="C499" s="27">
        <v>34</v>
      </c>
    </row>
    <row r="500" spans="1:3" x14ac:dyDescent="0.25">
      <c r="A500" t="s">
        <v>3</v>
      </c>
      <c r="B500" s="5" t="s">
        <v>161</v>
      </c>
      <c r="C500" s="27">
        <v>33</v>
      </c>
    </row>
    <row r="501" spans="1:3" x14ac:dyDescent="0.25">
      <c r="A501" t="s">
        <v>3</v>
      </c>
      <c r="B501" s="5" t="s">
        <v>234</v>
      </c>
      <c r="C501" s="27">
        <v>33</v>
      </c>
    </row>
    <row r="502" spans="1:3" x14ac:dyDescent="0.25">
      <c r="A502" t="s">
        <v>3</v>
      </c>
      <c r="B502" s="5" t="s">
        <v>349</v>
      </c>
      <c r="C502" s="27">
        <v>33</v>
      </c>
    </row>
    <row r="503" spans="1:3" x14ac:dyDescent="0.25">
      <c r="A503" t="s">
        <v>3</v>
      </c>
      <c r="B503" s="5" t="s">
        <v>509</v>
      </c>
      <c r="C503" s="27">
        <v>33</v>
      </c>
    </row>
    <row r="504" spans="1:3" x14ac:dyDescent="0.25">
      <c r="A504" t="s">
        <v>3</v>
      </c>
      <c r="B504" s="5" t="s">
        <v>569</v>
      </c>
      <c r="C504" s="27">
        <v>33</v>
      </c>
    </row>
    <row r="505" spans="1:3" x14ac:dyDescent="0.25">
      <c r="A505" t="s">
        <v>3</v>
      </c>
      <c r="B505" s="5" t="s">
        <v>602</v>
      </c>
      <c r="C505" s="27">
        <v>33</v>
      </c>
    </row>
    <row r="506" spans="1:3" x14ac:dyDescent="0.25">
      <c r="A506" t="s">
        <v>3</v>
      </c>
      <c r="B506" s="5" t="s">
        <v>620</v>
      </c>
      <c r="C506" s="27">
        <v>33</v>
      </c>
    </row>
    <row r="507" spans="1:3" x14ac:dyDescent="0.25">
      <c r="A507" t="s">
        <v>3</v>
      </c>
      <c r="B507" s="5" t="s">
        <v>629</v>
      </c>
      <c r="C507" s="27">
        <v>33</v>
      </c>
    </row>
    <row r="508" spans="1:3" x14ac:dyDescent="0.25">
      <c r="A508" t="s">
        <v>3</v>
      </c>
      <c r="B508" s="5" t="s">
        <v>668</v>
      </c>
      <c r="C508" s="27">
        <v>33</v>
      </c>
    </row>
    <row r="509" spans="1:3" x14ac:dyDescent="0.25">
      <c r="A509" t="s">
        <v>3</v>
      </c>
      <c r="B509" s="5" t="s">
        <v>136</v>
      </c>
      <c r="C509" s="27">
        <v>32</v>
      </c>
    </row>
    <row r="510" spans="1:3" ht="25.5" x14ac:dyDescent="0.25">
      <c r="A510" t="s">
        <v>3</v>
      </c>
      <c r="B510" s="5" t="s">
        <v>181</v>
      </c>
      <c r="C510" s="27">
        <v>32</v>
      </c>
    </row>
    <row r="511" spans="1:3" x14ac:dyDescent="0.25">
      <c r="A511" t="s">
        <v>3</v>
      </c>
      <c r="B511" s="5" t="s">
        <v>184</v>
      </c>
      <c r="C511" s="27">
        <v>32</v>
      </c>
    </row>
    <row r="512" spans="1:3" x14ac:dyDescent="0.25">
      <c r="A512" t="s">
        <v>3</v>
      </c>
      <c r="B512" s="5" t="s">
        <v>207</v>
      </c>
      <c r="C512" s="27">
        <v>32</v>
      </c>
    </row>
    <row r="513" spans="1:3" x14ac:dyDescent="0.25">
      <c r="A513" t="s">
        <v>3</v>
      </c>
      <c r="B513" s="5" t="s">
        <v>288</v>
      </c>
      <c r="C513" s="27">
        <v>32</v>
      </c>
    </row>
    <row r="514" spans="1:3" x14ac:dyDescent="0.25">
      <c r="A514" t="s">
        <v>3</v>
      </c>
      <c r="B514" s="5" t="s">
        <v>449</v>
      </c>
      <c r="C514" s="27">
        <v>32</v>
      </c>
    </row>
    <row r="515" spans="1:3" x14ac:dyDescent="0.25">
      <c r="A515" t="s">
        <v>3</v>
      </c>
      <c r="B515" s="5" t="s">
        <v>485</v>
      </c>
      <c r="C515" s="27">
        <v>32</v>
      </c>
    </row>
    <row r="516" spans="1:3" x14ac:dyDescent="0.25">
      <c r="A516" t="s">
        <v>3</v>
      </c>
      <c r="B516" s="5" t="s">
        <v>504</v>
      </c>
      <c r="C516" s="27">
        <v>32</v>
      </c>
    </row>
    <row r="517" spans="1:3" x14ac:dyDescent="0.25">
      <c r="A517" t="s">
        <v>3</v>
      </c>
      <c r="B517" s="5" t="s">
        <v>537</v>
      </c>
      <c r="C517" s="27">
        <v>32</v>
      </c>
    </row>
    <row r="518" spans="1:3" x14ac:dyDescent="0.25">
      <c r="A518" t="s">
        <v>3</v>
      </c>
      <c r="B518" s="5" t="s">
        <v>556</v>
      </c>
      <c r="C518" s="27">
        <v>32</v>
      </c>
    </row>
    <row r="519" spans="1:3" x14ac:dyDescent="0.25">
      <c r="A519" t="s">
        <v>3</v>
      </c>
      <c r="B519" s="5" t="s">
        <v>601</v>
      </c>
      <c r="C519" s="27">
        <v>32</v>
      </c>
    </row>
    <row r="520" spans="1:3" x14ac:dyDescent="0.25">
      <c r="A520" t="s">
        <v>3</v>
      </c>
      <c r="B520" s="5" t="s">
        <v>680</v>
      </c>
      <c r="C520" s="27">
        <v>32</v>
      </c>
    </row>
    <row r="521" spans="1:3" x14ac:dyDescent="0.25">
      <c r="A521" t="s">
        <v>3</v>
      </c>
      <c r="B521" s="5" t="s">
        <v>38</v>
      </c>
      <c r="C521" s="27">
        <v>31</v>
      </c>
    </row>
    <row r="522" spans="1:3" x14ac:dyDescent="0.25">
      <c r="A522" t="s">
        <v>3</v>
      </c>
      <c r="B522" s="5" t="s">
        <v>74</v>
      </c>
      <c r="C522" s="27">
        <v>31</v>
      </c>
    </row>
    <row r="523" spans="1:3" x14ac:dyDescent="0.25">
      <c r="A523" t="s">
        <v>3</v>
      </c>
      <c r="B523" s="5" t="s">
        <v>86</v>
      </c>
      <c r="C523" s="27">
        <v>31</v>
      </c>
    </row>
    <row r="524" spans="1:3" x14ac:dyDescent="0.25">
      <c r="A524" t="s">
        <v>3</v>
      </c>
      <c r="B524" s="5" t="s">
        <v>137</v>
      </c>
      <c r="C524" s="27">
        <v>31</v>
      </c>
    </row>
    <row r="525" spans="1:3" x14ac:dyDescent="0.25">
      <c r="A525" t="s">
        <v>3</v>
      </c>
      <c r="B525" s="5" t="s">
        <v>147</v>
      </c>
      <c r="C525" s="27">
        <v>31</v>
      </c>
    </row>
    <row r="526" spans="1:3" x14ac:dyDescent="0.25">
      <c r="A526" t="s">
        <v>3</v>
      </c>
      <c r="B526" s="5" t="s">
        <v>244</v>
      </c>
      <c r="C526" s="27">
        <v>31</v>
      </c>
    </row>
    <row r="527" spans="1:3" x14ac:dyDescent="0.25">
      <c r="A527" t="s">
        <v>3</v>
      </c>
      <c r="B527" s="5" t="s">
        <v>457</v>
      </c>
      <c r="C527" s="27">
        <v>31</v>
      </c>
    </row>
    <row r="528" spans="1:3" x14ac:dyDescent="0.25">
      <c r="A528" t="s">
        <v>3</v>
      </c>
      <c r="B528" s="5" t="s">
        <v>475</v>
      </c>
      <c r="C528" s="27">
        <v>31</v>
      </c>
    </row>
    <row r="529" spans="1:3" x14ac:dyDescent="0.25">
      <c r="A529" t="s">
        <v>3</v>
      </c>
      <c r="B529" s="5" t="s">
        <v>494</v>
      </c>
      <c r="C529" s="27">
        <v>31</v>
      </c>
    </row>
    <row r="530" spans="1:3" x14ac:dyDescent="0.25">
      <c r="A530" t="s">
        <v>3</v>
      </c>
      <c r="B530" s="5" t="s">
        <v>507</v>
      </c>
      <c r="C530" s="27">
        <v>31</v>
      </c>
    </row>
    <row r="531" spans="1:3" x14ac:dyDescent="0.25">
      <c r="A531" t="s">
        <v>3</v>
      </c>
      <c r="B531" s="5" t="s">
        <v>606</v>
      </c>
      <c r="C531" s="27">
        <v>31</v>
      </c>
    </row>
    <row r="532" spans="1:3" x14ac:dyDescent="0.25">
      <c r="A532" t="s">
        <v>3</v>
      </c>
      <c r="B532" s="5" t="s">
        <v>624</v>
      </c>
      <c r="C532" s="27">
        <v>31</v>
      </c>
    </row>
    <row r="533" spans="1:3" x14ac:dyDescent="0.25">
      <c r="A533" t="s">
        <v>3</v>
      </c>
      <c r="B533" s="5" t="s">
        <v>639</v>
      </c>
      <c r="C533" s="27">
        <v>31</v>
      </c>
    </row>
    <row r="534" spans="1:3" x14ac:dyDescent="0.25">
      <c r="A534" t="s">
        <v>3</v>
      </c>
      <c r="B534" s="5" t="s">
        <v>671</v>
      </c>
      <c r="C534" s="27">
        <v>31</v>
      </c>
    </row>
    <row r="535" spans="1:3" x14ac:dyDescent="0.25">
      <c r="A535" t="s">
        <v>3</v>
      </c>
      <c r="B535" s="5" t="s">
        <v>677</v>
      </c>
      <c r="C535" s="27">
        <v>31</v>
      </c>
    </row>
    <row r="536" spans="1:3" x14ac:dyDescent="0.25">
      <c r="A536" t="s">
        <v>3</v>
      </c>
      <c r="B536" s="5" t="s">
        <v>691</v>
      </c>
      <c r="C536" s="27">
        <v>31</v>
      </c>
    </row>
    <row r="537" spans="1:3" x14ac:dyDescent="0.25">
      <c r="A537" t="s">
        <v>3</v>
      </c>
      <c r="B537" s="5" t="s">
        <v>48</v>
      </c>
      <c r="C537" s="27">
        <v>30</v>
      </c>
    </row>
    <row r="538" spans="1:3" x14ac:dyDescent="0.25">
      <c r="A538" t="s">
        <v>3</v>
      </c>
      <c r="B538" s="5" t="s">
        <v>90</v>
      </c>
      <c r="C538" s="27">
        <v>30</v>
      </c>
    </row>
    <row r="539" spans="1:3" x14ac:dyDescent="0.25">
      <c r="A539" t="s">
        <v>3</v>
      </c>
      <c r="B539" s="5" t="s">
        <v>287</v>
      </c>
      <c r="C539" s="27">
        <v>30</v>
      </c>
    </row>
    <row r="540" spans="1:3" x14ac:dyDescent="0.25">
      <c r="A540" t="s">
        <v>3</v>
      </c>
      <c r="B540" s="5" t="s">
        <v>476</v>
      </c>
      <c r="C540" s="27">
        <v>30</v>
      </c>
    </row>
    <row r="541" spans="1:3" x14ac:dyDescent="0.25">
      <c r="A541" t="s">
        <v>3</v>
      </c>
      <c r="B541" s="5" t="s">
        <v>75</v>
      </c>
      <c r="C541" s="27">
        <v>29</v>
      </c>
    </row>
    <row r="542" spans="1:3" x14ac:dyDescent="0.25">
      <c r="A542" t="s">
        <v>3</v>
      </c>
      <c r="B542" s="5" t="s">
        <v>89</v>
      </c>
      <c r="C542" s="27">
        <v>29</v>
      </c>
    </row>
    <row r="543" spans="1:3" x14ac:dyDescent="0.25">
      <c r="A543" t="s">
        <v>3</v>
      </c>
      <c r="B543" s="5" t="s">
        <v>145</v>
      </c>
      <c r="C543" s="27">
        <v>29</v>
      </c>
    </row>
    <row r="544" spans="1:3" x14ac:dyDescent="0.25">
      <c r="A544" t="s">
        <v>3</v>
      </c>
      <c r="B544" s="5" t="s">
        <v>211</v>
      </c>
      <c r="C544" s="27">
        <v>29</v>
      </c>
    </row>
    <row r="545" spans="1:3" x14ac:dyDescent="0.25">
      <c r="A545" t="s">
        <v>3</v>
      </c>
      <c r="B545" s="5" t="s">
        <v>228</v>
      </c>
      <c r="C545" s="27">
        <v>29</v>
      </c>
    </row>
    <row r="546" spans="1:3" x14ac:dyDescent="0.25">
      <c r="A546" t="s">
        <v>3</v>
      </c>
      <c r="B546" s="5" t="s">
        <v>359</v>
      </c>
      <c r="C546" s="27">
        <v>29</v>
      </c>
    </row>
    <row r="547" spans="1:3" x14ac:dyDescent="0.25">
      <c r="A547" t="s">
        <v>3</v>
      </c>
      <c r="B547" s="5" t="s">
        <v>376</v>
      </c>
      <c r="C547" s="27">
        <v>29</v>
      </c>
    </row>
    <row r="548" spans="1:3" x14ac:dyDescent="0.25">
      <c r="A548" t="s">
        <v>3</v>
      </c>
      <c r="B548" s="5" t="s">
        <v>408</v>
      </c>
      <c r="C548" s="27">
        <v>29</v>
      </c>
    </row>
    <row r="549" spans="1:3" x14ac:dyDescent="0.25">
      <c r="A549" t="s">
        <v>3</v>
      </c>
      <c r="B549" s="5" t="s">
        <v>433</v>
      </c>
      <c r="C549" s="27">
        <v>29</v>
      </c>
    </row>
    <row r="550" spans="1:3" x14ac:dyDescent="0.25">
      <c r="A550" t="s">
        <v>3</v>
      </c>
      <c r="B550" s="5" t="s">
        <v>592</v>
      </c>
      <c r="C550" s="27">
        <v>29</v>
      </c>
    </row>
    <row r="551" spans="1:3" x14ac:dyDescent="0.25">
      <c r="A551" t="s">
        <v>3</v>
      </c>
      <c r="B551" s="5" t="s">
        <v>627</v>
      </c>
      <c r="C551" s="27">
        <v>29</v>
      </c>
    </row>
    <row r="552" spans="1:3" x14ac:dyDescent="0.25">
      <c r="A552" t="s">
        <v>3</v>
      </c>
      <c r="B552" s="5" t="s">
        <v>631</v>
      </c>
      <c r="C552" s="27">
        <v>29</v>
      </c>
    </row>
    <row r="553" spans="1:3" x14ac:dyDescent="0.25">
      <c r="A553" t="s">
        <v>3</v>
      </c>
      <c r="B553" s="5" t="s">
        <v>5</v>
      </c>
      <c r="C553" s="27">
        <v>28</v>
      </c>
    </row>
    <row r="554" spans="1:3" x14ac:dyDescent="0.25">
      <c r="A554" t="s">
        <v>3</v>
      </c>
      <c r="B554" s="5" t="s">
        <v>54</v>
      </c>
      <c r="C554" s="27">
        <v>28</v>
      </c>
    </row>
    <row r="555" spans="1:3" x14ac:dyDescent="0.25">
      <c r="A555" t="s">
        <v>3</v>
      </c>
      <c r="B555" s="5" t="s">
        <v>102</v>
      </c>
      <c r="C555" s="27">
        <v>28</v>
      </c>
    </row>
    <row r="556" spans="1:3" x14ac:dyDescent="0.25">
      <c r="A556" t="s">
        <v>3</v>
      </c>
      <c r="B556" s="5" t="s">
        <v>369</v>
      </c>
      <c r="C556" s="27">
        <v>28</v>
      </c>
    </row>
    <row r="557" spans="1:3" x14ac:dyDescent="0.25">
      <c r="A557" t="s">
        <v>3</v>
      </c>
      <c r="B557" s="5" t="s">
        <v>399</v>
      </c>
      <c r="C557" s="27">
        <v>28</v>
      </c>
    </row>
    <row r="558" spans="1:3" x14ac:dyDescent="0.25">
      <c r="A558" t="s">
        <v>3</v>
      </c>
      <c r="B558" s="5" t="s">
        <v>454</v>
      </c>
      <c r="C558" s="27">
        <v>28</v>
      </c>
    </row>
    <row r="559" spans="1:3" x14ac:dyDescent="0.25">
      <c r="A559" t="s">
        <v>3</v>
      </c>
      <c r="B559" s="5" t="s">
        <v>539</v>
      </c>
      <c r="C559" s="27">
        <v>28</v>
      </c>
    </row>
    <row r="560" spans="1:3" x14ac:dyDescent="0.25">
      <c r="A560" t="s">
        <v>3</v>
      </c>
      <c r="B560" s="5" t="s">
        <v>551</v>
      </c>
      <c r="C560" s="27">
        <v>28</v>
      </c>
    </row>
    <row r="561" spans="1:3" x14ac:dyDescent="0.25">
      <c r="A561" t="s">
        <v>3</v>
      </c>
      <c r="B561" s="5" t="s">
        <v>574</v>
      </c>
      <c r="C561" s="27">
        <v>28</v>
      </c>
    </row>
    <row r="562" spans="1:3" x14ac:dyDescent="0.25">
      <c r="A562" t="s">
        <v>3</v>
      </c>
      <c r="B562" s="5" t="s">
        <v>590</v>
      </c>
      <c r="C562" s="27">
        <v>28</v>
      </c>
    </row>
    <row r="563" spans="1:3" x14ac:dyDescent="0.25">
      <c r="A563" t="s">
        <v>3</v>
      </c>
      <c r="B563" s="5" t="s">
        <v>84</v>
      </c>
      <c r="C563" s="27">
        <v>27</v>
      </c>
    </row>
    <row r="564" spans="1:3" x14ac:dyDescent="0.25">
      <c r="A564" t="s">
        <v>3</v>
      </c>
      <c r="B564" s="5" t="s">
        <v>103</v>
      </c>
      <c r="C564" s="27">
        <v>27</v>
      </c>
    </row>
    <row r="565" spans="1:3" x14ac:dyDescent="0.25">
      <c r="A565" t="s">
        <v>3</v>
      </c>
      <c r="B565" s="5" t="s">
        <v>226</v>
      </c>
      <c r="C565" s="27">
        <v>27</v>
      </c>
    </row>
    <row r="566" spans="1:3" x14ac:dyDescent="0.25">
      <c r="A566" t="s">
        <v>3</v>
      </c>
      <c r="B566" s="5" t="s">
        <v>278</v>
      </c>
      <c r="C566" s="27">
        <v>27</v>
      </c>
    </row>
    <row r="567" spans="1:3" x14ac:dyDescent="0.25">
      <c r="A567" t="s">
        <v>3</v>
      </c>
      <c r="B567" s="5" t="s">
        <v>294</v>
      </c>
      <c r="C567" s="27">
        <v>27</v>
      </c>
    </row>
    <row r="568" spans="1:3" x14ac:dyDescent="0.25">
      <c r="A568" t="s">
        <v>3</v>
      </c>
      <c r="B568" s="5" t="s">
        <v>344</v>
      </c>
      <c r="C568" s="27">
        <v>27</v>
      </c>
    </row>
    <row r="569" spans="1:3" x14ac:dyDescent="0.25">
      <c r="A569" t="s">
        <v>3</v>
      </c>
      <c r="B569" s="5" t="s">
        <v>619</v>
      </c>
      <c r="C569" s="27">
        <v>27</v>
      </c>
    </row>
    <row r="570" spans="1:3" x14ac:dyDescent="0.25">
      <c r="A570" t="s">
        <v>3</v>
      </c>
      <c r="B570" s="5" t="s">
        <v>646</v>
      </c>
      <c r="C570" s="27">
        <v>27</v>
      </c>
    </row>
    <row r="571" spans="1:3" x14ac:dyDescent="0.25">
      <c r="A571" t="s">
        <v>3</v>
      </c>
      <c r="B571" s="5" t="s">
        <v>670</v>
      </c>
      <c r="C571" s="27">
        <v>27</v>
      </c>
    </row>
    <row r="572" spans="1:3" x14ac:dyDescent="0.25">
      <c r="A572" t="s">
        <v>3</v>
      </c>
      <c r="B572" s="5" t="s">
        <v>23</v>
      </c>
      <c r="C572" s="27">
        <v>26</v>
      </c>
    </row>
    <row r="573" spans="1:3" x14ac:dyDescent="0.25">
      <c r="A573" t="s">
        <v>3</v>
      </c>
      <c r="B573" s="5" t="s">
        <v>34</v>
      </c>
      <c r="C573" s="27">
        <v>26</v>
      </c>
    </row>
    <row r="574" spans="1:3" x14ac:dyDescent="0.25">
      <c r="A574" t="s">
        <v>3</v>
      </c>
      <c r="B574" s="5" t="s">
        <v>173</v>
      </c>
      <c r="C574" s="27">
        <v>26</v>
      </c>
    </row>
    <row r="575" spans="1:3" x14ac:dyDescent="0.25">
      <c r="A575" t="s">
        <v>3</v>
      </c>
      <c r="B575" s="5" t="s">
        <v>311</v>
      </c>
      <c r="C575" s="27">
        <v>26</v>
      </c>
    </row>
    <row r="576" spans="1:3" x14ac:dyDescent="0.25">
      <c r="A576" t="s">
        <v>3</v>
      </c>
      <c r="B576" s="5" t="s">
        <v>542</v>
      </c>
      <c r="C576" s="27">
        <v>26</v>
      </c>
    </row>
    <row r="577" spans="1:3" x14ac:dyDescent="0.25">
      <c r="A577" t="s">
        <v>3</v>
      </c>
      <c r="B577" s="5" t="s">
        <v>661</v>
      </c>
      <c r="C577" s="27">
        <v>26</v>
      </c>
    </row>
    <row r="578" spans="1:3" x14ac:dyDescent="0.25">
      <c r="A578" t="s">
        <v>3</v>
      </c>
      <c r="B578" s="5" t="s">
        <v>6</v>
      </c>
      <c r="C578" s="27">
        <v>25</v>
      </c>
    </row>
    <row r="579" spans="1:3" x14ac:dyDescent="0.25">
      <c r="A579" t="s">
        <v>3</v>
      </c>
      <c r="B579" s="5" t="s">
        <v>129</v>
      </c>
      <c r="C579" s="27">
        <v>25</v>
      </c>
    </row>
    <row r="580" spans="1:3" x14ac:dyDescent="0.25">
      <c r="A580" t="s">
        <v>3</v>
      </c>
      <c r="B580" s="5" t="s">
        <v>132</v>
      </c>
      <c r="C580" s="27">
        <v>25</v>
      </c>
    </row>
    <row r="581" spans="1:3" x14ac:dyDescent="0.25">
      <c r="A581" t="s">
        <v>3</v>
      </c>
      <c r="B581" s="5" t="s">
        <v>354</v>
      </c>
      <c r="C581" s="27">
        <v>25</v>
      </c>
    </row>
    <row r="582" spans="1:3" x14ac:dyDescent="0.25">
      <c r="A582" t="s">
        <v>3</v>
      </c>
      <c r="B582" s="5" t="s">
        <v>366</v>
      </c>
      <c r="C582" s="27">
        <v>25</v>
      </c>
    </row>
    <row r="583" spans="1:3" x14ac:dyDescent="0.25">
      <c r="A583" t="s">
        <v>3</v>
      </c>
      <c r="B583" s="5" t="s">
        <v>492</v>
      </c>
      <c r="C583" s="27">
        <v>25</v>
      </c>
    </row>
    <row r="584" spans="1:3" x14ac:dyDescent="0.25">
      <c r="A584" t="s">
        <v>3</v>
      </c>
      <c r="B584" s="5" t="s">
        <v>605</v>
      </c>
      <c r="C584" s="27">
        <v>25</v>
      </c>
    </row>
    <row r="585" spans="1:3" x14ac:dyDescent="0.25">
      <c r="A585" t="s">
        <v>3</v>
      </c>
      <c r="B585" s="5" t="s">
        <v>250</v>
      </c>
      <c r="C585" s="27">
        <v>24</v>
      </c>
    </row>
    <row r="586" spans="1:3" x14ac:dyDescent="0.25">
      <c r="A586" t="s">
        <v>3</v>
      </c>
      <c r="B586" s="5" t="s">
        <v>466</v>
      </c>
      <c r="C586" s="27">
        <v>24</v>
      </c>
    </row>
    <row r="587" spans="1:3" x14ac:dyDescent="0.25">
      <c r="A587" t="s">
        <v>3</v>
      </c>
      <c r="B587" s="5" t="s">
        <v>495</v>
      </c>
      <c r="C587" s="27">
        <v>24</v>
      </c>
    </row>
    <row r="588" spans="1:3" x14ac:dyDescent="0.25">
      <c r="A588" t="s">
        <v>3</v>
      </c>
      <c r="B588" s="5" t="s">
        <v>510</v>
      </c>
      <c r="C588" s="27">
        <v>24</v>
      </c>
    </row>
    <row r="589" spans="1:3" x14ac:dyDescent="0.25">
      <c r="A589" t="s">
        <v>3</v>
      </c>
      <c r="B589" s="5" t="s">
        <v>603</v>
      </c>
      <c r="C589" s="27">
        <v>24</v>
      </c>
    </row>
    <row r="590" spans="1:3" x14ac:dyDescent="0.25">
      <c r="A590" t="s">
        <v>3</v>
      </c>
      <c r="B590" s="5" t="s">
        <v>625</v>
      </c>
      <c r="C590" s="27">
        <v>24</v>
      </c>
    </row>
    <row r="591" spans="1:3" x14ac:dyDescent="0.25">
      <c r="A591" t="s">
        <v>3</v>
      </c>
      <c r="B591" s="5" t="s">
        <v>70</v>
      </c>
      <c r="C591" s="27">
        <v>23</v>
      </c>
    </row>
    <row r="592" spans="1:3" x14ac:dyDescent="0.25">
      <c r="A592" t="s">
        <v>3</v>
      </c>
      <c r="B592" s="5" t="s">
        <v>237</v>
      </c>
      <c r="C592" s="27">
        <v>23</v>
      </c>
    </row>
    <row r="593" spans="1:3" x14ac:dyDescent="0.25">
      <c r="A593" t="s">
        <v>3</v>
      </c>
      <c r="B593" s="5" t="s">
        <v>284</v>
      </c>
      <c r="C593" s="27">
        <v>23</v>
      </c>
    </row>
    <row r="594" spans="1:3" x14ac:dyDescent="0.25">
      <c r="A594" t="s">
        <v>3</v>
      </c>
      <c r="B594" s="5" t="s">
        <v>472</v>
      </c>
      <c r="C594" s="27">
        <v>23</v>
      </c>
    </row>
    <row r="595" spans="1:3" x14ac:dyDescent="0.25">
      <c r="A595" t="s">
        <v>3</v>
      </c>
      <c r="B595" s="5" t="s">
        <v>500</v>
      </c>
      <c r="C595" s="27">
        <v>23</v>
      </c>
    </row>
    <row r="596" spans="1:3" ht="25.5" x14ac:dyDescent="0.25">
      <c r="A596" t="s">
        <v>3</v>
      </c>
      <c r="B596" s="5" t="s">
        <v>560</v>
      </c>
      <c r="C596" s="27">
        <v>23</v>
      </c>
    </row>
    <row r="597" spans="1:3" x14ac:dyDescent="0.25">
      <c r="A597" t="s">
        <v>3</v>
      </c>
      <c r="B597" s="5" t="s">
        <v>577</v>
      </c>
      <c r="C597" s="27">
        <v>23</v>
      </c>
    </row>
    <row r="598" spans="1:3" x14ac:dyDescent="0.25">
      <c r="A598" t="s">
        <v>3</v>
      </c>
      <c r="B598" s="5" t="s">
        <v>17</v>
      </c>
      <c r="C598" s="27">
        <v>22</v>
      </c>
    </row>
    <row r="599" spans="1:3" x14ac:dyDescent="0.25">
      <c r="A599" t="s">
        <v>3</v>
      </c>
      <c r="B599" s="5" t="s">
        <v>59</v>
      </c>
      <c r="C599" s="27">
        <v>22</v>
      </c>
    </row>
    <row r="600" spans="1:3" x14ac:dyDescent="0.25">
      <c r="A600" t="s">
        <v>3</v>
      </c>
      <c r="B600" s="5" t="s">
        <v>60</v>
      </c>
      <c r="C600" s="27">
        <v>22</v>
      </c>
    </row>
    <row r="601" spans="1:3" x14ac:dyDescent="0.25">
      <c r="A601" t="s">
        <v>3</v>
      </c>
      <c r="B601" s="5" t="s">
        <v>126</v>
      </c>
      <c r="C601" s="27">
        <v>22</v>
      </c>
    </row>
    <row r="602" spans="1:3" x14ac:dyDescent="0.25">
      <c r="A602" t="s">
        <v>3</v>
      </c>
      <c r="B602" s="5" t="s">
        <v>213</v>
      </c>
      <c r="C602" s="27">
        <v>22</v>
      </c>
    </row>
    <row r="603" spans="1:3" x14ac:dyDescent="0.25">
      <c r="A603" t="s">
        <v>3</v>
      </c>
      <c r="B603" s="5" t="s">
        <v>214</v>
      </c>
      <c r="C603" s="27">
        <v>22</v>
      </c>
    </row>
    <row r="604" spans="1:3" x14ac:dyDescent="0.25">
      <c r="A604" t="s">
        <v>3</v>
      </c>
      <c r="B604" s="5" t="s">
        <v>312</v>
      </c>
      <c r="C604" s="27">
        <v>22</v>
      </c>
    </row>
    <row r="605" spans="1:3" x14ac:dyDescent="0.25">
      <c r="A605" t="s">
        <v>3</v>
      </c>
      <c r="B605" s="5" t="s">
        <v>322</v>
      </c>
      <c r="C605" s="27">
        <v>22</v>
      </c>
    </row>
    <row r="606" spans="1:3" x14ac:dyDescent="0.25">
      <c r="A606" t="s">
        <v>3</v>
      </c>
      <c r="B606" s="5" t="s">
        <v>345</v>
      </c>
      <c r="C606" s="27">
        <v>22</v>
      </c>
    </row>
    <row r="607" spans="1:3" x14ac:dyDescent="0.25">
      <c r="A607" t="s">
        <v>3</v>
      </c>
      <c r="B607" s="5" t="s">
        <v>571</v>
      </c>
      <c r="C607" s="27">
        <v>22</v>
      </c>
    </row>
    <row r="608" spans="1:3" x14ac:dyDescent="0.25">
      <c r="A608" t="s">
        <v>3</v>
      </c>
      <c r="B608" s="5" t="s">
        <v>583</v>
      </c>
      <c r="C608" s="27">
        <v>22</v>
      </c>
    </row>
    <row r="609" spans="1:3" x14ac:dyDescent="0.25">
      <c r="A609" t="s">
        <v>3</v>
      </c>
      <c r="B609" s="5" t="s">
        <v>604</v>
      </c>
      <c r="C609" s="27">
        <v>22</v>
      </c>
    </row>
    <row r="610" spans="1:3" x14ac:dyDescent="0.25">
      <c r="A610" t="s">
        <v>3</v>
      </c>
      <c r="B610" s="5" t="s">
        <v>63</v>
      </c>
      <c r="C610" s="27">
        <v>21</v>
      </c>
    </row>
    <row r="611" spans="1:3" x14ac:dyDescent="0.25">
      <c r="A611" t="s">
        <v>3</v>
      </c>
      <c r="B611" s="5" t="s">
        <v>176</v>
      </c>
      <c r="C611" s="27">
        <v>21</v>
      </c>
    </row>
    <row r="612" spans="1:3" x14ac:dyDescent="0.25">
      <c r="A612" t="s">
        <v>3</v>
      </c>
      <c r="B612" s="5" t="s">
        <v>241</v>
      </c>
      <c r="C612" s="27">
        <v>21</v>
      </c>
    </row>
    <row r="613" spans="1:3" x14ac:dyDescent="0.25">
      <c r="A613" t="s">
        <v>3</v>
      </c>
      <c r="B613" s="5" t="s">
        <v>381</v>
      </c>
      <c r="C613" s="27">
        <v>21</v>
      </c>
    </row>
    <row r="614" spans="1:3" x14ac:dyDescent="0.25">
      <c r="A614" t="s">
        <v>3</v>
      </c>
      <c r="B614" s="5" t="s">
        <v>9</v>
      </c>
      <c r="C614" s="27">
        <v>20</v>
      </c>
    </row>
    <row r="615" spans="1:3" x14ac:dyDescent="0.25">
      <c r="A615" t="s">
        <v>3</v>
      </c>
      <c r="B615" s="5" t="s">
        <v>51</v>
      </c>
      <c r="C615" s="27">
        <v>20</v>
      </c>
    </row>
    <row r="616" spans="1:3" x14ac:dyDescent="0.25">
      <c r="A616" t="s">
        <v>3</v>
      </c>
      <c r="B616" s="5" t="s">
        <v>79</v>
      </c>
      <c r="C616" s="27">
        <v>20</v>
      </c>
    </row>
    <row r="617" spans="1:3" x14ac:dyDescent="0.25">
      <c r="A617" t="s">
        <v>3</v>
      </c>
      <c r="B617" s="5" t="s">
        <v>261</v>
      </c>
      <c r="C617" s="27">
        <v>20</v>
      </c>
    </row>
    <row r="618" spans="1:3" x14ac:dyDescent="0.25">
      <c r="A618" t="s">
        <v>3</v>
      </c>
      <c r="B618" s="5" t="s">
        <v>291</v>
      </c>
      <c r="C618" s="27">
        <v>20</v>
      </c>
    </row>
    <row r="619" spans="1:3" x14ac:dyDescent="0.25">
      <c r="A619" t="s">
        <v>3</v>
      </c>
      <c r="B619" s="5" t="s">
        <v>313</v>
      </c>
      <c r="C619" s="27">
        <v>20</v>
      </c>
    </row>
    <row r="620" spans="1:3" x14ac:dyDescent="0.25">
      <c r="A620" t="s">
        <v>3</v>
      </c>
      <c r="B620" s="5" t="s">
        <v>362</v>
      </c>
      <c r="C620" s="27">
        <v>20</v>
      </c>
    </row>
    <row r="621" spans="1:3" x14ac:dyDescent="0.25">
      <c r="A621" t="s">
        <v>3</v>
      </c>
      <c r="B621" s="5" t="s">
        <v>637</v>
      </c>
      <c r="C621" s="27">
        <v>20</v>
      </c>
    </row>
    <row r="622" spans="1:3" x14ac:dyDescent="0.25">
      <c r="A622" t="s">
        <v>3</v>
      </c>
      <c r="B622" s="5" t="s">
        <v>692</v>
      </c>
      <c r="C622" s="27">
        <v>20</v>
      </c>
    </row>
    <row r="623" spans="1:3" x14ac:dyDescent="0.25">
      <c r="A623" t="s">
        <v>3</v>
      </c>
      <c r="B623" s="5" t="s">
        <v>125</v>
      </c>
      <c r="C623" s="27">
        <v>19</v>
      </c>
    </row>
    <row r="624" spans="1:3" x14ac:dyDescent="0.25">
      <c r="A624" t="s">
        <v>3</v>
      </c>
      <c r="B624" s="5" t="s">
        <v>131</v>
      </c>
      <c r="C624" s="27">
        <v>19</v>
      </c>
    </row>
    <row r="625" spans="1:3" x14ac:dyDescent="0.25">
      <c r="A625" t="s">
        <v>3</v>
      </c>
      <c r="B625" s="5" t="s">
        <v>188</v>
      </c>
      <c r="C625" s="27">
        <v>19</v>
      </c>
    </row>
    <row r="626" spans="1:3" x14ac:dyDescent="0.25">
      <c r="A626" t="s">
        <v>3</v>
      </c>
      <c r="B626" s="5" t="s">
        <v>286</v>
      </c>
      <c r="C626" s="27">
        <v>19</v>
      </c>
    </row>
    <row r="627" spans="1:3" x14ac:dyDescent="0.25">
      <c r="A627" t="s">
        <v>3</v>
      </c>
      <c r="B627" s="5" t="s">
        <v>545</v>
      </c>
      <c r="C627" s="27">
        <v>19</v>
      </c>
    </row>
    <row r="628" spans="1:3" x14ac:dyDescent="0.25">
      <c r="A628" t="s">
        <v>3</v>
      </c>
      <c r="B628" s="5" t="s">
        <v>578</v>
      </c>
      <c r="C628" s="27">
        <v>19</v>
      </c>
    </row>
    <row r="629" spans="1:3" x14ac:dyDescent="0.25">
      <c r="A629" t="s">
        <v>3</v>
      </c>
      <c r="B629" s="5" t="s">
        <v>596</v>
      </c>
      <c r="C629" s="27">
        <v>19</v>
      </c>
    </row>
    <row r="630" spans="1:3" x14ac:dyDescent="0.25">
      <c r="A630" t="s">
        <v>3</v>
      </c>
      <c r="B630" s="5" t="s">
        <v>260</v>
      </c>
      <c r="C630" s="27">
        <v>18</v>
      </c>
    </row>
    <row r="631" spans="1:3" x14ac:dyDescent="0.25">
      <c r="A631" t="s">
        <v>3</v>
      </c>
      <c r="B631" s="5" t="s">
        <v>267</v>
      </c>
      <c r="C631" s="27">
        <v>18</v>
      </c>
    </row>
    <row r="632" spans="1:3" x14ac:dyDescent="0.25">
      <c r="A632" t="s">
        <v>3</v>
      </c>
      <c r="B632" s="5" t="s">
        <v>467</v>
      </c>
      <c r="C632" s="27">
        <v>18</v>
      </c>
    </row>
    <row r="633" spans="1:3" x14ac:dyDescent="0.25">
      <c r="A633" t="s">
        <v>3</v>
      </c>
      <c r="B633" s="5" t="s">
        <v>508</v>
      </c>
      <c r="C633" s="27">
        <v>18</v>
      </c>
    </row>
    <row r="634" spans="1:3" x14ac:dyDescent="0.25">
      <c r="A634" t="s">
        <v>3</v>
      </c>
      <c r="B634" s="5" t="s">
        <v>633</v>
      </c>
      <c r="C634" s="27">
        <v>18</v>
      </c>
    </row>
    <row r="635" spans="1:3" x14ac:dyDescent="0.25">
      <c r="A635" t="s">
        <v>3</v>
      </c>
      <c r="B635" s="5" t="s">
        <v>694</v>
      </c>
      <c r="C635" s="27">
        <v>18</v>
      </c>
    </row>
    <row r="636" spans="1:3" x14ac:dyDescent="0.25">
      <c r="A636" t="s">
        <v>3</v>
      </c>
      <c r="B636" s="5" t="s">
        <v>21</v>
      </c>
      <c r="C636" s="27">
        <v>17</v>
      </c>
    </row>
    <row r="637" spans="1:3" x14ac:dyDescent="0.25">
      <c r="A637" t="s">
        <v>3</v>
      </c>
      <c r="B637" s="5" t="s">
        <v>240</v>
      </c>
      <c r="C637" s="27">
        <v>17</v>
      </c>
    </row>
    <row r="638" spans="1:3" x14ac:dyDescent="0.25">
      <c r="A638" t="s">
        <v>3</v>
      </c>
      <c r="B638" s="5" t="s">
        <v>249</v>
      </c>
      <c r="C638" s="27">
        <v>17</v>
      </c>
    </row>
    <row r="639" spans="1:3" x14ac:dyDescent="0.25">
      <c r="A639" t="s">
        <v>3</v>
      </c>
      <c r="B639" s="5" t="s">
        <v>332</v>
      </c>
      <c r="C639" s="27">
        <v>17</v>
      </c>
    </row>
    <row r="640" spans="1:3" x14ac:dyDescent="0.25">
      <c r="A640" t="s">
        <v>3</v>
      </c>
      <c r="B640" s="5" t="s">
        <v>346</v>
      </c>
      <c r="C640" s="27">
        <v>17</v>
      </c>
    </row>
    <row r="641" spans="1:3" x14ac:dyDescent="0.25">
      <c r="A641" t="s">
        <v>3</v>
      </c>
      <c r="B641" s="5" t="s">
        <v>384</v>
      </c>
      <c r="C641" s="27">
        <v>17</v>
      </c>
    </row>
    <row r="642" spans="1:3" x14ac:dyDescent="0.25">
      <c r="A642" t="s">
        <v>3</v>
      </c>
      <c r="B642" s="5" t="s">
        <v>113</v>
      </c>
      <c r="C642" s="27">
        <v>16</v>
      </c>
    </row>
    <row r="643" spans="1:3" x14ac:dyDescent="0.25">
      <c r="A643" t="s">
        <v>3</v>
      </c>
      <c r="B643" s="5" t="s">
        <v>363</v>
      </c>
      <c r="C643" s="27">
        <v>16</v>
      </c>
    </row>
    <row r="644" spans="1:3" x14ac:dyDescent="0.25">
      <c r="A644" t="s">
        <v>3</v>
      </c>
      <c r="B644" s="5" t="s">
        <v>434</v>
      </c>
      <c r="C644" s="27">
        <v>16</v>
      </c>
    </row>
    <row r="645" spans="1:3" x14ac:dyDescent="0.25">
      <c r="A645" t="s">
        <v>3</v>
      </c>
      <c r="B645" s="5" t="s">
        <v>448</v>
      </c>
      <c r="C645" s="27">
        <v>16</v>
      </c>
    </row>
    <row r="646" spans="1:3" x14ac:dyDescent="0.25">
      <c r="A646" t="s">
        <v>3</v>
      </c>
      <c r="B646" s="5" t="s">
        <v>572</v>
      </c>
      <c r="C646" s="27">
        <v>16</v>
      </c>
    </row>
    <row r="647" spans="1:3" x14ac:dyDescent="0.25">
      <c r="A647" t="s">
        <v>3</v>
      </c>
      <c r="B647" s="5" t="s">
        <v>105</v>
      </c>
      <c r="C647" s="27">
        <v>15</v>
      </c>
    </row>
    <row r="648" spans="1:3" x14ac:dyDescent="0.25">
      <c r="A648" t="s">
        <v>3</v>
      </c>
      <c r="B648" s="5" t="s">
        <v>111</v>
      </c>
      <c r="C648" s="27">
        <v>15</v>
      </c>
    </row>
    <row r="649" spans="1:3" x14ac:dyDescent="0.25">
      <c r="A649" t="s">
        <v>3</v>
      </c>
      <c r="B649" s="5" t="s">
        <v>496</v>
      </c>
      <c r="C649" s="27">
        <v>15</v>
      </c>
    </row>
    <row r="650" spans="1:3" x14ac:dyDescent="0.25">
      <c r="A650" t="s">
        <v>3</v>
      </c>
      <c r="B650" s="5" t="s">
        <v>519</v>
      </c>
      <c r="C650" s="27">
        <v>15</v>
      </c>
    </row>
    <row r="651" spans="1:3" x14ac:dyDescent="0.25">
      <c r="A651" t="s">
        <v>3</v>
      </c>
      <c r="B651" s="5" t="s">
        <v>613</v>
      </c>
      <c r="C651" s="27">
        <v>15</v>
      </c>
    </row>
    <row r="652" spans="1:3" x14ac:dyDescent="0.25">
      <c r="A652" t="s">
        <v>3</v>
      </c>
      <c r="B652" s="5" t="s">
        <v>20</v>
      </c>
      <c r="C652" s="27">
        <v>14</v>
      </c>
    </row>
    <row r="653" spans="1:3" x14ac:dyDescent="0.25">
      <c r="A653" t="s">
        <v>3</v>
      </c>
      <c r="B653" s="5" t="s">
        <v>177</v>
      </c>
      <c r="C653" s="27">
        <v>14</v>
      </c>
    </row>
    <row r="654" spans="1:3" x14ac:dyDescent="0.25">
      <c r="A654" t="s">
        <v>3</v>
      </c>
      <c r="B654" s="5" t="s">
        <v>567</v>
      </c>
      <c r="C654" s="27">
        <v>14</v>
      </c>
    </row>
    <row r="655" spans="1:3" x14ac:dyDescent="0.25">
      <c r="A655" t="s">
        <v>3</v>
      </c>
      <c r="B655" s="5" t="s">
        <v>106</v>
      </c>
      <c r="C655" s="27">
        <v>13</v>
      </c>
    </row>
    <row r="656" spans="1:3" x14ac:dyDescent="0.25">
      <c r="A656" t="s">
        <v>3</v>
      </c>
      <c r="B656" s="5" t="s">
        <v>255</v>
      </c>
      <c r="C656" s="27">
        <v>13</v>
      </c>
    </row>
    <row r="657" spans="1:3" x14ac:dyDescent="0.25">
      <c r="A657" t="s">
        <v>3</v>
      </c>
      <c r="B657" s="5" t="s">
        <v>289</v>
      </c>
      <c r="C657" s="27">
        <v>13</v>
      </c>
    </row>
    <row r="658" spans="1:3" x14ac:dyDescent="0.25">
      <c r="A658" t="s">
        <v>3</v>
      </c>
      <c r="B658" s="5" t="s">
        <v>401</v>
      </c>
      <c r="C658" s="27">
        <v>13</v>
      </c>
    </row>
    <row r="659" spans="1:3" x14ac:dyDescent="0.25">
      <c r="A659" t="s">
        <v>3</v>
      </c>
      <c r="B659" s="5" t="s">
        <v>452</v>
      </c>
      <c r="C659" s="27">
        <v>13</v>
      </c>
    </row>
    <row r="660" spans="1:3" x14ac:dyDescent="0.25">
      <c r="A660" t="s">
        <v>3</v>
      </c>
      <c r="B660" s="5" t="s">
        <v>459</v>
      </c>
      <c r="C660" s="27">
        <v>13</v>
      </c>
    </row>
    <row r="661" spans="1:3" x14ac:dyDescent="0.25">
      <c r="A661" t="s">
        <v>3</v>
      </c>
      <c r="B661" s="5" t="s">
        <v>641</v>
      </c>
      <c r="C661" s="27">
        <v>13</v>
      </c>
    </row>
    <row r="662" spans="1:3" x14ac:dyDescent="0.25">
      <c r="A662" t="s">
        <v>3</v>
      </c>
      <c r="B662" s="5" t="s">
        <v>107</v>
      </c>
      <c r="C662" s="27">
        <v>12</v>
      </c>
    </row>
    <row r="663" spans="1:3" x14ac:dyDescent="0.25">
      <c r="A663" t="s">
        <v>3</v>
      </c>
      <c r="B663" s="5" t="s">
        <v>110</v>
      </c>
      <c r="C663" s="27">
        <v>12</v>
      </c>
    </row>
    <row r="664" spans="1:3" x14ac:dyDescent="0.25">
      <c r="A664" t="s">
        <v>3</v>
      </c>
      <c r="B664" s="5" t="s">
        <v>170</v>
      </c>
      <c r="C664" s="27">
        <v>12</v>
      </c>
    </row>
    <row r="665" spans="1:3" x14ac:dyDescent="0.25">
      <c r="A665" t="s">
        <v>3</v>
      </c>
      <c r="B665" s="5" t="s">
        <v>223</v>
      </c>
      <c r="C665" s="27">
        <v>12</v>
      </c>
    </row>
    <row r="666" spans="1:3" x14ac:dyDescent="0.25">
      <c r="A666" t="s">
        <v>3</v>
      </c>
      <c r="B666" s="5" t="s">
        <v>264</v>
      </c>
      <c r="C666" s="27">
        <v>12</v>
      </c>
    </row>
    <row r="667" spans="1:3" x14ac:dyDescent="0.25">
      <c r="A667" t="s">
        <v>3</v>
      </c>
      <c r="B667" s="5" t="s">
        <v>538</v>
      </c>
      <c r="C667" s="27">
        <v>12</v>
      </c>
    </row>
    <row r="668" spans="1:3" x14ac:dyDescent="0.25">
      <c r="A668" t="s">
        <v>3</v>
      </c>
      <c r="B668" s="5" t="s">
        <v>568</v>
      </c>
      <c r="C668" s="27">
        <v>12</v>
      </c>
    </row>
    <row r="669" spans="1:3" x14ac:dyDescent="0.25">
      <c r="A669" t="s">
        <v>3</v>
      </c>
      <c r="B669" s="5" t="s">
        <v>205</v>
      </c>
      <c r="C669" s="27">
        <v>11</v>
      </c>
    </row>
    <row r="670" spans="1:3" x14ac:dyDescent="0.25">
      <c r="A670" t="s">
        <v>3</v>
      </c>
      <c r="B670" s="5" t="s">
        <v>257</v>
      </c>
      <c r="C670" s="27">
        <v>11</v>
      </c>
    </row>
    <row r="671" spans="1:3" x14ac:dyDescent="0.25">
      <c r="A671" t="s">
        <v>3</v>
      </c>
      <c r="B671" s="5" t="s">
        <v>259</v>
      </c>
      <c r="C671" s="27">
        <v>11</v>
      </c>
    </row>
    <row r="672" spans="1:3" x14ac:dyDescent="0.25">
      <c r="A672" t="s">
        <v>3</v>
      </c>
      <c r="B672" s="5" t="s">
        <v>30</v>
      </c>
      <c r="C672" s="27">
        <v>10</v>
      </c>
    </row>
    <row r="673" spans="1:3" x14ac:dyDescent="0.25">
      <c r="A673" t="s">
        <v>3</v>
      </c>
      <c r="B673" s="5" t="s">
        <v>197</v>
      </c>
      <c r="C673" s="27">
        <v>10</v>
      </c>
    </row>
    <row r="674" spans="1:3" x14ac:dyDescent="0.25">
      <c r="A674" t="s">
        <v>3</v>
      </c>
      <c r="B674" s="5" t="s">
        <v>7</v>
      </c>
      <c r="C674" s="27">
        <v>9</v>
      </c>
    </row>
    <row r="675" spans="1:3" x14ac:dyDescent="0.25">
      <c r="A675" t="s">
        <v>3</v>
      </c>
      <c r="B675" s="5" t="s">
        <v>189</v>
      </c>
      <c r="C675" s="27">
        <v>9</v>
      </c>
    </row>
    <row r="676" spans="1:3" x14ac:dyDescent="0.25">
      <c r="A676" t="s">
        <v>3</v>
      </c>
      <c r="B676" s="5" t="s">
        <v>209</v>
      </c>
      <c r="C676" s="27">
        <v>9</v>
      </c>
    </row>
    <row r="677" spans="1:3" x14ac:dyDescent="0.25">
      <c r="A677" t="s">
        <v>3</v>
      </c>
      <c r="B677" s="5" t="s">
        <v>309</v>
      </c>
      <c r="C677" s="27">
        <v>9</v>
      </c>
    </row>
    <row r="678" spans="1:3" x14ac:dyDescent="0.25">
      <c r="A678" t="s">
        <v>3</v>
      </c>
      <c r="B678" s="5" t="s">
        <v>462</v>
      </c>
      <c r="C678" s="27">
        <v>9</v>
      </c>
    </row>
    <row r="679" spans="1:3" x14ac:dyDescent="0.25">
      <c r="A679" t="s">
        <v>3</v>
      </c>
      <c r="B679" s="5" t="s">
        <v>522</v>
      </c>
      <c r="C679" s="27">
        <v>9</v>
      </c>
    </row>
    <row r="680" spans="1:3" x14ac:dyDescent="0.25">
      <c r="A680" t="s">
        <v>3</v>
      </c>
      <c r="B680" s="5" t="s">
        <v>638</v>
      </c>
      <c r="C680" s="27">
        <v>9</v>
      </c>
    </row>
    <row r="681" spans="1:3" x14ac:dyDescent="0.25">
      <c r="A681" t="s">
        <v>3</v>
      </c>
      <c r="B681" s="5" t="s">
        <v>62</v>
      </c>
      <c r="C681" s="27">
        <v>8</v>
      </c>
    </row>
    <row r="682" spans="1:3" x14ac:dyDescent="0.25">
      <c r="A682" t="s">
        <v>3</v>
      </c>
      <c r="B682" s="5" t="s">
        <v>443</v>
      </c>
      <c r="C682" s="27">
        <v>8</v>
      </c>
    </row>
    <row r="683" spans="1:3" x14ac:dyDescent="0.25">
      <c r="A683" t="s">
        <v>3</v>
      </c>
      <c r="B683" s="5" t="s">
        <v>474</v>
      </c>
      <c r="C683" s="27">
        <v>8</v>
      </c>
    </row>
    <row r="684" spans="1:3" x14ac:dyDescent="0.25">
      <c r="A684" t="s">
        <v>3</v>
      </c>
      <c r="B684" s="5" t="s">
        <v>470</v>
      </c>
      <c r="C684" s="27">
        <v>7</v>
      </c>
    </row>
    <row r="685" spans="1:3" x14ac:dyDescent="0.25">
      <c r="A685" t="s">
        <v>3</v>
      </c>
      <c r="B685" s="5" t="s">
        <v>587</v>
      </c>
      <c r="C685" s="27">
        <v>7</v>
      </c>
    </row>
    <row r="686" spans="1:3" x14ac:dyDescent="0.25">
      <c r="A686" t="s">
        <v>3</v>
      </c>
      <c r="B686" s="5" t="s">
        <v>219</v>
      </c>
      <c r="C686" s="27">
        <v>6</v>
      </c>
    </row>
    <row r="687" spans="1:3" x14ac:dyDescent="0.25">
      <c r="A687" t="s">
        <v>3</v>
      </c>
      <c r="B687" s="5" t="s">
        <v>271</v>
      </c>
      <c r="C687" s="27">
        <v>6</v>
      </c>
    </row>
    <row r="688" spans="1:3" x14ac:dyDescent="0.25">
      <c r="A688" t="s">
        <v>3</v>
      </c>
      <c r="B688" s="5" t="s">
        <v>383</v>
      </c>
      <c r="C688" s="27">
        <v>6</v>
      </c>
    </row>
    <row r="689" spans="1:3" x14ac:dyDescent="0.25">
      <c r="A689" t="s">
        <v>3</v>
      </c>
      <c r="B689" s="5" t="s">
        <v>502</v>
      </c>
      <c r="C689" s="27">
        <v>6</v>
      </c>
    </row>
    <row r="690" spans="1:3" x14ac:dyDescent="0.25">
      <c r="A690" t="s">
        <v>3</v>
      </c>
      <c r="B690" s="5" t="s">
        <v>348</v>
      </c>
      <c r="C690" s="27">
        <v>5</v>
      </c>
    </row>
    <row r="691" spans="1:3" x14ac:dyDescent="0.25">
      <c r="A691" t="s">
        <v>3</v>
      </c>
      <c r="B691" s="5" t="s">
        <v>527</v>
      </c>
      <c r="C691" s="27">
        <v>5</v>
      </c>
    </row>
    <row r="692" spans="1:3" x14ac:dyDescent="0.25">
      <c r="A692" t="s">
        <v>3</v>
      </c>
      <c r="B692" s="5" t="s">
        <v>599</v>
      </c>
      <c r="C692" s="27">
        <v>5</v>
      </c>
    </row>
    <row r="693" spans="1:3" x14ac:dyDescent="0.25">
      <c r="A693" t="s">
        <v>3</v>
      </c>
      <c r="B693" s="5" t="s">
        <v>165</v>
      </c>
      <c r="C693" s="27">
        <v>4</v>
      </c>
    </row>
    <row r="694" spans="1:3" x14ac:dyDescent="0.25">
      <c r="A694" t="s">
        <v>3</v>
      </c>
      <c r="B694" s="7" t="s">
        <v>3</v>
      </c>
      <c r="C694" s="27"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1"/>
  <sheetViews>
    <sheetView tabSelected="1" workbookViewId="0">
      <selection activeCell="C10" sqref="C10"/>
    </sheetView>
  </sheetViews>
  <sheetFormatPr baseColWidth="10" defaultRowHeight="15" x14ac:dyDescent="0.25"/>
  <cols>
    <col min="1" max="1" width="17.85546875" customWidth="1"/>
    <col min="2" max="2" width="13.85546875" customWidth="1"/>
    <col min="3" max="3" width="21.5703125" customWidth="1"/>
    <col min="4" max="4" width="16.5703125" bestFit="1" customWidth="1"/>
    <col min="5" max="5" width="23.85546875" customWidth="1"/>
    <col min="6" max="6" width="23" customWidth="1"/>
    <col min="7" max="7" width="20" customWidth="1"/>
    <col min="8" max="8" width="21.140625" customWidth="1"/>
    <col min="9" max="9" width="14.42578125" customWidth="1"/>
    <col min="11" max="11" width="19.140625" customWidth="1"/>
  </cols>
  <sheetData>
    <row r="1" spans="1:13" x14ac:dyDescent="0.25">
      <c r="A1" s="48" t="s">
        <v>705</v>
      </c>
      <c r="B1" s="48"/>
      <c r="C1" s="48"/>
      <c r="D1" s="48"/>
      <c r="E1" s="48"/>
      <c r="F1" s="48"/>
    </row>
    <row r="2" spans="1:13" x14ac:dyDescent="0.25">
      <c r="A2" s="48"/>
      <c r="B2" s="48"/>
      <c r="C2" s="48"/>
      <c r="D2" s="48"/>
      <c r="E2" s="48"/>
      <c r="F2" s="48"/>
    </row>
    <row r="3" spans="1:13" ht="15.75" thickBot="1" x14ac:dyDescent="0.3">
      <c r="A3" t="s">
        <v>708</v>
      </c>
      <c r="B3" t="s">
        <v>707</v>
      </c>
      <c r="C3" s="6" t="s">
        <v>696</v>
      </c>
      <c r="D3" t="s">
        <v>4</v>
      </c>
      <c r="E3" s="7" t="s">
        <v>710</v>
      </c>
      <c r="F3" s="8" t="s">
        <v>709</v>
      </c>
      <c r="G3" t="s">
        <v>702</v>
      </c>
      <c r="H3" s="7" t="s">
        <v>711</v>
      </c>
      <c r="I3" s="7" t="s">
        <v>706</v>
      </c>
      <c r="K3" s="42"/>
      <c r="L3" s="43"/>
      <c r="M3" s="46"/>
    </row>
    <row r="4" spans="1:13" ht="15.75" thickTop="1" x14ac:dyDescent="0.25">
      <c r="A4" s="20"/>
      <c r="B4" s="13"/>
      <c r="C4" s="11"/>
      <c r="D4" s="28" t="str">
        <f>IF(ISNA(VLOOKUP(C4,Feuil1!B:C,2,FALSE)),"Ville non trouvée",VLOOKUP(C4,Feuil1!B:C,2,FALSE))</f>
        <v>Ville non trouvée</v>
      </c>
      <c r="E4" s="28"/>
      <c r="F4" s="12"/>
      <c r="G4" s="31" t="str">
        <f>IF(ISNA(VLOOKUP(F4,Feuil1!B:C,2,FALSE)),"Ville non trouvée",VLOOKUP(F4,Feuil1!B:C,2,FALSE))</f>
        <v>Ville non trouvée</v>
      </c>
      <c r="H4" s="34"/>
      <c r="I4" s="34"/>
      <c r="K4" s="44"/>
      <c r="L4" s="45"/>
      <c r="M4" s="47"/>
    </row>
    <row r="5" spans="1:13" x14ac:dyDescent="0.25">
      <c r="A5" s="21"/>
      <c r="B5" s="16"/>
      <c r="C5" s="14"/>
      <c r="D5" s="29" t="str">
        <f>IF(ISNA(VLOOKUP(C5,Feuil1!B:C,2,FALSE)),"Ville non trouvée",VLOOKUP(C5,Feuil1!B:C,2,FALSE))</f>
        <v>Ville non trouvée</v>
      </c>
      <c r="E5" s="29"/>
      <c r="F5" s="15"/>
      <c r="G5" s="32" t="str">
        <f>IF(ISNA(VLOOKUP(F5,Feuil1!B:C,2,FALSE)),"Ville non trouvée",VLOOKUP(F5,Feuil1!B:C,2,FALSE))</f>
        <v>Ville non trouvée</v>
      </c>
      <c r="H5" s="32"/>
      <c r="I5" s="32"/>
      <c r="K5" s="10">
        <f>COUNTIF(Tableau2[Colonne1],"*janvier*")</f>
        <v>0</v>
      </c>
      <c r="L5" s="39">
        <v>44227</v>
      </c>
      <c r="M5" s="40">
        <f>SUM(L5-90)</f>
        <v>44137</v>
      </c>
    </row>
    <row r="6" spans="1:13" x14ac:dyDescent="0.25">
      <c r="A6" s="21"/>
      <c r="B6" s="16"/>
      <c r="C6" s="14"/>
      <c r="D6" s="29" t="str">
        <f>IF(ISNA(VLOOKUP(C6,Feuil1!B:C,2,FALSE)),"Ville non trouvée",VLOOKUP(C6,Feuil1!B:C,2,FALSE))</f>
        <v>Ville non trouvée</v>
      </c>
      <c r="E6" s="29"/>
      <c r="F6" s="15"/>
      <c r="G6" s="32" t="str">
        <f>IF(ISNA(VLOOKUP(F6,Feuil1!B:C,2,FALSE)),"Ville non trouvée",VLOOKUP(F6,Feuil1!B:C,2,FALSE))</f>
        <v>Ville non trouvée</v>
      </c>
      <c r="H6" s="32"/>
      <c r="I6" s="32"/>
      <c r="K6" s="10">
        <f>COUNTIF(Tableau2[Colonne1],"*février*")</f>
        <v>0</v>
      </c>
      <c r="L6" s="39">
        <v>44255</v>
      </c>
      <c r="M6" s="40">
        <f>SUM(L6-80)</f>
        <v>44175</v>
      </c>
    </row>
    <row r="7" spans="1:13" x14ac:dyDescent="0.25">
      <c r="A7" s="21"/>
      <c r="B7" s="16"/>
      <c r="C7" s="14"/>
      <c r="D7" s="29" t="str">
        <f>IF(ISNA(VLOOKUP(C7,Feuil1!B:C,2,FALSE)),"Ville non trouvée",VLOOKUP(C7,Feuil1!B:C,2,FALSE))</f>
        <v>Ville non trouvée</v>
      </c>
      <c r="E7" s="29"/>
      <c r="F7" s="15"/>
      <c r="G7" s="32" t="str">
        <f>IF(ISNA(VLOOKUP(F7,Feuil1!B:C,2,FALSE)),"Ville non trouvée",VLOOKUP(F7,Feuil1!B:C,2,FALSE))</f>
        <v>Ville non trouvée</v>
      </c>
      <c r="H7" s="32"/>
      <c r="I7" s="32"/>
      <c r="K7" s="10">
        <f>COUNTIF(Tableau2[Colonne1],"*mars*")</f>
        <v>0</v>
      </c>
      <c r="L7" s="39">
        <v>44286</v>
      </c>
      <c r="M7" s="40">
        <f>SUM(L7-80)</f>
        <v>44206</v>
      </c>
    </row>
    <row r="8" spans="1:13" x14ac:dyDescent="0.25">
      <c r="A8" s="22"/>
      <c r="B8" s="16"/>
      <c r="C8" s="14"/>
      <c r="D8" s="29" t="str">
        <f>IF(ISNA(VLOOKUP(C8,Feuil1!B:C,2,FALSE)),"Ville non trouvée",VLOOKUP(C8,Feuil1!B:C,2,FALSE))</f>
        <v>Ville non trouvée</v>
      </c>
      <c r="E8" s="29"/>
      <c r="F8" s="15"/>
      <c r="G8" s="32" t="str">
        <f>IF(ISNA(VLOOKUP(F8,Feuil1!B:C,2,FALSE)),"Ville non trouvée",VLOOKUP(F8,Feuil1!B:C,2,FALSE))</f>
        <v>Ville non trouvée</v>
      </c>
      <c r="H8" s="32"/>
      <c r="I8" s="32"/>
      <c r="K8" s="10">
        <f>COUNTIF(Tableau2[Colonne1],"*avril*")</f>
        <v>0</v>
      </c>
      <c r="L8" s="39">
        <v>44316</v>
      </c>
      <c r="M8" s="40">
        <f>SUM(L8-80)</f>
        <v>44236</v>
      </c>
    </row>
    <row r="9" spans="1:13" x14ac:dyDescent="0.25">
      <c r="A9" s="21"/>
      <c r="B9" s="16"/>
      <c r="C9" s="14"/>
      <c r="D9" s="29" t="str">
        <f>IF(ISNA(VLOOKUP(C9,Feuil1!B:C,2,FALSE)),"Ville non trouvée",VLOOKUP(C9,Feuil1!B:C,2,FALSE))</f>
        <v>Ville non trouvée</v>
      </c>
      <c r="E9" s="29"/>
      <c r="F9" s="15"/>
      <c r="G9" s="32" t="str">
        <f>IF(ISNA(VLOOKUP(F9,Feuil1!B:C,2,FALSE)),"Ville non trouvée",VLOOKUP(F9,Feuil1!B:C,2,FALSE))</f>
        <v>Ville non trouvée</v>
      </c>
      <c r="H9" s="32"/>
      <c r="I9" s="32"/>
      <c r="K9" s="10">
        <f>COUNTIF(Tableau2[Colonne1],"*mai*")</f>
        <v>0</v>
      </c>
      <c r="L9" s="39">
        <v>44347</v>
      </c>
      <c r="M9" s="40">
        <f t="shared" ref="M9:M16" si="0">SUM(L9-90)</f>
        <v>44257</v>
      </c>
    </row>
    <row r="10" spans="1:13" x14ac:dyDescent="0.25">
      <c r="A10" s="21"/>
      <c r="B10" s="16"/>
      <c r="C10" s="14"/>
      <c r="D10" s="29" t="str">
        <f>IF(ISNA(VLOOKUP(C10,Feuil1!B:C,2,FALSE)),"Ville non trouvée",VLOOKUP(C10,Feuil1!B:C,2,FALSE))</f>
        <v>Ville non trouvée</v>
      </c>
      <c r="E10" s="29"/>
      <c r="F10" s="15"/>
      <c r="G10" s="32" t="str">
        <f>IF(ISNA(VLOOKUP(F10,Feuil1!B:C,2,FALSE)),"Ville non trouvée",VLOOKUP(F10,Feuil1!B:C,2,FALSE))</f>
        <v>Ville non trouvée</v>
      </c>
      <c r="H10" s="32"/>
      <c r="I10" s="41"/>
      <c r="K10" s="10">
        <f>COUNTIF(Tableau2[Colonne1],"*juin*")</f>
        <v>0</v>
      </c>
      <c r="L10" s="39">
        <v>44377</v>
      </c>
      <c r="M10" s="40">
        <f t="shared" si="0"/>
        <v>44287</v>
      </c>
    </row>
    <row r="11" spans="1:13" x14ac:dyDescent="0.25">
      <c r="A11" s="22"/>
      <c r="B11" s="16"/>
      <c r="C11" s="14"/>
      <c r="D11" s="29" t="str">
        <f>IF(ISNA(VLOOKUP(C11,Feuil1!B:C,2,FALSE)),"Ville non trouvée",VLOOKUP(C11,Feuil1!B:C,2,FALSE))</f>
        <v>Ville non trouvée</v>
      </c>
      <c r="E11" s="29"/>
      <c r="F11" s="15"/>
      <c r="G11" s="32" t="str">
        <f>IF(ISNA(VLOOKUP(F11,Feuil1!B:C,2,FALSE)),"Ville non trouvée",VLOOKUP(F11,Feuil1!B:C,2,FALSE))</f>
        <v>Ville non trouvée</v>
      </c>
      <c r="H11" s="32"/>
      <c r="I11" s="32"/>
      <c r="K11" s="10">
        <f>COUNTIF(Tableau2[Colonne1],"*juillet*")</f>
        <v>0</v>
      </c>
      <c r="L11" s="39">
        <v>44408</v>
      </c>
      <c r="M11" s="40">
        <f t="shared" si="0"/>
        <v>44318</v>
      </c>
    </row>
    <row r="12" spans="1:13" x14ac:dyDescent="0.25">
      <c r="A12" s="21"/>
      <c r="B12" s="16"/>
      <c r="C12" s="14"/>
      <c r="D12" s="29" t="str">
        <f>IF(ISNA(VLOOKUP(C12,Feuil1!B:C,2,FALSE)),"Ville non trouvée",VLOOKUP(C12,Feuil1!B:C,2,FALSE))</f>
        <v>Ville non trouvée</v>
      </c>
      <c r="E12" s="29"/>
      <c r="F12" s="15"/>
      <c r="G12" s="32" t="str">
        <f>IF(ISNA(VLOOKUP(F12,Feuil1!B:C,2,FALSE)),"Ville non trouvée",VLOOKUP(F12,Feuil1!B:C,2,FALSE))</f>
        <v>Ville non trouvée</v>
      </c>
      <c r="H12" s="32"/>
      <c r="I12" s="32"/>
      <c r="K12" s="10">
        <f>COUNTIF(Tableau2[Colonne1],"*août*")</f>
        <v>0</v>
      </c>
      <c r="L12" s="39">
        <v>44438</v>
      </c>
      <c r="M12" s="40">
        <f t="shared" si="0"/>
        <v>44348</v>
      </c>
    </row>
    <row r="13" spans="1:13" x14ac:dyDescent="0.25">
      <c r="A13" s="21"/>
      <c r="B13" s="16"/>
      <c r="C13" s="14"/>
      <c r="D13" s="29" t="str">
        <f>IF(ISNA(VLOOKUP(C13,Feuil1!B:C,2,FALSE)),"Ville non trouvée",VLOOKUP(C13,Feuil1!B:C,2,FALSE))</f>
        <v>Ville non trouvée</v>
      </c>
      <c r="E13" s="29"/>
      <c r="F13" s="15"/>
      <c r="G13" s="32" t="str">
        <f>IF(ISNA(VLOOKUP(F13,Feuil1!B:C,2,FALSE)),"Ville non trouvée",VLOOKUP(F13,Feuil1!B:C,2,FALSE))</f>
        <v>Ville non trouvée</v>
      </c>
      <c r="H13" s="32"/>
      <c r="I13" s="32"/>
      <c r="K13" s="10">
        <f>COUNTIF(Tableau2[Colonne1],"*septembre*")</f>
        <v>0</v>
      </c>
      <c r="L13" s="39">
        <v>44469</v>
      </c>
      <c r="M13" s="40">
        <f t="shared" si="0"/>
        <v>44379</v>
      </c>
    </row>
    <row r="14" spans="1:13" x14ac:dyDescent="0.25">
      <c r="A14" s="21"/>
      <c r="B14" s="16"/>
      <c r="C14" s="14"/>
      <c r="D14" s="29" t="str">
        <f>IF(ISNA(VLOOKUP(C14,Feuil1!B:C,2,FALSE)),"Ville non trouvée",VLOOKUP(C14,Feuil1!B:C,2,FALSE))</f>
        <v>Ville non trouvée</v>
      </c>
      <c r="E14" s="29"/>
      <c r="F14" s="15"/>
      <c r="G14" s="32" t="str">
        <f>IF(ISNA(VLOOKUP(F14,Feuil1!B:C,2,FALSE)),"Ville non trouvée",VLOOKUP(F14,Feuil1!B:C,2,FALSE))</f>
        <v>Ville non trouvée</v>
      </c>
      <c r="H14" s="32"/>
      <c r="I14" s="32"/>
      <c r="K14" s="10">
        <f>COUNTIF(Tableau2[Colonne1],"*octobre*")</f>
        <v>0</v>
      </c>
      <c r="L14" s="39">
        <v>44500</v>
      </c>
      <c r="M14" s="40">
        <f t="shared" si="0"/>
        <v>44410</v>
      </c>
    </row>
    <row r="15" spans="1:13" x14ac:dyDescent="0.25">
      <c r="A15" s="21"/>
      <c r="B15" s="16"/>
      <c r="C15" s="14"/>
      <c r="D15" s="29" t="str">
        <f>IF(ISNA(VLOOKUP(C15,Feuil1!B:C,2,FALSE)),"Ville non trouvée",VLOOKUP(C15,Feuil1!B:C,2,FALSE))</f>
        <v>Ville non trouvée</v>
      </c>
      <c r="E15" s="29"/>
      <c r="F15" s="15"/>
      <c r="G15" s="32" t="str">
        <f>IF(ISNA(VLOOKUP(F15,Feuil1!B:C,2,FALSE)),"Ville non trouvée",VLOOKUP(F15,Feuil1!B:C,2,FALSE))</f>
        <v>Ville non trouvée</v>
      </c>
      <c r="H15" s="32"/>
      <c r="I15" s="32"/>
      <c r="K15" s="10">
        <f>COUNTIF(Tableau2[Colonne1],"*novembre*")</f>
        <v>0</v>
      </c>
      <c r="L15" s="39">
        <v>44530</v>
      </c>
      <c r="M15" s="40">
        <f t="shared" si="0"/>
        <v>44440</v>
      </c>
    </row>
    <row r="16" spans="1:13" x14ac:dyDescent="0.25">
      <c r="A16" s="21"/>
      <c r="B16" s="16"/>
      <c r="C16" s="14"/>
      <c r="D16" s="29" t="str">
        <f>IF(ISNA(VLOOKUP(C16,Feuil1!B:C,2,FALSE)),"Ville non trouvée",VLOOKUP(C16,Feuil1!B:C,2,FALSE))</f>
        <v>Ville non trouvée</v>
      </c>
      <c r="E16" s="29"/>
      <c r="F16" s="15"/>
      <c r="G16" s="32" t="str">
        <f>IF(ISNA(VLOOKUP(F16,Feuil1!B:C,2,FALSE)),"Ville non trouvée",VLOOKUP(F16,Feuil1!B:C,2,FALSE))</f>
        <v>Ville non trouvée</v>
      </c>
      <c r="H16" s="32"/>
      <c r="I16" s="32"/>
      <c r="K16" s="10">
        <f>COUNTIF(Tableau2[Colonne1],"*décembre*")</f>
        <v>0</v>
      </c>
      <c r="L16" s="39">
        <v>44561</v>
      </c>
      <c r="M16" s="40">
        <f t="shared" si="0"/>
        <v>44471</v>
      </c>
    </row>
    <row r="17" spans="1:12" x14ac:dyDescent="0.25">
      <c r="A17" s="21"/>
      <c r="B17" s="16"/>
      <c r="C17" s="14"/>
      <c r="D17" s="29" t="str">
        <f>IF(ISNA(VLOOKUP(C17,Feuil1!B:C,2,FALSE)),"Ville non trouvée",VLOOKUP(C17,Feuil1!B:C,2,FALSE))</f>
        <v>Ville non trouvée</v>
      </c>
      <c r="E17" s="29"/>
      <c r="F17" s="15"/>
      <c r="G17" s="32" t="str">
        <f>IF(ISNA(VLOOKUP(F17,Feuil1!B:C,2,FALSE)),"Ville non trouvée",VLOOKUP(F17,Feuil1!B:C,2,FALSE))</f>
        <v>Ville non trouvée</v>
      </c>
      <c r="H17" s="32"/>
      <c r="I17" s="32"/>
      <c r="K17" s="10"/>
      <c r="L17" s="10">
        <f>SUM(K5:K16)</f>
        <v>0</v>
      </c>
    </row>
    <row r="18" spans="1:12" x14ac:dyDescent="0.25">
      <c r="A18" s="21"/>
      <c r="B18" s="16"/>
      <c r="C18" s="14"/>
      <c r="D18" s="29" t="str">
        <f>IF(ISNA(VLOOKUP(C18,Feuil1!B:C,2,FALSE)),"Ville non trouvée",VLOOKUP(C18,Feuil1!B:C,2,FALSE))</f>
        <v>Ville non trouvée</v>
      </c>
      <c r="E18" s="29"/>
      <c r="F18" s="15"/>
      <c r="G18" s="32" t="str">
        <f>IF(ISNA(VLOOKUP(F18,Feuil1!B:C,2,FALSE)),"Ville non trouvée",VLOOKUP(F18,Feuil1!B:C,2,FALSE))</f>
        <v>Ville non trouvée</v>
      </c>
      <c r="H18" s="32"/>
      <c r="I18" s="32"/>
    </row>
    <row r="19" spans="1:12" x14ac:dyDescent="0.25">
      <c r="A19" s="21"/>
      <c r="B19" s="16"/>
      <c r="C19" s="14"/>
      <c r="D19" s="29" t="str">
        <f>IF(ISNA(VLOOKUP(C19,Feuil1!B:C,2,FALSE)),"Ville non trouvée",VLOOKUP(C19,Feuil1!B:C,2,FALSE))</f>
        <v>Ville non trouvée</v>
      </c>
      <c r="E19" s="29"/>
      <c r="F19" s="15"/>
      <c r="G19" s="32" t="str">
        <f>IF(ISNA(VLOOKUP(F19,Feuil1!B:C,2,FALSE)),"Ville non trouvée",VLOOKUP(F19,Feuil1!B:C,2,FALSE))</f>
        <v>Ville non trouvée</v>
      </c>
      <c r="H19" s="32"/>
      <c r="I19" s="32"/>
    </row>
    <row r="20" spans="1:12" x14ac:dyDescent="0.25">
      <c r="A20" s="22"/>
      <c r="B20" s="16"/>
      <c r="C20" s="14"/>
      <c r="D20" s="29" t="str">
        <f>IF(ISNA(VLOOKUP(C20,Feuil1!B:C,2,FALSE)),"Ville non trouvée",VLOOKUP(C20,Feuil1!B:C,2,FALSE))</f>
        <v>Ville non trouvée</v>
      </c>
      <c r="E20" s="29"/>
      <c r="F20" s="15"/>
      <c r="G20" s="32" t="str">
        <f>IF(ISNA(VLOOKUP(F20,Feuil1!B:C,2,FALSE)),"Ville non trouvée",VLOOKUP(F20,Feuil1!B:C,2,FALSE))</f>
        <v>Ville non trouvée</v>
      </c>
      <c r="H20" s="32"/>
      <c r="I20" s="32"/>
    </row>
    <row r="21" spans="1:12" s="7" customFormat="1" x14ac:dyDescent="0.25">
      <c r="A21" s="22"/>
      <c r="B21" s="16"/>
      <c r="C21" s="14"/>
      <c r="D21" s="29" t="str">
        <f>IF(ISNA(VLOOKUP(C21,Feuil1!B:C,2,FALSE)),"Ville non trouvée",VLOOKUP(C21,Feuil1!B:C,2,FALSE))</f>
        <v>Ville non trouvée</v>
      </c>
      <c r="E21" s="29"/>
      <c r="F21" s="15"/>
      <c r="G21" s="32" t="str">
        <f>IF(ISNA(VLOOKUP(F21,Feuil1!B:C,2,FALSE)),"Ville non trouvée",VLOOKUP(F21,Feuil1!B:C,2,FALSE))</f>
        <v>Ville non trouvée</v>
      </c>
      <c r="H21" s="32"/>
      <c r="I21" s="32"/>
    </row>
    <row r="22" spans="1:12" s="7" customFormat="1" x14ac:dyDescent="0.25">
      <c r="A22" s="22"/>
      <c r="B22" s="16"/>
      <c r="C22" s="14"/>
      <c r="D22" s="29" t="str">
        <f>IF(ISNA(VLOOKUP(C22,Feuil1!B:C,2,FALSE)),"Ville non trouvée",VLOOKUP(C22,Feuil1!B:C,2,FALSE))</f>
        <v>Ville non trouvée</v>
      </c>
      <c r="E22" s="29"/>
      <c r="F22" s="15"/>
      <c r="G22" s="32" t="str">
        <f>IF(ISNA(VLOOKUP(F22,Feuil1!B:C,2,FALSE)),"Ville non trouvée",VLOOKUP(F22,Feuil1!B:C,2,FALSE))</f>
        <v>Ville non trouvée</v>
      </c>
      <c r="H22" s="62"/>
      <c r="I22" s="37"/>
    </row>
    <row r="23" spans="1:12" s="7" customFormat="1" x14ac:dyDescent="0.25">
      <c r="A23" s="22"/>
      <c r="B23" s="16"/>
      <c r="C23" s="14"/>
      <c r="D23" s="29" t="str">
        <f>IF(ISNA(VLOOKUP(C23,Feuil1!B:C,2,FALSE)),"Ville non trouvée",VLOOKUP(C23,Feuil1!B:C,2,FALSE))</f>
        <v>Ville non trouvée</v>
      </c>
      <c r="E23" s="29"/>
      <c r="F23" s="15"/>
      <c r="G23" s="32" t="str">
        <f>IF(ISNA(VLOOKUP(F23,Feuil1!B:C,2,FALSE)),"Ville non trouvée",VLOOKUP(F23,Feuil1!B:C,2,FALSE))</f>
        <v>Ville non trouvée</v>
      </c>
      <c r="H23" s="62"/>
      <c r="I23" s="37"/>
    </row>
    <row r="24" spans="1:12" s="7" customFormat="1" x14ac:dyDescent="0.25">
      <c r="A24" s="22"/>
      <c r="B24" s="16"/>
      <c r="C24" s="14"/>
      <c r="D24" s="29" t="str">
        <f>IF(ISNA(VLOOKUP(C24,Feuil1!B:C,2,FALSE)),"Ville non trouvée",VLOOKUP(C24,Feuil1!B:C,2,FALSE))</f>
        <v>Ville non trouvée</v>
      </c>
      <c r="E24" s="29"/>
      <c r="F24" s="15"/>
      <c r="G24" s="32" t="str">
        <f>IF(ISNA(VLOOKUP(F24,Feuil1!B:C,2,FALSE)),"Ville non trouvée",VLOOKUP(F24,Feuil1!B:C,2,FALSE))</f>
        <v>Ville non trouvée</v>
      </c>
      <c r="H24" s="62"/>
      <c r="I24" s="37"/>
    </row>
    <row r="25" spans="1:12" s="7" customFormat="1" ht="15.75" thickBot="1" x14ac:dyDescent="0.3">
      <c r="A25" s="23"/>
      <c r="B25" s="19"/>
      <c r="C25" s="17"/>
      <c r="D25" s="30" t="str">
        <f>IF(ISNA(VLOOKUP(C25,Feuil1!B:C,2,FALSE)),"Ville non trouvée",VLOOKUP(C25,Feuil1!B:C,2,FALSE))</f>
        <v>Ville non trouvée</v>
      </c>
      <c r="E25" s="30"/>
      <c r="F25" s="18"/>
      <c r="G25" s="33" t="str">
        <f>IF(ISNA(VLOOKUP(F25,Feuil1!B:C,2,FALSE)),"Ville non trouvée",VLOOKUP(F25,Feuil1!B:C,2,FALSE))</f>
        <v>Ville non trouvée</v>
      </c>
      <c r="H25" s="63"/>
      <c r="I25" s="38"/>
    </row>
    <row r="26" spans="1:12" s="7" customFormat="1" ht="15.75" thickTop="1" x14ac:dyDescent="0.25">
      <c r="A26" s="24"/>
      <c r="B26" s="9"/>
      <c r="C26" s="53" t="s">
        <v>698</v>
      </c>
      <c r="D26" s="57">
        <f>SUM(D4:D25)</f>
        <v>0</v>
      </c>
      <c r="E26" s="55" t="s">
        <v>700</v>
      </c>
      <c r="F26" s="60">
        <f>SUM(G4:G25)</f>
        <v>0</v>
      </c>
    </row>
    <row r="27" spans="1:12" ht="15.75" thickBot="1" x14ac:dyDescent="0.3">
      <c r="A27" s="25">
        <f>COUNTA(A4:A25)</f>
        <v>0</v>
      </c>
      <c r="B27" s="26">
        <f>SUM(B4:B25)</f>
        <v>0</v>
      </c>
      <c r="C27" s="54"/>
      <c r="D27" s="58"/>
      <c r="E27" s="54"/>
      <c r="F27" s="61"/>
    </row>
    <row r="28" spans="1:12" ht="15.75" thickTop="1" x14ac:dyDescent="0.25">
      <c r="A28" s="49" t="s">
        <v>697</v>
      </c>
      <c r="B28" s="50"/>
      <c r="C28" s="55" t="s">
        <v>699</v>
      </c>
      <c r="D28" s="57" t="e">
        <f>SUM(D26/A27)</f>
        <v>#DIV/0!</v>
      </c>
      <c r="E28" s="55" t="s">
        <v>701</v>
      </c>
      <c r="F28" s="57" t="e">
        <f>SUM(F26/F30)</f>
        <v>#DIV/0!</v>
      </c>
    </row>
    <row r="29" spans="1:12" ht="15.75" thickBot="1" x14ac:dyDescent="0.3">
      <c r="A29" s="51">
        <f>SUM(A27+B27)</f>
        <v>0</v>
      </c>
      <c r="B29" s="52"/>
      <c r="C29" s="56"/>
      <c r="D29" s="59"/>
      <c r="E29" s="56"/>
      <c r="F29" s="59"/>
    </row>
    <row r="30" spans="1:12" ht="16.5" thickTop="1" thickBot="1" x14ac:dyDescent="0.3">
      <c r="E30" s="35" t="s">
        <v>703</v>
      </c>
      <c r="F30" s="36">
        <f>COUNTA(F4:Tableau2[[ville second ]])</f>
        <v>0</v>
      </c>
    </row>
    <row r="31" spans="1:12" ht="15.75" thickTop="1" x14ac:dyDescent="0.25"/>
  </sheetData>
  <mergeCells count="13">
    <mergeCell ref="K3:L4"/>
    <mergeCell ref="M3:M4"/>
    <mergeCell ref="A1:F2"/>
    <mergeCell ref="A28:B28"/>
    <mergeCell ref="A29:B29"/>
    <mergeCell ref="C26:C27"/>
    <mergeCell ref="C28:C29"/>
    <mergeCell ref="D26:D27"/>
    <mergeCell ref="D28:D29"/>
    <mergeCell ref="F26:F27"/>
    <mergeCell ref="F28:F29"/>
    <mergeCell ref="E28:E29"/>
    <mergeCell ref="E26:E27"/>
  </mergeCells>
  <conditionalFormatting sqref="F30">
    <cfRule type="expression" dxfId="16" priority="34">
      <formula>IF(ISNUMBER(LEFT($D5,SEARCH(" ",$D5))/1),LEFT($D5,SEARCH(" ",$D5))/1,0)&gt;0</formula>
    </cfRule>
  </conditionalFormatting>
  <conditionalFormatting sqref="D4:E25">
    <cfRule type="colorScale" priority="21">
      <colorScale>
        <cfvo type="num" val="0"/>
        <cfvo type="num" val="30"/>
        <cfvo type="num" val="60"/>
        <color rgb="FF00B050"/>
        <color rgb="FFFFEB84"/>
        <color rgb="FFC00000"/>
      </colorScale>
    </cfRule>
  </conditionalFormatting>
  <conditionalFormatting sqref="I4:I25">
    <cfRule type="containsText" dxfId="15" priority="9" operator="containsText" text="décembre">
      <formula>NOT(ISERROR(SEARCH("décembre",I4)))</formula>
    </cfRule>
    <cfRule type="containsText" dxfId="14" priority="10" operator="containsText" text="novembre">
      <formula>NOT(ISERROR(SEARCH("novembre",I4)))</formula>
    </cfRule>
    <cfRule type="containsText" dxfId="13" priority="11" operator="containsText" text="octobre">
      <formula>NOT(ISERROR(SEARCH("octobre",I4)))</formula>
    </cfRule>
    <cfRule type="containsText" dxfId="12" priority="12" operator="containsText" text="septembre">
      <formula>NOT(ISERROR(SEARCH("septembre",I4)))</formula>
    </cfRule>
    <cfRule type="containsText" dxfId="11" priority="13" operator="containsText" text="août">
      <formula>NOT(ISERROR(SEARCH("août",I4)))</formula>
    </cfRule>
    <cfRule type="containsText" dxfId="10" priority="14" operator="containsText" text="juillet">
      <formula>NOT(ISERROR(SEARCH("juillet",I4)))</formula>
    </cfRule>
    <cfRule type="containsText" dxfId="9" priority="15" operator="containsText" text="juin">
      <formula>NOT(ISERROR(SEARCH("juin",I4)))</formula>
    </cfRule>
    <cfRule type="containsText" dxfId="8" priority="16" operator="containsText" text="mai">
      <formula>NOT(ISERROR(SEARCH("mai",I4)))</formula>
    </cfRule>
    <cfRule type="containsText" dxfId="7" priority="17" operator="containsText" text="avril">
      <formula>NOT(ISERROR(SEARCH("avril",I4)))</formula>
    </cfRule>
    <cfRule type="containsText" dxfId="6" priority="18" operator="containsText" text="mars">
      <formula>NOT(ISERROR(SEARCH("mars",I4)))</formula>
    </cfRule>
    <cfRule type="containsText" dxfId="5" priority="19" operator="containsText" text="février">
      <formula>NOT(ISERROR(SEARCH("février",I4)))</formula>
    </cfRule>
    <cfRule type="containsText" dxfId="4" priority="20" operator="containsText" text="janvier">
      <formula>NOT(ISERROR(SEARCH("janvier",I4)))</formula>
    </cfRule>
  </conditionalFormatting>
  <conditionalFormatting sqref="A27">
    <cfRule type="cellIs" dxfId="3" priority="5" operator="lessThan">
      <formula>15</formula>
    </cfRule>
    <cfRule type="colorScale" priority="6">
      <colorScale>
        <cfvo type="num" val="16"/>
        <cfvo type="num" val="19"/>
        <cfvo type="num" val="22"/>
        <color rgb="FF00B050"/>
        <color rgb="FFFFEB84"/>
        <color rgb="FFFF0000"/>
      </colorScale>
    </cfRule>
  </conditionalFormatting>
  <conditionalFormatting sqref="B27">
    <cfRule type="cellIs" dxfId="2" priority="3" operator="lessThan">
      <formula>25</formula>
    </cfRule>
    <cfRule type="colorScale" priority="4">
      <colorScale>
        <cfvo type="num" val="27"/>
        <cfvo type="num" val="30"/>
        <cfvo type="num" val="33"/>
        <color rgb="FF00B050"/>
        <color rgb="FFFFEB84"/>
        <color rgb="FFFF0000"/>
      </colorScale>
    </cfRule>
  </conditionalFormatting>
  <conditionalFormatting sqref="A29:B29">
    <cfRule type="cellIs" dxfId="1" priority="1" operator="lessThan">
      <formula>42</formula>
    </cfRule>
    <cfRule type="colorScale" priority="2">
      <colorScale>
        <cfvo type="num" val="43"/>
        <cfvo type="num" val="47"/>
        <cfvo type="num" val="51"/>
        <color rgb="FF00B050"/>
        <color rgb="FFFFEB84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BALKO Stephane</cp:lastModifiedBy>
  <dcterms:created xsi:type="dcterms:W3CDTF">2019-06-02T08:50:04Z</dcterms:created>
  <dcterms:modified xsi:type="dcterms:W3CDTF">2021-06-16T09:38:32Z</dcterms:modified>
</cp:coreProperties>
</file>