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\\srv-dc-01\redirection_dossiers$\jmtremblay\Bureau\"/>
    </mc:Choice>
  </mc:AlternateContent>
  <xr:revisionPtr revIDLastSave="0" documentId="13_ncr:1_{D566D961-34D1-4603-985F-BB84965C978D}" xr6:coauthVersionLast="47" xr6:coauthVersionMax="47" xr10:uidLastSave="{00000000-0000-0000-0000-000000000000}"/>
  <bookViews>
    <workbookView xWindow="-28920" yWindow="-120" windowWidth="29040" windowHeight="15840" activeTab="2" xr2:uid="{4F8F1A79-BE53-4AE3-89EC-B2E7986DE97C}"/>
  </bookViews>
  <sheets>
    <sheet name="TABLEAU DE BORD" sheetId="4" r:id="rId1"/>
    <sheet name="BORDEREAU|REVENU" sheetId="2" r:id="rId2"/>
    <sheet name="EQ|MO" sheetId="6" r:id="rId3"/>
    <sheet name="BILAN|BORDEREAU" sheetId="7" r:id="rId4"/>
    <sheet name="ÉQUIPE" sheetId="1" r:id="rId5"/>
    <sheet name="LISTE RESSOURCE" sheetId="3" r:id="rId6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U4" i="6" l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K7" i="1"/>
  <c r="K6" i="1"/>
  <c r="K5" i="1"/>
  <c r="K4" i="1"/>
  <c r="K3" i="1"/>
  <c r="K2" i="1"/>
  <c r="K1" i="1"/>
  <c r="F4" i="7"/>
  <c r="AW5" i="7"/>
  <c r="AS4" i="7"/>
  <c r="AW4" i="7"/>
  <c r="AS5" i="7"/>
  <c r="AS6" i="7"/>
  <c r="AW6" i="7"/>
  <c r="AS7" i="7"/>
  <c r="AW7" i="7"/>
  <c r="AS8" i="7"/>
  <c r="AW8" i="7"/>
  <c r="AS9" i="7"/>
  <c r="AW9" i="7"/>
  <c r="AS10" i="7"/>
  <c r="AW10" i="7"/>
  <c r="AS11" i="7"/>
  <c r="AW11" i="7"/>
  <c r="AS12" i="7"/>
  <c r="AW12" i="7"/>
  <c r="AS13" i="7"/>
  <c r="AW13" i="7"/>
  <c r="AS14" i="7"/>
  <c r="AW14" i="7"/>
  <c r="AS15" i="7"/>
  <c r="AW15" i="7"/>
  <c r="AS16" i="7"/>
  <c r="AW16" i="7"/>
  <c r="AS17" i="7"/>
  <c r="AW17" i="7"/>
  <c r="AS18" i="7"/>
  <c r="AW18" i="7"/>
  <c r="AS19" i="7"/>
  <c r="AW19" i="7"/>
  <c r="AS20" i="7"/>
  <c r="AW20" i="7"/>
  <c r="AS21" i="7"/>
  <c r="AW21" i="7"/>
  <c r="AS22" i="7"/>
  <c r="AW22" i="7"/>
  <c r="AS23" i="7"/>
  <c r="AW23" i="7"/>
  <c r="AS24" i="7"/>
  <c r="AW24" i="7"/>
  <c r="AS25" i="7"/>
  <c r="AW25" i="7"/>
  <c r="AS26" i="7"/>
  <c r="AW26" i="7"/>
  <c r="AS27" i="7"/>
  <c r="AW27" i="7"/>
  <c r="AS28" i="7"/>
  <c r="AW28" i="7"/>
  <c r="AS29" i="7"/>
  <c r="AW29" i="7"/>
  <c r="AS30" i="7"/>
  <c r="AW30" i="7"/>
  <c r="AS31" i="7"/>
  <c r="AW31" i="7"/>
  <c r="AS32" i="7"/>
  <c r="AW32" i="7"/>
  <c r="AS33" i="7"/>
  <c r="AW33" i="7"/>
  <c r="AS34" i="7"/>
  <c r="AW34" i="7"/>
  <c r="AS35" i="7"/>
  <c r="AW35" i="7"/>
  <c r="AS36" i="7"/>
  <c r="AW36" i="7"/>
  <c r="AS37" i="7"/>
  <c r="AW37" i="7"/>
  <c r="AS38" i="7"/>
  <c r="AW38" i="7"/>
  <c r="AS39" i="7"/>
  <c r="AW39" i="7"/>
  <c r="AS40" i="7"/>
  <c r="AW40" i="7"/>
  <c r="AS41" i="7"/>
  <c r="AW41" i="7"/>
  <c r="AS42" i="7"/>
  <c r="AW42" i="7"/>
  <c r="AS43" i="7"/>
  <c r="AW43" i="7"/>
  <c r="AS44" i="7"/>
  <c r="AW44" i="7"/>
  <c r="AS45" i="7"/>
  <c r="AW45" i="7"/>
  <c r="AS46" i="7"/>
  <c r="AW46" i="7"/>
  <c r="AS47" i="7"/>
  <c r="AW47" i="7"/>
  <c r="AS48" i="7"/>
  <c r="AW48" i="7"/>
  <c r="AS49" i="7"/>
  <c r="AW49" i="7"/>
  <c r="AS50" i="7"/>
  <c r="AW50" i="7"/>
  <c r="AS51" i="7"/>
  <c r="AW51" i="7"/>
  <c r="AS52" i="7"/>
  <c r="AW52" i="7"/>
  <c r="AS53" i="7"/>
  <c r="AW53" i="7"/>
  <c r="AS54" i="7"/>
  <c r="AW54" i="7"/>
  <c r="AS55" i="7"/>
  <c r="AW55" i="7"/>
  <c r="AS56" i="7"/>
  <c r="AW56" i="7"/>
  <c r="AS57" i="7"/>
  <c r="AW57" i="7"/>
  <c r="AS58" i="7"/>
  <c r="AW58" i="7"/>
  <c r="AS59" i="7"/>
  <c r="AW59" i="7"/>
  <c r="AS60" i="7"/>
  <c r="AW60" i="7"/>
  <c r="AS61" i="7"/>
  <c r="AW61" i="7"/>
  <c r="AS62" i="7"/>
  <c r="AW62" i="7"/>
  <c r="AS63" i="7"/>
  <c r="AW63" i="7"/>
  <c r="AS64" i="7"/>
  <c r="AW64" i="7"/>
  <c r="AS65" i="7"/>
  <c r="AW65" i="7"/>
  <c r="AS66" i="7"/>
  <c r="AW66" i="7"/>
  <c r="AS67" i="7"/>
  <c r="AW67" i="7"/>
  <c r="AS68" i="7"/>
  <c r="AW68" i="7"/>
  <c r="AS69" i="7"/>
  <c r="AW69" i="7"/>
  <c r="AS70" i="7"/>
  <c r="AW70" i="7"/>
  <c r="AS71" i="7"/>
  <c r="AW71" i="7"/>
  <c r="AS72" i="7"/>
  <c r="AW72" i="7"/>
  <c r="AS73" i="7"/>
  <c r="AW73" i="7"/>
  <c r="AS74" i="7"/>
  <c r="AW74" i="7"/>
  <c r="AS75" i="7"/>
  <c r="AW75" i="7"/>
  <c r="AS76" i="7"/>
  <c r="AW76" i="7"/>
  <c r="AS77" i="7"/>
  <c r="AW77" i="7"/>
  <c r="AS78" i="7"/>
  <c r="AW78" i="7"/>
  <c r="AS79" i="7"/>
  <c r="AW79" i="7"/>
  <c r="AS80" i="7"/>
  <c r="AW80" i="7"/>
  <c r="AS81" i="7"/>
  <c r="AW81" i="7"/>
  <c r="AS82" i="7"/>
  <c r="AW82" i="7"/>
  <c r="AS83" i="7"/>
  <c r="AW83" i="7"/>
  <c r="AS84" i="7"/>
  <c r="AW84" i="7"/>
  <c r="AS85" i="7"/>
  <c r="AW85" i="7"/>
  <c r="AS86" i="7"/>
  <c r="AW86" i="7"/>
  <c r="AS87" i="7"/>
  <c r="AW87" i="7"/>
  <c r="AS88" i="7"/>
  <c r="AW88" i="7"/>
  <c r="AS89" i="7"/>
  <c r="AW89" i="7"/>
  <c r="AS90" i="7"/>
  <c r="AW90" i="7"/>
  <c r="AS91" i="7"/>
  <c r="AW91" i="7"/>
  <c r="AS92" i="7"/>
  <c r="AW92" i="7"/>
  <c r="AS93" i="7"/>
  <c r="AW93" i="7"/>
  <c r="AS94" i="7"/>
  <c r="AW94" i="7"/>
  <c r="AS95" i="7"/>
  <c r="AW95" i="7"/>
  <c r="AS96" i="7"/>
  <c r="AW96" i="7"/>
  <c r="AS97" i="7"/>
  <c r="AW97" i="7"/>
  <c r="AS98" i="7"/>
  <c r="AW98" i="7"/>
  <c r="AS99" i="7"/>
  <c r="AW99" i="7"/>
  <c r="AS100" i="7"/>
  <c r="AW100" i="7"/>
  <c r="AS101" i="7"/>
  <c r="AW101" i="7"/>
  <c r="AS102" i="7"/>
  <c r="AW102" i="7"/>
  <c r="AS103" i="7"/>
  <c r="AW103" i="7"/>
  <c r="AS104" i="7"/>
  <c r="AW104" i="7"/>
  <c r="AS105" i="7"/>
  <c r="AW105" i="7"/>
  <c r="AS106" i="7"/>
  <c r="AW106" i="7"/>
  <c r="AS107" i="7"/>
  <c r="AW107" i="7"/>
  <c r="AS108" i="7"/>
  <c r="AW108" i="7"/>
  <c r="AS109" i="7"/>
  <c r="AW109" i="7"/>
  <c r="AS110" i="7"/>
  <c r="AW110" i="7"/>
  <c r="AS111" i="7"/>
  <c r="AW111" i="7"/>
  <c r="AS112" i="7"/>
  <c r="AW112" i="7"/>
  <c r="AS113" i="7"/>
  <c r="AW113" i="7"/>
  <c r="AS114" i="7"/>
  <c r="AW114" i="7"/>
  <c r="AS115" i="7"/>
  <c r="AW115" i="7"/>
  <c r="AS116" i="7"/>
  <c r="AW116" i="7"/>
  <c r="AS117" i="7"/>
  <c r="AW117" i="7"/>
  <c r="AS118" i="7"/>
  <c r="AW118" i="7"/>
  <c r="AS119" i="7"/>
  <c r="AW119" i="7"/>
  <c r="AS120" i="7"/>
  <c r="AW120" i="7"/>
  <c r="AS121" i="7"/>
  <c r="AW121" i="7"/>
  <c r="AS122" i="7"/>
  <c r="AW122" i="7"/>
  <c r="AS123" i="7"/>
  <c r="AW123" i="7"/>
  <c r="I4" i="7"/>
  <c r="M4" i="7"/>
  <c r="Q4" i="7"/>
  <c r="U4" i="7"/>
  <c r="Y4" i="7"/>
  <c r="AC4" i="7"/>
  <c r="AG4" i="7"/>
  <c r="AK4" i="7"/>
  <c r="AO4" i="7"/>
  <c r="I5" i="7"/>
  <c r="M5" i="7"/>
  <c r="Q5" i="7"/>
  <c r="U5" i="7"/>
  <c r="Y5" i="7"/>
  <c r="AC5" i="7"/>
  <c r="AG5" i="7"/>
  <c r="AK5" i="7"/>
  <c r="AO5" i="7"/>
  <c r="I6" i="7"/>
  <c r="M6" i="7"/>
  <c r="Q6" i="7"/>
  <c r="U6" i="7"/>
  <c r="Y6" i="7"/>
  <c r="AC6" i="7"/>
  <c r="AG6" i="7"/>
  <c r="AK6" i="7"/>
  <c r="AO6" i="7"/>
  <c r="I7" i="7"/>
  <c r="M7" i="7"/>
  <c r="Q7" i="7"/>
  <c r="U7" i="7"/>
  <c r="Y7" i="7"/>
  <c r="AC7" i="7"/>
  <c r="AG7" i="7"/>
  <c r="AK7" i="7"/>
  <c r="AO7" i="7"/>
  <c r="I8" i="7"/>
  <c r="M8" i="7"/>
  <c r="Q8" i="7"/>
  <c r="U8" i="7"/>
  <c r="Y8" i="7"/>
  <c r="AC8" i="7"/>
  <c r="AG8" i="7"/>
  <c r="AK8" i="7"/>
  <c r="AO8" i="7"/>
  <c r="I9" i="7"/>
  <c r="M9" i="7"/>
  <c r="Q9" i="7"/>
  <c r="U9" i="7"/>
  <c r="Y9" i="7"/>
  <c r="AC9" i="7"/>
  <c r="AG9" i="7"/>
  <c r="AK9" i="7"/>
  <c r="AO9" i="7"/>
  <c r="I10" i="7"/>
  <c r="M10" i="7"/>
  <c r="Q10" i="7"/>
  <c r="U10" i="7"/>
  <c r="Y10" i="7"/>
  <c r="AC10" i="7"/>
  <c r="AG10" i="7"/>
  <c r="AK10" i="7"/>
  <c r="AO10" i="7"/>
  <c r="I11" i="7"/>
  <c r="M11" i="7"/>
  <c r="Q11" i="7"/>
  <c r="U11" i="7"/>
  <c r="Y11" i="7"/>
  <c r="AC11" i="7"/>
  <c r="AG11" i="7"/>
  <c r="AK11" i="7"/>
  <c r="AO11" i="7"/>
  <c r="I12" i="7"/>
  <c r="M12" i="7"/>
  <c r="Q12" i="7"/>
  <c r="U12" i="7"/>
  <c r="Y12" i="7"/>
  <c r="AC12" i="7"/>
  <c r="AG12" i="7"/>
  <c r="AK12" i="7"/>
  <c r="AO12" i="7"/>
  <c r="I13" i="7"/>
  <c r="M13" i="7"/>
  <c r="Q13" i="7"/>
  <c r="U13" i="7"/>
  <c r="Y13" i="7"/>
  <c r="AC13" i="7"/>
  <c r="AG13" i="7"/>
  <c r="AK13" i="7"/>
  <c r="AO13" i="7"/>
  <c r="I14" i="7"/>
  <c r="M14" i="7"/>
  <c r="Q14" i="7"/>
  <c r="U14" i="7"/>
  <c r="Y14" i="7"/>
  <c r="AC14" i="7"/>
  <c r="AG14" i="7"/>
  <c r="AK14" i="7"/>
  <c r="AO14" i="7"/>
  <c r="I15" i="7"/>
  <c r="M15" i="7"/>
  <c r="Q15" i="7"/>
  <c r="U15" i="7"/>
  <c r="Y15" i="7"/>
  <c r="AC15" i="7"/>
  <c r="AG15" i="7"/>
  <c r="AK15" i="7"/>
  <c r="AO15" i="7"/>
  <c r="I16" i="7"/>
  <c r="M16" i="7"/>
  <c r="Q16" i="7"/>
  <c r="U16" i="7"/>
  <c r="Y16" i="7"/>
  <c r="AC16" i="7"/>
  <c r="AG16" i="7"/>
  <c r="AK16" i="7"/>
  <c r="AO16" i="7"/>
  <c r="I17" i="7"/>
  <c r="M17" i="7"/>
  <c r="Q17" i="7"/>
  <c r="U17" i="7"/>
  <c r="Y17" i="7"/>
  <c r="AC17" i="7"/>
  <c r="AG17" i="7"/>
  <c r="AK17" i="7"/>
  <c r="AO17" i="7"/>
  <c r="I18" i="7"/>
  <c r="M18" i="7"/>
  <c r="Q18" i="7"/>
  <c r="U18" i="7"/>
  <c r="Y18" i="7"/>
  <c r="AC18" i="7"/>
  <c r="AG18" i="7"/>
  <c r="AK18" i="7"/>
  <c r="AO18" i="7"/>
  <c r="I19" i="7"/>
  <c r="M19" i="7"/>
  <c r="Q19" i="7"/>
  <c r="U19" i="7"/>
  <c r="Y19" i="7"/>
  <c r="AC19" i="7"/>
  <c r="AG19" i="7"/>
  <c r="AK19" i="7"/>
  <c r="AO19" i="7"/>
  <c r="I20" i="7"/>
  <c r="M20" i="7"/>
  <c r="Q20" i="7"/>
  <c r="U20" i="7"/>
  <c r="Y20" i="7"/>
  <c r="AC20" i="7"/>
  <c r="AG20" i="7"/>
  <c r="AK20" i="7"/>
  <c r="AO20" i="7"/>
  <c r="I21" i="7"/>
  <c r="M21" i="7"/>
  <c r="Q21" i="7"/>
  <c r="U21" i="7"/>
  <c r="Y21" i="7"/>
  <c r="AC21" i="7"/>
  <c r="AG21" i="7"/>
  <c r="AK21" i="7"/>
  <c r="AO21" i="7"/>
  <c r="I22" i="7"/>
  <c r="M22" i="7"/>
  <c r="Q22" i="7"/>
  <c r="U22" i="7"/>
  <c r="Y22" i="7"/>
  <c r="AC22" i="7"/>
  <c r="AG22" i="7"/>
  <c r="AK22" i="7"/>
  <c r="AO22" i="7"/>
  <c r="I23" i="7"/>
  <c r="M23" i="7"/>
  <c r="Q23" i="7"/>
  <c r="U23" i="7"/>
  <c r="Y23" i="7"/>
  <c r="AC23" i="7"/>
  <c r="AG23" i="7"/>
  <c r="AK23" i="7"/>
  <c r="AO23" i="7"/>
  <c r="I24" i="7"/>
  <c r="M24" i="7"/>
  <c r="Q24" i="7"/>
  <c r="U24" i="7"/>
  <c r="Y24" i="7"/>
  <c r="AC24" i="7"/>
  <c r="AG24" i="7"/>
  <c r="AK24" i="7"/>
  <c r="AO24" i="7"/>
  <c r="I25" i="7"/>
  <c r="M25" i="7"/>
  <c r="Q25" i="7"/>
  <c r="U25" i="7"/>
  <c r="Y25" i="7"/>
  <c r="AC25" i="7"/>
  <c r="AG25" i="7"/>
  <c r="AK25" i="7"/>
  <c r="AO25" i="7"/>
  <c r="I26" i="7"/>
  <c r="M26" i="7"/>
  <c r="Q26" i="7"/>
  <c r="U26" i="7"/>
  <c r="Y26" i="7"/>
  <c r="AC26" i="7"/>
  <c r="AG26" i="7"/>
  <c r="AK26" i="7"/>
  <c r="AO26" i="7"/>
  <c r="I27" i="7"/>
  <c r="M27" i="7"/>
  <c r="Q27" i="7"/>
  <c r="U27" i="7"/>
  <c r="Y27" i="7"/>
  <c r="AC27" i="7"/>
  <c r="AG27" i="7"/>
  <c r="AK27" i="7"/>
  <c r="AO27" i="7"/>
  <c r="I28" i="7"/>
  <c r="M28" i="7"/>
  <c r="Q28" i="7"/>
  <c r="U28" i="7"/>
  <c r="Y28" i="7"/>
  <c r="AC28" i="7"/>
  <c r="AG28" i="7"/>
  <c r="AK28" i="7"/>
  <c r="AO28" i="7"/>
  <c r="I29" i="7"/>
  <c r="M29" i="7"/>
  <c r="Q29" i="7"/>
  <c r="U29" i="7"/>
  <c r="Y29" i="7"/>
  <c r="AC29" i="7"/>
  <c r="AG29" i="7"/>
  <c r="AK29" i="7"/>
  <c r="AO29" i="7"/>
  <c r="I30" i="7"/>
  <c r="M30" i="7"/>
  <c r="Q30" i="7"/>
  <c r="U30" i="7"/>
  <c r="Y30" i="7"/>
  <c r="AC30" i="7"/>
  <c r="AG30" i="7"/>
  <c r="AK30" i="7"/>
  <c r="AO30" i="7"/>
  <c r="I31" i="7"/>
  <c r="M31" i="7"/>
  <c r="Q31" i="7"/>
  <c r="U31" i="7"/>
  <c r="Y31" i="7"/>
  <c r="AC31" i="7"/>
  <c r="AG31" i="7"/>
  <c r="AK31" i="7"/>
  <c r="AO31" i="7"/>
  <c r="I32" i="7"/>
  <c r="M32" i="7"/>
  <c r="Q32" i="7"/>
  <c r="U32" i="7"/>
  <c r="Y32" i="7"/>
  <c r="AC32" i="7"/>
  <c r="AG32" i="7"/>
  <c r="AK32" i="7"/>
  <c r="AO32" i="7"/>
  <c r="I33" i="7"/>
  <c r="M33" i="7"/>
  <c r="Q33" i="7"/>
  <c r="U33" i="7"/>
  <c r="Y33" i="7"/>
  <c r="AC33" i="7"/>
  <c r="AG33" i="7"/>
  <c r="AK33" i="7"/>
  <c r="AO33" i="7"/>
  <c r="I34" i="7"/>
  <c r="M34" i="7"/>
  <c r="Q34" i="7"/>
  <c r="U34" i="7"/>
  <c r="Y34" i="7"/>
  <c r="AC34" i="7"/>
  <c r="AG34" i="7"/>
  <c r="AK34" i="7"/>
  <c r="AO34" i="7"/>
  <c r="I35" i="7"/>
  <c r="M35" i="7"/>
  <c r="Q35" i="7"/>
  <c r="U35" i="7"/>
  <c r="Y35" i="7"/>
  <c r="AC35" i="7"/>
  <c r="AG35" i="7"/>
  <c r="AK35" i="7"/>
  <c r="AO35" i="7"/>
  <c r="I36" i="7"/>
  <c r="M36" i="7"/>
  <c r="Q36" i="7"/>
  <c r="U36" i="7"/>
  <c r="Y36" i="7"/>
  <c r="AC36" i="7"/>
  <c r="AG36" i="7"/>
  <c r="AK36" i="7"/>
  <c r="AO36" i="7"/>
  <c r="I37" i="7"/>
  <c r="M37" i="7"/>
  <c r="Q37" i="7"/>
  <c r="U37" i="7"/>
  <c r="Y37" i="7"/>
  <c r="AC37" i="7"/>
  <c r="AG37" i="7"/>
  <c r="AK37" i="7"/>
  <c r="AO37" i="7"/>
  <c r="I38" i="7"/>
  <c r="M38" i="7"/>
  <c r="Q38" i="7"/>
  <c r="U38" i="7"/>
  <c r="Y38" i="7"/>
  <c r="AC38" i="7"/>
  <c r="AG38" i="7"/>
  <c r="AK38" i="7"/>
  <c r="AO38" i="7"/>
  <c r="I39" i="7"/>
  <c r="M39" i="7"/>
  <c r="Q39" i="7"/>
  <c r="U39" i="7"/>
  <c r="Y39" i="7"/>
  <c r="AC39" i="7"/>
  <c r="AG39" i="7"/>
  <c r="AK39" i="7"/>
  <c r="AO39" i="7"/>
  <c r="I40" i="7"/>
  <c r="M40" i="7"/>
  <c r="Q40" i="7"/>
  <c r="U40" i="7"/>
  <c r="Y40" i="7"/>
  <c r="AC40" i="7"/>
  <c r="AG40" i="7"/>
  <c r="AK40" i="7"/>
  <c r="AO40" i="7"/>
  <c r="I41" i="7"/>
  <c r="M41" i="7"/>
  <c r="Q41" i="7"/>
  <c r="U41" i="7"/>
  <c r="Y41" i="7"/>
  <c r="AC41" i="7"/>
  <c r="AG41" i="7"/>
  <c r="AK41" i="7"/>
  <c r="AO41" i="7"/>
  <c r="I42" i="7"/>
  <c r="M42" i="7"/>
  <c r="Q42" i="7"/>
  <c r="U42" i="7"/>
  <c r="Y42" i="7"/>
  <c r="AC42" i="7"/>
  <c r="AG42" i="7"/>
  <c r="AK42" i="7"/>
  <c r="AO42" i="7"/>
  <c r="I43" i="7"/>
  <c r="M43" i="7"/>
  <c r="Q43" i="7"/>
  <c r="U43" i="7"/>
  <c r="Y43" i="7"/>
  <c r="AC43" i="7"/>
  <c r="AG43" i="7"/>
  <c r="AK43" i="7"/>
  <c r="AO43" i="7"/>
  <c r="I44" i="7"/>
  <c r="M44" i="7"/>
  <c r="Q44" i="7"/>
  <c r="U44" i="7"/>
  <c r="Y44" i="7"/>
  <c r="AC44" i="7"/>
  <c r="AG44" i="7"/>
  <c r="AK44" i="7"/>
  <c r="AO44" i="7"/>
  <c r="I45" i="7"/>
  <c r="M45" i="7"/>
  <c r="Q45" i="7"/>
  <c r="U45" i="7"/>
  <c r="Y45" i="7"/>
  <c r="AC45" i="7"/>
  <c r="AG45" i="7"/>
  <c r="AK45" i="7"/>
  <c r="AO45" i="7"/>
  <c r="I46" i="7"/>
  <c r="M46" i="7"/>
  <c r="Q46" i="7"/>
  <c r="U46" i="7"/>
  <c r="Y46" i="7"/>
  <c r="AC46" i="7"/>
  <c r="AG46" i="7"/>
  <c r="AK46" i="7"/>
  <c r="AO46" i="7"/>
  <c r="I47" i="7"/>
  <c r="M47" i="7"/>
  <c r="Q47" i="7"/>
  <c r="U47" i="7"/>
  <c r="Y47" i="7"/>
  <c r="AC47" i="7"/>
  <c r="AG47" i="7"/>
  <c r="AK47" i="7"/>
  <c r="AO47" i="7"/>
  <c r="I48" i="7"/>
  <c r="M48" i="7"/>
  <c r="Q48" i="7"/>
  <c r="U48" i="7"/>
  <c r="Y48" i="7"/>
  <c r="AC48" i="7"/>
  <c r="AG48" i="7"/>
  <c r="AK48" i="7"/>
  <c r="AO48" i="7"/>
  <c r="I49" i="7"/>
  <c r="M49" i="7"/>
  <c r="Q49" i="7"/>
  <c r="U49" i="7"/>
  <c r="Y49" i="7"/>
  <c r="AC49" i="7"/>
  <c r="AG49" i="7"/>
  <c r="AK49" i="7"/>
  <c r="AO49" i="7"/>
  <c r="I50" i="7"/>
  <c r="M50" i="7"/>
  <c r="Q50" i="7"/>
  <c r="U50" i="7"/>
  <c r="Y50" i="7"/>
  <c r="AC50" i="7"/>
  <c r="AG50" i="7"/>
  <c r="AK50" i="7"/>
  <c r="AO50" i="7"/>
  <c r="I51" i="7"/>
  <c r="M51" i="7"/>
  <c r="Q51" i="7"/>
  <c r="U51" i="7"/>
  <c r="Y51" i="7"/>
  <c r="AC51" i="7"/>
  <c r="AG51" i="7"/>
  <c r="AK51" i="7"/>
  <c r="AO51" i="7"/>
  <c r="I52" i="7"/>
  <c r="M52" i="7"/>
  <c r="Q52" i="7"/>
  <c r="U52" i="7"/>
  <c r="Y52" i="7"/>
  <c r="AC52" i="7"/>
  <c r="AG52" i="7"/>
  <c r="AK52" i="7"/>
  <c r="AO52" i="7"/>
  <c r="I53" i="7"/>
  <c r="M53" i="7"/>
  <c r="Q53" i="7"/>
  <c r="U53" i="7"/>
  <c r="Y53" i="7"/>
  <c r="AC53" i="7"/>
  <c r="AG53" i="7"/>
  <c r="AK53" i="7"/>
  <c r="AO53" i="7"/>
  <c r="I54" i="7"/>
  <c r="M54" i="7"/>
  <c r="Q54" i="7"/>
  <c r="U54" i="7"/>
  <c r="Y54" i="7"/>
  <c r="AC54" i="7"/>
  <c r="AG54" i="7"/>
  <c r="AK54" i="7"/>
  <c r="AO54" i="7"/>
  <c r="I55" i="7"/>
  <c r="M55" i="7"/>
  <c r="Q55" i="7"/>
  <c r="U55" i="7"/>
  <c r="Y55" i="7"/>
  <c r="AC55" i="7"/>
  <c r="AG55" i="7"/>
  <c r="AK55" i="7"/>
  <c r="AO55" i="7"/>
  <c r="I56" i="7"/>
  <c r="M56" i="7"/>
  <c r="Q56" i="7"/>
  <c r="U56" i="7"/>
  <c r="Y56" i="7"/>
  <c r="AC56" i="7"/>
  <c r="AG56" i="7"/>
  <c r="AK56" i="7"/>
  <c r="AO56" i="7"/>
  <c r="I57" i="7"/>
  <c r="M57" i="7"/>
  <c r="Q57" i="7"/>
  <c r="U57" i="7"/>
  <c r="Y57" i="7"/>
  <c r="AC57" i="7"/>
  <c r="AG57" i="7"/>
  <c r="AK57" i="7"/>
  <c r="AO57" i="7"/>
  <c r="I58" i="7"/>
  <c r="M58" i="7"/>
  <c r="Q58" i="7"/>
  <c r="U58" i="7"/>
  <c r="Y58" i="7"/>
  <c r="AC58" i="7"/>
  <c r="AG58" i="7"/>
  <c r="AK58" i="7"/>
  <c r="AO58" i="7"/>
  <c r="I59" i="7"/>
  <c r="M59" i="7"/>
  <c r="Q59" i="7"/>
  <c r="U59" i="7"/>
  <c r="Y59" i="7"/>
  <c r="AC59" i="7"/>
  <c r="AG59" i="7"/>
  <c r="AK59" i="7"/>
  <c r="AO59" i="7"/>
  <c r="I60" i="7"/>
  <c r="M60" i="7"/>
  <c r="Q60" i="7"/>
  <c r="U60" i="7"/>
  <c r="Y60" i="7"/>
  <c r="AC60" i="7"/>
  <c r="AG60" i="7"/>
  <c r="AK60" i="7"/>
  <c r="AO60" i="7"/>
  <c r="I61" i="7"/>
  <c r="M61" i="7"/>
  <c r="Q61" i="7"/>
  <c r="U61" i="7"/>
  <c r="Y61" i="7"/>
  <c r="AC61" i="7"/>
  <c r="AG61" i="7"/>
  <c r="AK61" i="7"/>
  <c r="AO61" i="7"/>
  <c r="I62" i="7"/>
  <c r="M62" i="7"/>
  <c r="Q62" i="7"/>
  <c r="U62" i="7"/>
  <c r="Y62" i="7"/>
  <c r="AC62" i="7"/>
  <c r="AG62" i="7"/>
  <c r="AK62" i="7"/>
  <c r="AO62" i="7"/>
  <c r="I63" i="7"/>
  <c r="M63" i="7"/>
  <c r="Q63" i="7"/>
  <c r="U63" i="7"/>
  <c r="Y63" i="7"/>
  <c r="AC63" i="7"/>
  <c r="AG63" i="7"/>
  <c r="AK63" i="7"/>
  <c r="AO63" i="7"/>
  <c r="I64" i="7"/>
  <c r="M64" i="7"/>
  <c r="Q64" i="7"/>
  <c r="U64" i="7"/>
  <c r="Y64" i="7"/>
  <c r="AC64" i="7"/>
  <c r="AG64" i="7"/>
  <c r="AK64" i="7"/>
  <c r="AO64" i="7"/>
  <c r="I65" i="7"/>
  <c r="M65" i="7"/>
  <c r="Q65" i="7"/>
  <c r="U65" i="7"/>
  <c r="Y65" i="7"/>
  <c r="AC65" i="7"/>
  <c r="AG65" i="7"/>
  <c r="AK65" i="7"/>
  <c r="AO65" i="7"/>
  <c r="I66" i="7"/>
  <c r="M66" i="7"/>
  <c r="Q66" i="7"/>
  <c r="U66" i="7"/>
  <c r="Y66" i="7"/>
  <c r="AC66" i="7"/>
  <c r="AG66" i="7"/>
  <c r="AK66" i="7"/>
  <c r="AO66" i="7"/>
  <c r="I67" i="7"/>
  <c r="M67" i="7"/>
  <c r="Q67" i="7"/>
  <c r="U67" i="7"/>
  <c r="Y67" i="7"/>
  <c r="AC67" i="7"/>
  <c r="AG67" i="7"/>
  <c r="AK67" i="7"/>
  <c r="AO67" i="7"/>
  <c r="I68" i="7"/>
  <c r="M68" i="7"/>
  <c r="Q68" i="7"/>
  <c r="U68" i="7"/>
  <c r="Y68" i="7"/>
  <c r="AC68" i="7"/>
  <c r="AG68" i="7"/>
  <c r="AK68" i="7"/>
  <c r="AO68" i="7"/>
  <c r="I69" i="7"/>
  <c r="M69" i="7"/>
  <c r="Q69" i="7"/>
  <c r="U69" i="7"/>
  <c r="Y69" i="7"/>
  <c r="AC69" i="7"/>
  <c r="AG69" i="7"/>
  <c r="AK69" i="7"/>
  <c r="AO69" i="7"/>
  <c r="I70" i="7"/>
  <c r="M70" i="7"/>
  <c r="Q70" i="7"/>
  <c r="U70" i="7"/>
  <c r="Y70" i="7"/>
  <c r="AC70" i="7"/>
  <c r="AG70" i="7"/>
  <c r="AK70" i="7"/>
  <c r="AO70" i="7"/>
  <c r="I71" i="7"/>
  <c r="M71" i="7"/>
  <c r="Q71" i="7"/>
  <c r="U71" i="7"/>
  <c r="Y71" i="7"/>
  <c r="AC71" i="7"/>
  <c r="AG71" i="7"/>
  <c r="AK71" i="7"/>
  <c r="AO71" i="7"/>
  <c r="I72" i="7"/>
  <c r="M72" i="7"/>
  <c r="Q72" i="7"/>
  <c r="U72" i="7"/>
  <c r="Y72" i="7"/>
  <c r="AC72" i="7"/>
  <c r="AG72" i="7"/>
  <c r="AK72" i="7"/>
  <c r="AO72" i="7"/>
  <c r="I73" i="7"/>
  <c r="M73" i="7"/>
  <c r="Q73" i="7"/>
  <c r="U73" i="7"/>
  <c r="Y73" i="7"/>
  <c r="AC73" i="7"/>
  <c r="AG73" i="7"/>
  <c r="AK73" i="7"/>
  <c r="AO73" i="7"/>
  <c r="I74" i="7"/>
  <c r="M74" i="7"/>
  <c r="Q74" i="7"/>
  <c r="U74" i="7"/>
  <c r="Y74" i="7"/>
  <c r="AC74" i="7"/>
  <c r="AG74" i="7"/>
  <c r="AK74" i="7"/>
  <c r="AO74" i="7"/>
  <c r="I75" i="7"/>
  <c r="M75" i="7"/>
  <c r="Q75" i="7"/>
  <c r="U75" i="7"/>
  <c r="Y75" i="7"/>
  <c r="AC75" i="7"/>
  <c r="AG75" i="7"/>
  <c r="AK75" i="7"/>
  <c r="AO75" i="7"/>
  <c r="I76" i="7"/>
  <c r="M76" i="7"/>
  <c r="Q76" i="7"/>
  <c r="U76" i="7"/>
  <c r="Y76" i="7"/>
  <c r="AC76" i="7"/>
  <c r="AG76" i="7"/>
  <c r="AK76" i="7"/>
  <c r="AO76" i="7"/>
  <c r="I77" i="7"/>
  <c r="M77" i="7"/>
  <c r="Q77" i="7"/>
  <c r="U77" i="7"/>
  <c r="Y77" i="7"/>
  <c r="AC77" i="7"/>
  <c r="AG77" i="7"/>
  <c r="AK77" i="7"/>
  <c r="AO77" i="7"/>
  <c r="I78" i="7"/>
  <c r="M78" i="7"/>
  <c r="Q78" i="7"/>
  <c r="U78" i="7"/>
  <c r="Y78" i="7"/>
  <c r="AC78" i="7"/>
  <c r="AG78" i="7"/>
  <c r="AK78" i="7"/>
  <c r="AO78" i="7"/>
  <c r="I79" i="7"/>
  <c r="M79" i="7"/>
  <c r="Q79" i="7"/>
  <c r="U79" i="7"/>
  <c r="Y79" i="7"/>
  <c r="AC79" i="7"/>
  <c r="AG79" i="7"/>
  <c r="AK79" i="7"/>
  <c r="AO79" i="7"/>
  <c r="I80" i="7"/>
  <c r="M80" i="7"/>
  <c r="Q80" i="7"/>
  <c r="U80" i="7"/>
  <c r="Y80" i="7"/>
  <c r="AC80" i="7"/>
  <c r="AG80" i="7"/>
  <c r="AK80" i="7"/>
  <c r="AO80" i="7"/>
  <c r="I81" i="7"/>
  <c r="M81" i="7"/>
  <c r="Q81" i="7"/>
  <c r="U81" i="7"/>
  <c r="Y81" i="7"/>
  <c r="AC81" i="7"/>
  <c r="AG81" i="7"/>
  <c r="AK81" i="7"/>
  <c r="AO81" i="7"/>
  <c r="I82" i="7"/>
  <c r="M82" i="7"/>
  <c r="Q82" i="7"/>
  <c r="U82" i="7"/>
  <c r="Y82" i="7"/>
  <c r="AC82" i="7"/>
  <c r="AG82" i="7"/>
  <c r="AK82" i="7"/>
  <c r="AO82" i="7"/>
  <c r="I83" i="7"/>
  <c r="M83" i="7"/>
  <c r="Q83" i="7"/>
  <c r="U83" i="7"/>
  <c r="Y83" i="7"/>
  <c r="AC83" i="7"/>
  <c r="AG83" i="7"/>
  <c r="AK83" i="7"/>
  <c r="AO83" i="7"/>
  <c r="I84" i="7"/>
  <c r="M84" i="7"/>
  <c r="Q84" i="7"/>
  <c r="U84" i="7"/>
  <c r="Y84" i="7"/>
  <c r="AC84" i="7"/>
  <c r="AG84" i="7"/>
  <c r="AK84" i="7"/>
  <c r="AO84" i="7"/>
  <c r="I85" i="7"/>
  <c r="M85" i="7"/>
  <c r="Q85" i="7"/>
  <c r="U85" i="7"/>
  <c r="Y85" i="7"/>
  <c r="AC85" i="7"/>
  <c r="AG85" i="7"/>
  <c r="AK85" i="7"/>
  <c r="AO85" i="7"/>
  <c r="I86" i="7"/>
  <c r="M86" i="7"/>
  <c r="Q86" i="7"/>
  <c r="U86" i="7"/>
  <c r="Y86" i="7"/>
  <c r="AC86" i="7"/>
  <c r="AG86" i="7"/>
  <c r="AK86" i="7"/>
  <c r="AO86" i="7"/>
  <c r="I87" i="7"/>
  <c r="M87" i="7"/>
  <c r="Q87" i="7"/>
  <c r="U87" i="7"/>
  <c r="Y87" i="7"/>
  <c r="AC87" i="7"/>
  <c r="AG87" i="7"/>
  <c r="AK87" i="7"/>
  <c r="AO87" i="7"/>
  <c r="I88" i="7"/>
  <c r="M88" i="7"/>
  <c r="Q88" i="7"/>
  <c r="U88" i="7"/>
  <c r="Y88" i="7"/>
  <c r="AC88" i="7"/>
  <c r="AG88" i="7"/>
  <c r="AK88" i="7"/>
  <c r="AO88" i="7"/>
  <c r="I89" i="7"/>
  <c r="M89" i="7"/>
  <c r="Q89" i="7"/>
  <c r="U89" i="7"/>
  <c r="Y89" i="7"/>
  <c r="AC89" i="7"/>
  <c r="AG89" i="7"/>
  <c r="AK89" i="7"/>
  <c r="AO89" i="7"/>
  <c r="I90" i="7"/>
  <c r="M90" i="7"/>
  <c r="Q90" i="7"/>
  <c r="U90" i="7"/>
  <c r="Y90" i="7"/>
  <c r="AC90" i="7"/>
  <c r="AG90" i="7"/>
  <c r="AK90" i="7"/>
  <c r="AO90" i="7"/>
  <c r="I91" i="7"/>
  <c r="M91" i="7"/>
  <c r="Q91" i="7"/>
  <c r="U91" i="7"/>
  <c r="Y91" i="7"/>
  <c r="AC91" i="7"/>
  <c r="AG91" i="7"/>
  <c r="AK91" i="7"/>
  <c r="AO91" i="7"/>
  <c r="I92" i="7"/>
  <c r="M92" i="7"/>
  <c r="Q92" i="7"/>
  <c r="U92" i="7"/>
  <c r="Y92" i="7"/>
  <c r="AC92" i="7"/>
  <c r="AG92" i="7"/>
  <c r="AK92" i="7"/>
  <c r="AO92" i="7"/>
  <c r="I93" i="7"/>
  <c r="M93" i="7"/>
  <c r="Q93" i="7"/>
  <c r="U93" i="7"/>
  <c r="Y93" i="7"/>
  <c r="AC93" i="7"/>
  <c r="AG93" i="7"/>
  <c r="AK93" i="7"/>
  <c r="AO93" i="7"/>
  <c r="I94" i="7"/>
  <c r="M94" i="7"/>
  <c r="Q94" i="7"/>
  <c r="U94" i="7"/>
  <c r="Y94" i="7"/>
  <c r="AC94" i="7"/>
  <c r="AG94" i="7"/>
  <c r="AK94" i="7"/>
  <c r="AO94" i="7"/>
  <c r="I95" i="7"/>
  <c r="M95" i="7"/>
  <c r="Q95" i="7"/>
  <c r="U95" i="7"/>
  <c r="Y95" i="7"/>
  <c r="AC95" i="7"/>
  <c r="AG95" i="7"/>
  <c r="AK95" i="7"/>
  <c r="AO95" i="7"/>
  <c r="I96" i="7"/>
  <c r="M96" i="7"/>
  <c r="Q96" i="7"/>
  <c r="U96" i="7"/>
  <c r="Y96" i="7"/>
  <c r="AC96" i="7"/>
  <c r="AG96" i="7"/>
  <c r="AK96" i="7"/>
  <c r="AO96" i="7"/>
  <c r="I97" i="7"/>
  <c r="M97" i="7"/>
  <c r="Q97" i="7"/>
  <c r="U97" i="7"/>
  <c r="Y97" i="7"/>
  <c r="AC97" i="7"/>
  <c r="AG97" i="7"/>
  <c r="AK97" i="7"/>
  <c r="AO97" i="7"/>
  <c r="I98" i="7"/>
  <c r="M98" i="7"/>
  <c r="Q98" i="7"/>
  <c r="U98" i="7"/>
  <c r="Y98" i="7"/>
  <c r="AC98" i="7"/>
  <c r="AG98" i="7"/>
  <c r="AK98" i="7"/>
  <c r="AO98" i="7"/>
  <c r="I99" i="7"/>
  <c r="M99" i="7"/>
  <c r="Q99" i="7"/>
  <c r="U99" i="7"/>
  <c r="Y99" i="7"/>
  <c r="AC99" i="7"/>
  <c r="AG99" i="7"/>
  <c r="AK99" i="7"/>
  <c r="AO99" i="7"/>
  <c r="I100" i="7"/>
  <c r="M100" i="7"/>
  <c r="Q100" i="7"/>
  <c r="U100" i="7"/>
  <c r="Y100" i="7"/>
  <c r="AC100" i="7"/>
  <c r="AG100" i="7"/>
  <c r="AK100" i="7"/>
  <c r="AO100" i="7"/>
  <c r="I101" i="7"/>
  <c r="M101" i="7"/>
  <c r="Q101" i="7"/>
  <c r="U101" i="7"/>
  <c r="Y101" i="7"/>
  <c r="AC101" i="7"/>
  <c r="AG101" i="7"/>
  <c r="AK101" i="7"/>
  <c r="AO101" i="7"/>
  <c r="I102" i="7"/>
  <c r="M102" i="7"/>
  <c r="Q102" i="7"/>
  <c r="U102" i="7"/>
  <c r="Y102" i="7"/>
  <c r="AC102" i="7"/>
  <c r="AG102" i="7"/>
  <c r="AK102" i="7"/>
  <c r="AO102" i="7"/>
  <c r="I103" i="7"/>
  <c r="M103" i="7"/>
  <c r="Q103" i="7"/>
  <c r="U103" i="7"/>
  <c r="Y103" i="7"/>
  <c r="AC103" i="7"/>
  <c r="AG103" i="7"/>
  <c r="AK103" i="7"/>
  <c r="AO103" i="7"/>
  <c r="I104" i="7"/>
  <c r="M104" i="7"/>
  <c r="Q104" i="7"/>
  <c r="U104" i="7"/>
  <c r="Y104" i="7"/>
  <c r="AC104" i="7"/>
  <c r="AG104" i="7"/>
  <c r="AK104" i="7"/>
  <c r="AO104" i="7"/>
  <c r="I105" i="7"/>
  <c r="M105" i="7"/>
  <c r="Q105" i="7"/>
  <c r="U105" i="7"/>
  <c r="Y105" i="7"/>
  <c r="AC105" i="7"/>
  <c r="AG105" i="7"/>
  <c r="AK105" i="7"/>
  <c r="AO105" i="7"/>
  <c r="I106" i="7"/>
  <c r="M106" i="7"/>
  <c r="Q106" i="7"/>
  <c r="U106" i="7"/>
  <c r="Y106" i="7"/>
  <c r="AC106" i="7"/>
  <c r="AG106" i="7"/>
  <c r="AK106" i="7"/>
  <c r="AO106" i="7"/>
  <c r="I107" i="7"/>
  <c r="M107" i="7"/>
  <c r="Q107" i="7"/>
  <c r="U107" i="7"/>
  <c r="Y107" i="7"/>
  <c r="AC107" i="7"/>
  <c r="AG107" i="7"/>
  <c r="AK107" i="7"/>
  <c r="AO107" i="7"/>
  <c r="I108" i="7"/>
  <c r="M108" i="7"/>
  <c r="Q108" i="7"/>
  <c r="U108" i="7"/>
  <c r="Y108" i="7"/>
  <c r="AC108" i="7"/>
  <c r="AG108" i="7"/>
  <c r="AK108" i="7"/>
  <c r="AO108" i="7"/>
  <c r="I109" i="7"/>
  <c r="M109" i="7"/>
  <c r="Q109" i="7"/>
  <c r="U109" i="7"/>
  <c r="Y109" i="7"/>
  <c r="AC109" i="7"/>
  <c r="AG109" i="7"/>
  <c r="AK109" i="7"/>
  <c r="AO109" i="7"/>
  <c r="I110" i="7"/>
  <c r="M110" i="7"/>
  <c r="Q110" i="7"/>
  <c r="U110" i="7"/>
  <c r="Y110" i="7"/>
  <c r="AC110" i="7"/>
  <c r="AG110" i="7"/>
  <c r="AK110" i="7"/>
  <c r="AO110" i="7"/>
  <c r="I111" i="7"/>
  <c r="M111" i="7"/>
  <c r="Q111" i="7"/>
  <c r="U111" i="7"/>
  <c r="Y111" i="7"/>
  <c r="AC111" i="7"/>
  <c r="AG111" i="7"/>
  <c r="AK111" i="7"/>
  <c r="AO111" i="7"/>
  <c r="I112" i="7"/>
  <c r="M112" i="7"/>
  <c r="Q112" i="7"/>
  <c r="U112" i="7"/>
  <c r="Y112" i="7"/>
  <c r="AC112" i="7"/>
  <c r="AG112" i="7"/>
  <c r="AK112" i="7"/>
  <c r="AO112" i="7"/>
  <c r="I113" i="7"/>
  <c r="M113" i="7"/>
  <c r="Q113" i="7"/>
  <c r="U113" i="7"/>
  <c r="Y113" i="7"/>
  <c r="AC113" i="7"/>
  <c r="AG113" i="7"/>
  <c r="AK113" i="7"/>
  <c r="AO113" i="7"/>
  <c r="I114" i="7"/>
  <c r="M114" i="7"/>
  <c r="Q114" i="7"/>
  <c r="U114" i="7"/>
  <c r="Y114" i="7"/>
  <c r="AC114" i="7"/>
  <c r="AG114" i="7"/>
  <c r="AK114" i="7"/>
  <c r="AO114" i="7"/>
  <c r="I115" i="7"/>
  <c r="M115" i="7"/>
  <c r="Q115" i="7"/>
  <c r="U115" i="7"/>
  <c r="Y115" i="7"/>
  <c r="AC115" i="7"/>
  <c r="AG115" i="7"/>
  <c r="AK115" i="7"/>
  <c r="AO115" i="7"/>
  <c r="I116" i="7"/>
  <c r="M116" i="7"/>
  <c r="Q116" i="7"/>
  <c r="U116" i="7"/>
  <c r="Y116" i="7"/>
  <c r="AC116" i="7"/>
  <c r="AG116" i="7"/>
  <c r="AK116" i="7"/>
  <c r="AO116" i="7"/>
  <c r="I117" i="7"/>
  <c r="M117" i="7"/>
  <c r="Q117" i="7"/>
  <c r="U117" i="7"/>
  <c r="Y117" i="7"/>
  <c r="AC117" i="7"/>
  <c r="AG117" i="7"/>
  <c r="AK117" i="7"/>
  <c r="AO117" i="7"/>
  <c r="I118" i="7"/>
  <c r="M118" i="7"/>
  <c r="Q118" i="7"/>
  <c r="U118" i="7"/>
  <c r="Y118" i="7"/>
  <c r="AC118" i="7"/>
  <c r="AG118" i="7"/>
  <c r="AK118" i="7"/>
  <c r="AO118" i="7"/>
  <c r="I119" i="7"/>
  <c r="M119" i="7"/>
  <c r="Q119" i="7"/>
  <c r="U119" i="7"/>
  <c r="Y119" i="7"/>
  <c r="AC119" i="7"/>
  <c r="AG119" i="7"/>
  <c r="AK119" i="7"/>
  <c r="AO119" i="7"/>
  <c r="I120" i="7"/>
  <c r="M120" i="7"/>
  <c r="Q120" i="7"/>
  <c r="U120" i="7"/>
  <c r="Y120" i="7"/>
  <c r="AC120" i="7"/>
  <c r="AG120" i="7"/>
  <c r="AK120" i="7"/>
  <c r="AO120" i="7"/>
  <c r="I121" i="7"/>
  <c r="M121" i="7"/>
  <c r="Q121" i="7"/>
  <c r="U121" i="7"/>
  <c r="Y121" i="7"/>
  <c r="AC121" i="7"/>
  <c r="AG121" i="7"/>
  <c r="AK121" i="7"/>
  <c r="AO121" i="7"/>
  <c r="I122" i="7"/>
  <c r="M122" i="7"/>
  <c r="Q122" i="7"/>
  <c r="U122" i="7"/>
  <c r="Y122" i="7"/>
  <c r="AC122" i="7"/>
  <c r="AG122" i="7"/>
  <c r="AK122" i="7"/>
  <c r="AO122" i="7"/>
  <c r="I123" i="7"/>
  <c r="M123" i="7"/>
  <c r="Q123" i="7"/>
  <c r="U123" i="7"/>
  <c r="Y123" i="7"/>
  <c r="AC123" i="7"/>
  <c r="AG123" i="7"/>
  <c r="AK123" i="7"/>
  <c r="AO123" i="7"/>
  <c r="E5" i="7"/>
  <c r="E6" i="7"/>
  <c r="E7" i="7"/>
  <c r="E8" i="7"/>
  <c r="E9" i="7"/>
  <c r="E10" i="7"/>
  <c r="E11" i="7"/>
  <c r="E12" i="7"/>
  <c r="E13" i="7"/>
  <c r="E14" i="7"/>
  <c r="E15" i="7"/>
  <c r="E16" i="7"/>
  <c r="E17" i="7"/>
  <c r="E18" i="7"/>
  <c r="E19" i="7"/>
  <c r="E20" i="7"/>
  <c r="E21" i="7"/>
  <c r="E22" i="7"/>
  <c r="E23" i="7"/>
  <c r="E24" i="7"/>
  <c r="E25" i="7"/>
  <c r="E26" i="7"/>
  <c r="E27" i="7"/>
  <c r="E28" i="7"/>
  <c r="E29" i="7"/>
  <c r="E30" i="7"/>
  <c r="E31" i="7"/>
  <c r="E32" i="7"/>
  <c r="E33" i="7"/>
  <c r="E34" i="7"/>
  <c r="E35" i="7"/>
  <c r="E36" i="7"/>
  <c r="E37" i="7"/>
  <c r="E38" i="7"/>
  <c r="E39" i="7"/>
  <c r="E40" i="7"/>
  <c r="E41" i="7"/>
  <c r="E42" i="7"/>
  <c r="E43" i="7"/>
  <c r="E44" i="7"/>
  <c r="E45" i="7"/>
  <c r="E46" i="7"/>
  <c r="E47" i="7"/>
  <c r="E48" i="7"/>
  <c r="E49" i="7"/>
  <c r="E50" i="7"/>
  <c r="E51" i="7"/>
  <c r="E52" i="7"/>
  <c r="E53" i="7"/>
  <c r="E54" i="7"/>
  <c r="E55" i="7"/>
  <c r="E56" i="7"/>
  <c r="E57" i="7"/>
  <c r="E58" i="7"/>
  <c r="E59" i="7"/>
  <c r="E60" i="7"/>
  <c r="E61" i="7"/>
  <c r="E62" i="7"/>
  <c r="E63" i="7"/>
  <c r="E64" i="7"/>
  <c r="E65" i="7"/>
  <c r="E67" i="7"/>
  <c r="E68" i="7"/>
  <c r="E69" i="7"/>
  <c r="E70" i="7"/>
  <c r="E71" i="7"/>
  <c r="E72" i="7"/>
  <c r="E73" i="7"/>
  <c r="E74" i="7"/>
  <c r="E75" i="7"/>
  <c r="E76" i="7"/>
  <c r="E77" i="7"/>
  <c r="E78" i="7"/>
  <c r="E79" i="7"/>
  <c r="E80" i="7"/>
  <c r="E81" i="7"/>
  <c r="E82" i="7"/>
  <c r="E83" i="7"/>
  <c r="E84" i="7"/>
  <c r="E85" i="7"/>
  <c r="E86" i="7"/>
  <c r="E87" i="7"/>
  <c r="E88" i="7"/>
  <c r="E89" i="7"/>
  <c r="E90" i="7"/>
  <c r="E91" i="7"/>
  <c r="E92" i="7"/>
  <c r="E93" i="7"/>
  <c r="E94" i="7"/>
  <c r="E95" i="7"/>
  <c r="E96" i="7"/>
  <c r="E97" i="7"/>
  <c r="E98" i="7"/>
  <c r="E99" i="7"/>
  <c r="E100" i="7"/>
  <c r="E101" i="7"/>
  <c r="E102" i="7"/>
  <c r="E103" i="7"/>
  <c r="E104" i="7"/>
  <c r="E105" i="7"/>
  <c r="E106" i="7"/>
  <c r="E107" i="7"/>
  <c r="E108" i="7"/>
  <c r="E109" i="7"/>
  <c r="E110" i="7"/>
  <c r="E111" i="7"/>
  <c r="E112" i="7"/>
  <c r="E113" i="7"/>
  <c r="E114" i="7"/>
  <c r="E115" i="7"/>
  <c r="E116" i="7"/>
  <c r="E117" i="7"/>
  <c r="E118" i="7"/>
  <c r="E119" i="7"/>
  <c r="E120" i="7"/>
  <c r="E121" i="7"/>
  <c r="E122" i="7"/>
  <c r="E123" i="7"/>
  <c r="E4" i="7"/>
  <c r="C42" i="1"/>
  <c r="D42" i="1"/>
  <c r="C43" i="1"/>
  <c r="D43" i="1"/>
  <c r="C44" i="1"/>
  <c r="D44" i="1"/>
  <c r="C45" i="1"/>
  <c r="D45" i="1"/>
  <c r="C46" i="1"/>
  <c r="D46" i="1"/>
  <c r="C47" i="1"/>
  <c r="D47" i="1"/>
  <c r="C48" i="1"/>
  <c r="D48" i="1"/>
  <c r="C49" i="1"/>
  <c r="D49" i="1"/>
  <c r="C50" i="1"/>
  <c r="D50" i="1"/>
  <c r="C51" i="1"/>
  <c r="D51" i="1"/>
  <c r="C52" i="1"/>
  <c r="D52" i="1"/>
  <c r="C53" i="1"/>
  <c r="D53" i="1"/>
  <c r="C54" i="1"/>
  <c r="D54" i="1"/>
  <c r="C55" i="1"/>
  <c r="D55" i="1"/>
  <c r="C61" i="1"/>
  <c r="D61" i="1"/>
  <c r="C62" i="1"/>
  <c r="D62" i="1"/>
  <c r="C63" i="1"/>
  <c r="D63" i="1"/>
  <c r="C64" i="1"/>
  <c r="D64" i="1"/>
  <c r="C65" i="1"/>
  <c r="D65" i="1"/>
  <c r="C66" i="1"/>
  <c r="D66" i="1"/>
  <c r="C67" i="1"/>
  <c r="D67" i="1"/>
  <c r="C68" i="1"/>
  <c r="D68" i="1"/>
  <c r="C69" i="1"/>
  <c r="D69" i="1"/>
  <c r="C70" i="1"/>
  <c r="D70" i="1"/>
  <c r="C71" i="1"/>
  <c r="D71" i="1"/>
  <c r="C72" i="1"/>
  <c r="D72" i="1"/>
  <c r="C73" i="1"/>
  <c r="D73" i="1"/>
  <c r="C74" i="1"/>
  <c r="D74" i="1"/>
  <c r="C80" i="1"/>
  <c r="D80" i="1"/>
  <c r="C81" i="1"/>
  <c r="D81" i="1"/>
  <c r="C82" i="1"/>
  <c r="D82" i="1"/>
  <c r="C83" i="1"/>
  <c r="D83" i="1"/>
  <c r="C84" i="1"/>
  <c r="D84" i="1"/>
  <c r="C85" i="1"/>
  <c r="D85" i="1"/>
  <c r="C86" i="1"/>
  <c r="D86" i="1"/>
  <c r="C87" i="1"/>
  <c r="D87" i="1"/>
  <c r="C88" i="1"/>
  <c r="D88" i="1"/>
  <c r="C89" i="1"/>
  <c r="D89" i="1"/>
  <c r="C90" i="1"/>
  <c r="D90" i="1"/>
  <c r="C91" i="1"/>
  <c r="D91" i="1"/>
  <c r="C92" i="1"/>
  <c r="D92" i="1"/>
  <c r="C93" i="1"/>
  <c r="D93" i="1"/>
  <c r="C99" i="1"/>
  <c r="D99" i="1"/>
  <c r="C100" i="1"/>
  <c r="D100" i="1"/>
  <c r="C101" i="1"/>
  <c r="D101" i="1"/>
  <c r="C102" i="1"/>
  <c r="D102" i="1"/>
  <c r="C103" i="1"/>
  <c r="D103" i="1"/>
  <c r="C104" i="1"/>
  <c r="D104" i="1"/>
  <c r="C105" i="1"/>
  <c r="D105" i="1"/>
  <c r="C106" i="1"/>
  <c r="D106" i="1"/>
  <c r="C107" i="1"/>
  <c r="D107" i="1"/>
  <c r="C108" i="1"/>
  <c r="D108" i="1"/>
  <c r="C109" i="1"/>
  <c r="D109" i="1"/>
  <c r="C110" i="1"/>
  <c r="D110" i="1"/>
  <c r="C111" i="1"/>
  <c r="D111" i="1"/>
  <c r="C112" i="1"/>
  <c r="D112" i="1"/>
  <c r="C118" i="1"/>
  <c r="D118" i="1"/>
  <c r="C119" i="1"/>
  <c r="D119" i="1"/>
  <c r="C120" i="1"/>
  <c r="D120" i="1"/>
  <c r="C121" i="1"/>
  <c r="D121" i="1"/>
  <c r="C122" i="1"/>
  <c r="D122" i="1"/>
  <c r="C123" i="1"/>
  <c r="D123" i="1"/>
  <c r="C124" i="1"/>
  <c r="D124" i="1"/>
  <c r="C125" i="1"/>
  <c r="D125" i="1"/>
  <c r="C126" i="1"/>
  <c r="D126" i="1"/>
  <c r="C127" i="1"/>
  <c r="D127" i="1"/>
  <c r="C128" i="1"/>
  <c r="D128" i="1"/>
  <c r="C129" i="1"/>
  <c r="D129" i="1"/>
  <c r="C130" i="1"/>
  <c r="D130" i="1"/>
  <c r="C131" i="1"/>
  <c r="D131" i="1"/>
  <c r="C137" i="1"/>
  <c r="D137" i="1"/>
  <c r="C138" i="1"/>
  <c r="D138" i="1"/>
  <c r="C139" i="1"/>
  <c r="D139" i="1"/>
  <c r="C140" i="1"/>
  <c r="D140" i="1"/>
  <c r="C141" i="1"/>
  <c r="D141" i="1"/>
  <c r="C142" i="1"/>
  <c r="D142" i="1"/>
  <c r="C143" i="1"/>
  <c r="D143" i="1"/>
  <c r="C144" i="1"/>
  <c r="D144" i="1"/>
  <c r="C145" i="1"/>
  <c r="D145" i="1"/>
  <c r="C146" i="1"/>
  <c r="D146" i="1"/>
  <c r="C147" i="1"/>
  <c r="D147" i="1"/>
  <c r="C148" i="1"/>
  <c r="D148" i="1"/>
  <c r="C149" i="1"/>
  <c r="D149" i="1"/>
  <c r="C150" i="1"/>
  <c r="D150" i="1"/>
  <c r="C156" i="1"/>
  <c r="D156" i="1"/>
  <c r="C157" i="1"/>
  <c r="D157" i="1"/>
  <c r="C158" i="1"/>
  <c r="D158" i="1"/>
  <c r="C159" i="1"/>
  <c r="D159" i="1"/>
  <c r="C160" i="1"/>
  <c r="D160" i="1"/>
  <c r="C161" i="1"/>
  <c r="D161" i="1"/>
  <c r="C162" i="1"/>
  <c r="D162" i="1"/>
  <c r="C163" i="1"/>
  <c r="D163" i="1"/>
  <c r="C164" i="1"/>
  <c r="D164" i="1"/>
  <c r="C165" i="1"/>
  <c r="D165" i="1"/>
  <c r="C166" i="1"/>
  <c r="D166" i="1"/>
  <c r="C167" i="1"/>
  <c r="D167" i="1"/>
  <c r="C168" i="1"/>
  <c r="D168" i="1"/>
  <c r="C169" i="1"/>
  <c r="D169" i="1"/>
  <c r="C175" i="1"/>
  <c r="D175" i="1"/>
  <c r="C176" i="1"/>
  <c r="D176" i="1"/>
  <c r="C177" i="1"/>
  <c r="D177" i="1"/>
  <c r="C178" i="1"/>
  <c r="D178" i="1"/>
  <c r="C179" i="1"/>
  <c r="D179" i="1"/>
  <c r="C180" i="1"/>
  <c r="D180" i="1"/>
  <c r="C181" i="1"/>
  <c r="D181" i="1"/>
  <c r="C182" i="1"/>
  <c r="D182" i="1"/>
  <c r="C183" i="1"/>
  <c r="D183" i="1"/>
  <c r="C184" i="1"/>
  <c r="D184" i="1"/>
  <c r="C185" i="1"/>
  <c r="D185" i="1"/>
  <c r="C186" i="1"/>
  <c r="D186" i="1"/>
  <c r="C187" i="1"/>
  <c r="D187" i="1"/>
  <c r="C188" i="1"/>
  <c r="D188" i="1"/>
  <c r="C194" i="1"/>
  <c r="D194" i="1"/>
  <c r="C195" i="1"/>
  <c r="D195" i="1"/>
  <c r="C196" i="1"/>
  <c r="D196" i="1"/>
  <c r="C197" i="1"/>
  <c r="D197" i="1"/>
  <c r="C198" i="1"/>
  <c r="D198" i="1"/>
  <c r="C199" i="1"/>
  <c r="D199" i="1"/>
  <c r="C200" i="1"/>
  <c r="D200" i="1"/>
  <c r="C201" i="1"/>
  <c r="D201" i="1"/>
  <c r="C202" i="1"/>
  <c r="D202" i="1"/>
  <c r="C203" i="1"/>
  <c r="D203" i="1"/>
  <c r="C204" i="1"/>
  <c r="D204" i="1"/>
  <c r="C205" i="1"/>
  <c r="D205" i="1"/>
  <c r="C206" i="1"/>
  <c r="D206" i="1"/>
  <c r="C207" i="1"/>
  <c r="D207" i="1"/>
  <c r="C213" i="1"/>
  <c r="D213" i="1"/>
  <c r="C214" i="1"/>
  <c r="D214" i="1"/>
  <c r="C215" i="1"/>
  <c r="D215" i="1"/>
  <c r="C216" i="1"/>
  <c r="D216" i="1"/>
  <c r="C217" i="1"/>
  <c r="D217" i="1"/>
  <c r="C218" i="1"/>
  <c r="D218" i="1"/>
  <c r="C219" i="1"/>
  <c r="D219" i="1"/>
  <c r="C220" i="1"/>
  <c r="D220" i="1"/>
  <c r="C221" i="1"/>
  <c r="D221" i="1"/>
  <c r="C222" i="1"/>
  <c r="D222" i="1"/>
  <c r="C223" i="1"/>
  <c r="D223" i="1"/>
  <c r="C224" i="1"/>
  <c r="D224" i="1"/>
  <c r="C225" i="1"/>
  <c r="D225" i="1"/>
  <c r="C226" i="1"/>
  <c r="D226" i="1"/>
  <c r="C232" i="1"/>
  <c r="D232" i="1"/>
  <c r="C233" i="1"/>
  <c r="D233" i="1"/>
  <c r="C234" i="1"/>
  <c r="D234" i="1"/>
  <c r="C235" i="1"/>
  <c r="D235" i="1"/>
  <c r="C236" i="1"/>
  <c r="D236" i="1"/>
  <c r="C237" i="1"/>
  <c r="D237" i="1"/>
  <c r="C238" i="1"/>
  <c r="D238" i="1"/>
  <c r="C239" i="1"/>
  <c r="D239" i="1"/>
  <c r="C240" i="1"/>
  <c r="D240" i="1"/>
  <c r="C241" i="1"/>
  <c r="D241" i="1"/>
  <c r="C242" i="1"/>
  <c r="D242" i="1"/>
  <c r="C243" i="1"/>
  <c r="D243" i="1"/>
  <c r="C244" i="1"/>
  <c r="D244" i="1"/>
  <c r="C245" i="1"/>
  <c r="D245" i="1"/>
  <c r="C251" i="1"/>
  <c r="D251" i="1"/>
  <c r="C252" i="1"/>
  <c r="D252" i="1"/>
  <c r="C253" i="1"/>
  <c r="D253" i="1"/>
  <c r="C254" i="1"/>
  <c r="D254" i="1"/>
  <c r="C255" i="1"/>
  <c r="D255" i="1"/>
  <c r="C256" i="1"/>
  <c r="D256" i="1"/>
  <c r="C257" i="1"/>
  <c r="D257" i="1"/>
  <c r="C258" i="1"/>
  <c r="D258" i="1"/>
  <c r="C259" i="1"/>
  <c r="D259" i="1"/>
  <c r="C260" i="1"/>
  <c r="D260" i="1"/>
  <c r="C261" i="1"/>
  <c r="D261" i="1"/>
  <c r="C262" i="1"/>
  <c r="D262" i="1"/>
  <c r="C263" i="1"/>
  <c r="D263" i="1"/>
  <c r="C264" i="1"/>
  <c r="D264" i="1"/>
  <c r="C270" i="1"/>
  <c r="D270" i="1"/>
  <c r="C271" i="1"/>
  <c r="D271" i="1"/>
  <c r="C272" i="1"/>
  <c r="D272" i="1"/>
  <c r="C273" i="1"/>
  <c r="D273" i="1"/>
  <c r="C274" i="1"/>
  <c r="D274" i="1"/>
  <c r="C275" i="1"/>
  <c r="D275" i="1"/>
  <c r="C276" i="1"/>
  <c r="D276" i="1"/>
  <c r="C277" i="1"/>
  <c r="D277" i="1"/>
  <c r="C278" i="1"/>
  <c r="D278" i="1"/>
  <c r="C279" i="1"/>
  <c r="D279" i="1"/>
  <c r="C280" i="1"/>
  <c r="D280" i="1"/>
  <c r="C281" i="1"/>
  <c r="D281" i="1"/>
  <c r="C282" i="1"/>
  <c r="D282" i="1"/>
  <c r="C283" i="1"/>
  <c r="D283" i="1"/>
  <c r="C302" i="1"/>
  <c r="D302" i="1"/>
  <c r="C289" i="1"/>
  <c r="D289" i="1"/>
  <c r="C290" i="1"/>
  <c r="D290" i="1"/>
  <c r="C291" i="1"/>
  <c r="D291" i="1"/>
  <c r="C292" i="1"/>
  <c r="D292" i="1"/>
  <c r="C293" i="1"/>
  <c r="D293" i="1"/>
  <c r="C294" i="1"/>
  <c r="D294" i="1"/>
  <c r="C295" i="1"/>
  <c r="D295" i="1"/>
  <c r="C296" i="1"/>
  <c r="D296" i="1"/>
  <c r="C297" i="1"/>
  <c r="D297" i="1"/>
  <c r="C298" i="1"/>
  <c r="D298" i="1"/>
  <c r="C299" i="1"/>
  <c r="D299" i="1"/>
  <c r="C300" i="1"/>
  <c r="D300" i="1"/>
  <c r="C301" i="1"/>
  <c r="D301" i="1"/>
  <c r="C308" i="1"/>
  <c r="D308" i="1"/>
  <c r="C309" i="1"/>
  <c r="D309" i="1"/>
  <c r="C310" i="1"/>
  <c r="D310" i="1"/>
  <c r="C311" i="1"/>
  <c r="D311" i="1"/>
  <c r="C312" i="1"/>
  <c r="D312" i="1"/>
  <c r="C313" i="1"/>
  <c r="D313" i="1"/>
  <c r="C314" i="1"/>
  <c r="D314" i="1"/>
  <c r="C315" i="1"/>
  <c r="D315" i="1"/>
  <c r="C316" i="1"/>
  <c r="D316" i="1"/>
  <c r="C317" i="1"/>
  <c r="D317" i="1"/>
  <c r="C318" i="1"/>
  <c r="D318" i="1"/>
  <c r="C319" i="1"/>
  <c r="D319" i="1"/>
  <c r="C320" i="1"/>
  <c r="D320" i="1"/>
  <c r="C321" i="1"/>
  <c r="D321" i="1"/>
  <c r="C327" i="1"/>
  <c r="D327" i="1"/>
  <c r="C328" i="1"/>
  <c r="D328" i="1"/>
  <c r="C329" i="1"/>
  <c r="D329" i="1"/>
  <c r="C330" i="1"/>
  <c r="D330" i="1"/>
  <c r="C331" i="1"/>
  <c r="D331" i="1"/>
  <c r="C332" i="1"/>
  <c r="D332" i="1"/>
  <c r="C333" i="1"/>
  <c r="D333" i="1"/>
  <c r="C334" i="1"/>
  <c r="D334" i="1"/>
  <c r="C335" i="1"/>
  <c r="D335" i="1"/>
  <c r="C336" i="1"/>
  <c r="D336" i="1"/>
  <c r="C337" i="1"/>
  <c r="D337" i="1"/>
  <c r="C338" i="1"/>
  <c r="D338" i="1"/>
  <c r="C339" i="1"/>
  <c r="D339" i="1"/>
  <c r="C340" i="1"/>
  <c r="D340" i="1"/>
  <c r="C346" i="1"/>
  <c r="D346" i="1"/>
  <c r="C347" i="1"/>
  <c r="D347" i="1"/>
  <c r="C348" i="1"/>
  <c r="D348" i="1"/>
  <c r="C349" i="1"/>
  <c r="D349" i="1"/>
  <c r="C350" i="1"/>
  <c r="D350" i="1"/>
  <c r="C351" i="1"/>
  <c r="D351" i="1"/>
  <c r="C352" i="1"/>
  <c r="D352" i="1"/>
  <c r="C353" i="1"/>
  <c r="D353" i="1"/>
  <c r="C354" i="1"/>
  <c r="D354" i="1"/>
  <c r="C355" i="1"/>
  <c r="D355" i="1"/>
  <c r="C356" i="1"/>
  <c r="D356" i="1"/>
  <c r="C357" i="1"/>
  <c r="D357" i="1"/>
  <c r="C358" i="1"/>
  <c r="D358" i="1"/>
  <c r="C359" i="1"/>
  <c r="D359" i="1"/>
  <c r="C365" i="1"/>
  <c r="D365" i="1"/>
  <c r="C366" i="1"/>
  <c r="D366" i="1"/>
  <c r="C367" i="1"/>
  <c r="D367" i="1"/>
  <c r="C368" i="1"/>
  <c r="D368" i="1"/>
  <c r="C369" i="1"/>
  <c r="D369" i="1"/>
  <c r="C370" i="1"/>
  <c r="D370" i="1"/>
  <c r="C371" i="1"/>
  <c r="D371" i="1"/>
  <c r="C372" i="1"/>
  <c r="D372" i="1"/>
  <c r="C373" i="1"/>
  <c r="D373" i="1"/>
  <c r="C374" i="1"/>
  <c r="D374" i="1"/>
  <c r="C375" i="1"/>
  <c r="D375" i="1"/>
  <c r="C376" i="1"/>
  <c r="D376" i="1"/>
  <c r="C377" i="1"/>
  <c r="D377" i="1"/>
  <c r="C378" i="1"/>
  <c r="D378" i="1"/>
  <c r="C384" i="1"/>
  <c r="D384" i="1"/>
  <c r="C385" i="1"/>
  <c r="D385" i="1"/>
  <c r="C386" i="1"/>
  <c r="D386" i="1"/>
  <c r="C387" i="1"/>
  <c r="D387" i="1"/>
  <c r="C388" i="1"/>
  <c r="D388" i="1"/>
  <c r="C389" i="1"/>
  <c r="D389" i="1"/>
  <c r="C390" i="1"/>
  <c r="D390" i="1"/>
  <c r="C391" i="1"/>
  <c r="D391" i="1"/>
  <c r="C392" i="1"/>
  <c r="D392" i="1"/>
  <c r="C393" i="1"/>
  <c r="D393" i="1"/>
  <c r="C394" i="1"/>
  <c r="D394" i="1"/>
  <c r="C395" i="1"/>
  <c r="D395" i="1"/>
  <c r="C396" i="1"/>
  <c r="D396" i="1"/>
  <c r="C397" i="1"/>
  <c r="D397" i="1"/>
  <c r="C403" i="1"/>
  <c r="D403" i="1"/>
  <c r="C404" i="1"/>
  <c r="D404" i="1"/>
  <c r="C405" i="1"/>
  <c r="D405" i="1"/>
  <c r="C406" i="1"/>
  <c r="D406" i="1"/>
  <c r="C407" i="1"/>
  <c r="D407" i="1"/>
  <c r="C408" i="1"/>
  <c r="D408" i="1"/>
  <c r="C409" i="1"/>
  <c r="D409" i="1"/>
  <c r="C410" i="1"/>
  <c r="D410" i="1"/>
  <c r="C411" i="1"/>
  <c r="D411" i="1"/>
  <c r="C412" i="1"/>
  <c r="D412" i="1"/>
  <c r="C413" i="1"/>
  <c r="D413" i="1"/>
  <c r="C414" i="1"/>
  <c r="D414" i="1"/>
  <c r="C415" i="1"/>
  <c r="D415" i="1"/>
  <c r="C416" i="1"/>
  <c r="D416" i="1"/>
  <c r="C422" i="1"/>
  <c r="D422" i="1"/>
  <c r="C423" i="1"/>
  <c r="D423" i="1"/>
  <c r="C424" i="1"/>
  <c r="D424" i="1"/>
  <c r="C425" i="1"/>
  <c r="D425" i="1"/>
  <c r="C426" i="1"/>
  <c r="D426" i="1"/>
  <c r="C427" i="1"/>
  <c r="D427" i="1"/>
  <c r="C428" i="1"/>
  <c r="D428" i="1"/>
  <c r="C429" i="1"/>
  <c r="D429" i="1"/>
  <c r="C430" i="1"/>
  <c r="D430" i="1"/>
  <c r="C431" i="1"/>
  <c r="D431" i="1"/>
  <c r="C432" i="1"/>
  <c r="D432" i="1"/>
  <c r="C433" i="1"/>
  <c r="D433" i="1"/>
  <c r="C434" i="1"/>
  <c r="D434" i="1"/>
  <c r="C435" i="1"/>
  <c r="D435" i="1"/>
  <c r="C454" i="1"/>
  <c r="D454" i="1"/>
  <c r="C441" i="1"/>
  <c r="D441" i="1"/>
  <c r="C442" i="1"/>
  <c r="D442" i="1"/>
  <c r="C443" i="1"/>
  <c r="D443" i="1"/>
  <c r="C444" i="1"/>
  <c r="D444" i="1"/>
  <c r="C445" i="1"/>
  <c r="D445" i="1"/>
  <c r="C446" i="1"/>
  <c r="D446" i="1"/>
  <c r="C447" i="1"/>
  <c r="D447" i="1"/>
  <c r="C448" i="1"/>
  <c r="D448" i="1"/>
  <c r="C449" i="1"/>
  <c r="D449" i="1"/>
  <c r="C450" i="1"/>
  <c r="D450" i="1"/>
  <c r="C451" i="1"/>
  <c r="D451" i="1"/>
  <c r="C452" i="1"/>
  <c r="D452" i="1"/>
  <c r="C453" i="1"/>
  <c r="D453" i="1"/>
  <c r="C460" i="1"/>
  <c r="D460" i="1"/>
  <c r="C461" i="1"/>
  <c r="D461" i="1"/>
  <c r="C462" i="1"/>
  <c r="D462" i="1"/>
  <c r="C463" i="1"/>
  <c r="D463" i="1"/>
  <c r="C464" i="1"/>
  <c r="D464" i="1"/>
  <c r="C465" i="1"/>
  <c r="D465" i="1"/>
  <c r="C466" i="1"/>
  <c r="D466" i="1"/>
  <c r="C467" i="1"/>
  <c r="D467" i="1"/>
  <c r="C468" i="1"/>
  <c r="D468" i="1"/>
  <c r="C469" i="1"/>
  <c r="D469" i="1"/>
  <c r="C470" i="1"/>
  <c r="D470" i="1"/>
  <c r="C471" i="1"/>
  <c r="D471" i="1"/>
  <c r="C472" i="1"/>
  <c r="D472" i="1"/>
  <c r="C473" i="1"/>
  <c r="D473" i="1"/>
  <c r="D459" i="1"/>
  <c r="C459" i="1"/>
  <c r="D440" i="1"/>
  <c r="C440" i="1"/>
  <c r="D421" i="1"/>
  <c r="C421" i="1"/>
  <c r="D402" i="1"/>
  <c r="C402" i="1"/>
  <c r="D383" i="1"/>
  <c r="C383" i="1"/>
  <c r="D364" i="1"/>
  <c r="C364" i="1"/>
  <c r="D345" i="1"/>
  <c r="C345" i="1"/>
  <c r="D326" i="1"/>
  <c r="C326" i="1"/>
  <c r="D307" i="1"/>
  <c r="C307" i="1"/>
  <c r="D288" i="1"/>
  <c r="C288" i="1"/>
  <c r="D269" i="1"/>
  <c r="C269" i="1"/>
  <c r="D250" i="1"/>
  <c r="C250" i="1"/>
  <c r="D231" i="1"/>
  <c r="C231" i="1"/>
  <c r="D212" i="1"/>
  <c r="C212" i="1"/>
  <c r="D193" i="1"/>
  <c r="C193" i="1"/>
  <c r="D174" i="1"/>
  <c r="C174" i="1"/>
  <c r="D155" i="1"/>
  <c r="C155" i="1"/>
  <c r="D136" i="1"/>
  <c r="C136" i="1"/>
  <c r="D117" i="1"/>
  <c r="C117" i="1"/>
  <c r="D98" i="1"/>
  <c r="C98" i="1"/>
  <c r="D79" i="1"/>
  <c r="C79" i="1"/>
  <c r="D60" i="1"/>
  <c r="C60" i="1"/>
  <c r="D41" i="1"/>
  <c r="C41" i="1"/>
  <c r="C23" i="1"/>
  <c r="D23" i="1"/>
  <c r="C24" i="1"/>
  <c r="D24" i="1"/>
  <c r="C25" i="1"/>
  <c r="D25" i="1"/>
  <c r="C26" i="1"/>
  <c r="D26" i="1"/>
  <c r="C27" i="1"/>
  <c r="D27" i="1"/>
  <c r="C28" i="1"/>
  <c r="D28" i="1"/>
  <c r="C29" i="1"/>
  <c r="D29" i="1"/>
  <c r="C30" i="1"/>
  <c r="D30" i="1"/>
  <c r="C31" i="1"/>
  <c r="D31" i="1"/>
  <c r="C32" i="1"/>
  <c r="D32" i="1"/>
  <c r="C33" i="1"/>
  <c r="D33" i="1"/>
  <c r="C34" i="1"/>
  <c r="D34" i="1"/>
  <c r="C35" i="1"/>
  <c r="D35" i="1"/>
  <c r="C36" i="1"/>
  <c r="D36" i="1"/>
  <c r="C22" i="1"/>
  <c r="D22" i="1"/>
  <c r="C4" i="1"/>
  <c r="D4" i="1"/>
  <c r="C5" i="1"/>
  <c r="D5" i="1"/>
  <c r="C6" i="1"/>
  <c r="D6" i="1"/>
  <c r="C7" i="1"/>
  <c r="D7" i="1"/>
  <c r="C8" i="1"/>
  <c r="D8" i="1"/>
  <c r="C9" i="1"/>
  <c r="D9" i="1"/>
  <c r="C10" i="1"/>
  <c r="D10" i="1"/>
  <c r="C11" i="1"/>
  <c r="D11" i="1"/>
  <c r="C12" i="1"/>
  <c r="D12" i="1"/>
  <c r="C13" i="1"/>
  <c r="D13" i="1"/>
  <c r="C14" i="1"/>
  <c r="D14" i="1"/>
  <c r="C15" i="1"/>
  <c r="D15" i="1"/>
  <c r="C16" i="1"/>
  <c r="D16" i="1"/>
  <c r="C17" i="1"/>
  <c r="D17" i="1"/>
  <c r="C3" i="1"/>
  <c r="D3" i="1"/>
  <c r="A1" i="7"/>
  <c r="A3" i="7"/>
  <c r="A4" i="7"/>
  <c r="B4" i="7"/>
  <c r="C4" i="7"/>
  <c r="D4" i="7"/>
  <c r="A5" i="7"/>
  <c r="B5" i="7"/>
  <c r="C5" i="7"/>
  <c r="D5" i="7"/>
  <c r="A6" i="7"/>
  <c r="B6" i="7"/>
  <c r="C6" i="7"/>
  <c r="D6" i="7"/>
  <c r="A7" i="7"/>
  <c r="B7" i="7"/>
  <c r="C7" i="7"/>
  <c r="D7" i="7"/>
  <c r="A8" i="7"/>
  <c r="B8" i="7"/>
  <c r="C8" i="7"/>
  <c r="D8" i="7"/>
  <c r="A9" i="7"/>
  <c r="B9" i="7"/>
  <c r="C9" i="7"/>
  <c r="D9" i="7"/>
  <c r="A10" i="7"/>
  <c r="B10" i="7"/>
  <c r="C10" i="7"/>
  <c r="D10" i="7"/>
  <c r="A11" i="7"/>
  <c r="B11" i="7"/>
  <c r="C11" i="7"/>
  <c r="D11" i="7"/>
  <c r="A12" i="7"/>
  <c r="B12" i="7"/>
  <c r="C12" i="7"/>
  <c r="D12" i="7"/>
  <c r="A13" i="7"/>
  <c r="B13" i="7"/>
  <c r="C13" i="7"/>
  <c r="D13" i="7"/>
  <c r="A14" i="7"/>
  <c r="B14" i="7"/>
  <c r="C14" i="7"/>
  <c r="D14" i="7"/>
  <c r="A15" i="7"/>
  <c r="B15" i="7"/>
  <c r="C15" i="7"/>
  <c r="D15" i="7"/>
  <c r="A16" i="7"/>
  <c r="B16" i="7"/>
  <c r="C16" i="7"/>
  <c r="D16" i="7"/>
  <c r="A17" i="7"/>
  <c r="B17" i="7"/>
  <c r="C17" i="7"/>
  <c r="D17" i="7"/>
  <c r="A18" i="7"/>
  <c r="B18" i="7"/>
  <c r="C18" i="7"/>
  <c r="D18" i="7"/>
  <c r="A19" i="7"/>
  <c r="B19" i="7"/>
  <c r="C19" i="7"/>
  <c r="D19" i="7"/>
  <c r="A20" i="7"/>
  <c r="B20" i="7"/>
  <c r="C20" i="7"/>
  <c r="D20" i="7"/>
  <c r="A21" i="7"/>
  <c r="B21" i="7"/>
  <c r="C21" i="7"/>
  <c r="D21" i="7"/>
  <c r="A22" i="7"/>
  <c r="B22" i="7"/>
  <c r="C22" i="7"/>
  <c r="D22" i="7"/>
  <c r="A23" i="7"/>
  <c r="B23" i="7"/>
  <c r="C23" i="7"/>
  <c r="D23" i="7"/>
  <c r="A24" i="7"/>
  <c r="B24" i="7"/>
  <c r="C24" i="7"/>
  <c r="D24" i="7"/>
  <c r="A25" i="7"/>
  <c r="B25" i="7"/>
  <c r="C25" i="7"/>
  <c r="D25" i="7"/>
  <c r="A26" i="7"/>
  <c r="B26" i="7"/>
  <c r="C26" i="7"/>
  <c r="D26" i="7"/>
  <c r="A27" i="7"/>
  <c r="B27" i="7"/>
  <c r="C27" i="7"/>
  <c r="D27" i="7"/>
  <c r="A28" i="7"/>
  <c r="B28" i="7"/>
  <c r="C28" i="7"/>
  <c r="D28" i="7"/>
  <c r="A29" i="7"/>
  <c r="B29" i="7"/>
  <c r="C29" i="7"/>
  <c r="D29" i="7"/>
  <c r="A30" i="7"/>
  <c r="B30" i="7"/>
  <c r="C30" i="7"/>
  <c r="D30" i="7"/>
  <c r="A31" i="7"/>
  <c r="B31" i="7"/>
  <c r="C31" i="7"/>
  <c r="D31" i="7"/>
  <c r="A32" i="7"/>
  <c r="B32" i="7"/>
  <c r="C32" i="7"/>
  <c r="D32" i="7"/>
  <c r="A33" i="7"/>
  <c r="B33" i="7"/>
  <c r="C33" i="7"/>
  <c r="D33" i="7"/>
  <c r="A34" i="7"/>
  <c r="B34" i="7"/>
  <c r="C34" i="7"/>
  <c r="D34" i="7"/>
  <c r="A35" i="7"/>
  <c r="B35" i="7"/>
  <c r="C35" i="7"/>
  <c r="D35" i="7"/>
  <c r="A36" i="7"/>
  <c r="B36" i="7"/>
  <c r="C36" i="7"/>
  <c r="D36" i="7"/>
  <c r="A37" i="7"/>
  <c r="B37" i="7"/>
  <c r="C37" i="7"/>
  <c r="D37" i="7"/>
  <c r="A38" i="7"/>
  <c r="B38" i="7"/>
  <c r="C38" i="7"/>
  <c r="D38" i="7"/>
  <c r="A39" i="7"/>
  <c r="B39" i="7"/>
  <c r="C39" i="7"/>
  <c r="D39" i="7"/>
  <c r="A40" i="7"/>
  <c r="A41" i="7"/>
  <c r="B41" i="7"/>
  <c r="C41" i="7"/>
  <c r="D41" i="7"/>
  <c r="A42" i="7"/>
  <c r="B42" i="7"/>
  <c r="C42" i="7"/>
  <c r="D42" i="7"/>
  <c r="A43" i="7"/>
  <c r="B43" i="7"/>
  <c r="C43" i="7"/>
  <c r="D43" i="7"/>
  <c r="A44" i="7"/>
  <c r="B44" i="7"/>
  <c r="C44" i="7"/>
  <c r="D44" i="7"/>
  <c r="A45" i="7"/>
  <c r="B45" i="7"/>
  <c r="C45" i="7"/>
  <c r="D45" i="7"/>
  <c r="A46" i="7"/>
  <c r="B46" i="7"/>
  <c r="C46" i="7"/>
  <c r="D46" i="7"/>
  <c r="A47" i="7"/>
  <c r="B47" i="7"/>
  <c r="C47" i="7"/>
  <c r="D47" i="7"/>
  <c r="A48" i="7"/>
  <c r="B48" i="7"/>
  <c r="C48" i="7"/>
  <c r="D48" i="7"/>
  <c r="A49" i="7"/>
  <c r="B49" i="7"/>
  <c r="C49" i="7"/>
  <c r="D49" i="7"/>
  <c r="A50" i="7"/>
  <c r="B50" i="7"/>
  <c r="C50" i="7"/>
  <c r="D50" i="7"/>
  <c r="A51" i="7"/>
  <c r="B51" i="7"/>
  <c r="C51" i="7"/>
  <c r="D51" i="7"/>
  <c r="A52" i="7"/>
  <c r="B52" i="7"/>
  <c r="C52" i="7"/>
  <c r="D52" i="7"/>
  <c r="A53" i="7"/>
  <c r="B53" i="7"/>
  <c r="C53" i="7"/>
  <c r="D53" i="7"/>
  <c r="A54" i="7"/>
  <c r="B54" i="7"/>
  <c r="C54" i="7"/>
  <c r="D54" i="7"/>
  <c r="A55" i="7"/>
  <c r="B55" i="7"/>
  <c r="C55" i="7"/>
  <c r="D55" i="7"/>
  <c r="A56" i="7"/>
  <c r="B56" i="7"/>
  <c r="C56" i="7"/>
  <c r="D56" i="7"/>
  <c r="A57" i="7"/>
  <c r="B57" i="7"/>
  <c r="C57" i="7"/>
  <c r="D57" i="7"/>
  <c r="A58" i="7"/>
  <c r="B58" i="7"/>
  <c r="C58" i="7"/>
  <c r="D58" i="7"/>
  <c r="A59" i="7"/>
  <c r="A60" i="7"/>
  <c r="B60" i="7"/>
  <c r="C60" i="7"/>
  <c r="D60" i="7"/>
  <c r="A61" i="7"/>
  <c r="B61" i="7"/>
  <c r="C61" i="7"/>
  <c r="D61" i="7"/>
  <c r="A62" i="7"/>
  <c r="B62" i="7"/>
  <c r="C62" i="7"/>
  <c r="D62" i="7"/>
  <c r="A63" i="7"/>
  <c r="B63" i="7"/>
  <c r="C63" i="7"/>
  <c r="D63" i="7"/>
  <c r="A64" i="7"/>
  <c r="B64" i="7"/>
  <c r="C64" i="7"/>
  <c r="D64" i="7"/>
  <c r="A65" i="7"/>
  <c r="B65" i="7"/>
  <c r="C65" i="7"/>
  <c r="D65" i="7"/>
  <c r="A66" i="7"/>
  <c r="B66" i="7"/>
  <c r="C66" i="7"/>
  <c r="D66" i="7"/>
  <c r="A67" i="7"/>
  <c r="B67" i="7"/>
  <c r="C67" i="7"/>
  <c r="D67" i="7"/>
  <c r="A68" i="7"/>
  <c r="B68" i="7"/>
  <c r="C68" i="7"/>
  <c r="D68" i="7"/>
  <c r="A69" i="7"/>
  <c r="B69" i="7"/>
  <c r="C69" i="7"/>
  <c r="D69" i="7"/>
  <c r="A70" i="7"/>
  <c r="B70" i="7"/>
  <c r="C70" i="7"/>
  <c r="D70" i="7"/>
  <c r="A71" i="7"/>
  <c r="B71" i="7"/>
  <c r="C71" i="7"/>
  <c r="D71" i="7"/>
  <c r="A72" i="7"/>
  <c r="B72" i="7"/>
  <c r="C72" i="7"/>
  <c r="D72" i="7"/>
  <c r="A73" i="7"/>
  <c r="B73" i="7"/>
  <c r="C73" i="7"/>
  <c r="D73" i="7"/>
  <c r="A74" i="7"/>
  <c r="A75" i="7"/>
  <c r="B75" i="7"/>
  <c r="C75" i="7"/>
  <c r="D75" i="7"/>
  <c r="A76" i="7"/>
  <c r="B76" i="7"/>
  <c r="C76" i="7"/>
  <c r="D76" i="7"/>
  <c r="A77" i="7"/>
  <c r="B77" i="7"/>
  <c r="C77" i="7"/>
  <c r="D77" i="7"/>
  <c r="A78" i="7"/>
  <c r="B78" i="7"/>
  <c r="C78" i="7"/>
  <c r="D78" i="7"/>
  <c r="A79" i="7"/>
  <c r="B79" i="7"/>
  <c r="C79" i="7"/>
  <c r="D79" i="7"/>
  <c r="A80" i="7"/>
  <c r="B80" i="7"/>
  <c r="C80" i="7"/>
  <c r="D80" i="7"/>
  <c r="A81" i="7"/>
  <c r="B81" i="7"/>
  <c r="C81" i="7"/>
  <c r="D81" i="7"/>
  <c r="A82" i="7"/>
  <c r="B82" i="7"/>
  <c r="C82" i="7"/>
  <c r="D82" i="7"/>
  <c r="A83" i="7"/>
  <c r="B83" i="7"/>
  <c r="C83" i="7"/>
  <c r="D83" i="7"/>
  <c r="A84" i="7"/>
  <c r="B84" i="7"/>
  <c r="C84" i="7"/>
  <c r="D84" i="7"/>
  <c r="A85" i="7"/>
  <c r="B85" i="7"/>
  <c r="C85" i="7"/>
  <c r="D85" i="7"/>
  <c r="A86" i="7"/>
  <c r="B86" i="7"/>
  <c r="C86" i="7"/>
  <c r="D86" i="7"/>
  <c r="A87" i="7"/>
  <c r="A88" i="7"/>
  <c r="B88" i="7"/>
  <c r="C88" i="7"/>
  <c r="D88" i="7"/>
  <c r="A89" i="7"/>
  <c r="B89" i="7"/>
  <c r="C89" i="7"/>
  <c r="D89" i="7"/>
  <c r="A90" i="7"/>
  <c r="B90" i="7"/>
  <c r="C90" i="7"/>
  <c r="D90" i="7"/>
  <c r="A91" i="7"/>
  <c r="B91" i="7"/>
  <c r="C91" i="7"/>
  <c r="D91" i="7"/>
  <c r="A92" i="7"/>
  <c r="B92" i="7"/>
  <c r="C92" i="7"/>
  <c r="D92" i="7"/>
  <c r="A93" i="7"/>
  <c r="B93" i="7"/>
  <c r="C93" i="7"/>
  <c r="D93" i="7"/>
  <c r="A94" i="7"/>
  <c r="B94" i="7"/>
  <c r="C94" i="7"/>
  <c r="D94" i="7"/>
  <c r="A95" i="7"/>
  <c r="B95" i="7"/>
  <c r="C95" i="7"/>
  <c r="D95" i="7"/>
  <c r="A96" i="7"/>
  <c r="B96" i="7"/>
  <c r="C96" i="7"/>
  <c r="D96" i="7"/>
  <c r="A97" i="7"/>
  <c r="B97" i="7"/>
  <c r="C97" i="7"/>
  <c r="D97" i="7"/>
  <c r="A98" i="7"/>
  <c r="B98" i="7"/>
  <c r="C98" i="7"/>
  <c r="D98" i="7"/>
  <c r="A99" i="7"/>
  <c r="B99" i="7"/>
  <c r="C99" i="7"/>
  <c r="D99" i="7"/>
  <c r="A100" i="7"/>
  <c r="A101" i="7"/>
  <c r="B101" i="7"/>
  <c r="C101" i="7"/>
  <c r="D101" i="7"/>
  <c r="A102" i="7"/>
  <c r="B102" i="7"/>
  <c r="C102" i="7"/>
  <c r="D102" i="7"/>
  <c r="A103" i="7"/>
  <c r="B103" i="7"/>
  <c r="C103" i="7"/>
  <c r="D103" i="7"/>
  <c r="A104" i="7"/>
  <c r="B104" i="7"/>
  <c r="C104" i="7"/>
  <c r="D104" i="7"/>
  <c r="A105" i="7"/>
  <c r="B105" i="7"/>
  <c r="C105" i="7"/>
  <c r="D105" i="7"/>
  <c r="A106" i="7"/>
  <c r="B106" i="7"/>
  <c r="C106" i="7"/>
  <c r="D106" i="7"/>
  <c r="A107" i="7"/>
  <c r="A108" i="7"/>
  <c r="B108" i="7"/>
  <c r="C108" i="7"/>
  <c r="D108" i="7"/>
  <c r="A109" i="7"/>
  <c r="A110" i="7"/>
  <c r="B110" i="7"/>
  <c r="C110" i="7"/>
  <c r="D110" i="7"/>
  <c r="A111" i="7"/>
  <c r="A112" i="7"/>
  <c r="B112" i="7"/>
  <c r="C112" i="7"/>
  <c r="D112" i="7"/>
  <c r="A113" i="7"/>
  <c r="B113" i="7"/>
  <c r="C113" i="7"/>
  <c r="D113" i="7"/>
  <c r="A114" i="7"/>
  <c r="B114" i="7"/>
  <c r="C114" i="7"/>
  <c r="D114" i="7"/>
  <c r="A115" i="7"/>
  <c r="B115" i="7"/>
  <c r="C115" i="7"/>
  <c r="D115" i="7"/>
  <c r="A116" i="7"/>
  <c r="B116" i="7"/>
  <c r="C116" i="7"/>
  <c r="D116" i="7"/>
  <c r="A117" i="7"/>
  <c r="B117" i="7"/>
  <c r="C117" i="7"/>
  <c r="D117" i="7"/>
  <c r="A118" i="7"/>
  <c r="B118" i="7"/>
  <c r="C118" i="7"/>
  <c r="D118" i="7"/>
  <c r="A119" i="7"/>
  <c r="B119" i="7"/>
  <c r="C119" i="7"/>
  <c r="D119" i="7"/>
  <c r="A120" i="7"/>
  <c r="B120" i="7"/>
  <c r="C120" i="7"/>
  <c r="D120" i="7"/>
  <c r="A121" i="7"/>
  <c r="B121" i="7"/>
  <c r="C121" i="7"/>
  <c r="D121" i="7"/>
  <c r="A122" i="7"/>
  <c r="B122" i="7"/>
  <c r="C122" i="7"/>
  <c r="D122" i="7"/>
  <c r="A123" i="7"/>
  <c r="B123" i="7"/>
  <c r="C123" i="7"/>
  <c r="D123" i="7"/>
  <c r="B2" i="7"/>
  <c r="C2" i="7"/>
  <c r="D2" i="7"/>
  <c r="A2" i="7"/>
  <c r="A5" i="6"/>
  <c r="B5" i="6"/>
  <c r="A6" i="6"/>
  <c r="B6" i="6"/>
  <c r="A7" i="6"/>
  <c r="B7" i="6"/>
  <c r="A8" i="6"/>
  <c r="B8" i="6"/>
  <c r="A9" i="6"/>
  <c r="B9" i="6"/>
  <c r="A10" i="6"/>
  <c r="B10" i="6"/>
  <c r="A11" i="6"/>
  <c r="B11" i="6"/>
  <c r="A12" i="6"/>
  <c r="B12" i="6"/>
  <c r="A13" i="6"/>
  <c r="B13" i="6"/>
  <c r="A14" i="6"/>
  <c r="B14" i="6"/>
  <c r="A15" i="6"/>
  <c r="B15" i="6"/>
  <c r="A16" i="6"/>
  <c r="B16" i="6"/>
  <c r="A17" i="6"/>
  <c r="B17" i="6"/>
  <c r="A18" i="6"/>
  <c r="B18" i="6"/>
  <c r="A19" i="6"/>
  <c r="B19" i="6"/>
  <c r="A20" i="6"/>
  <c r="B20" i="6"/>
  <c r="A21" i="6"/>
  <c r="B21" i="6"/>
  <c r="A22" i="6"/>
  <c r="B22" i="6"/>
  <c r="A23" i="6"/>
  <c r="B23" i="6"/>
  <c r="A24" i="6"/>
  <c r="B24" i="6"/>
  <c r="A25" i="6"/>
  <c r="B25" i="6"/>
  <c r="A26" i="6"/>
  <c r="B26" i="6"/>
  <c r="A27" i="6"/>
  <c r="B27" i="6"/>
  <c r="A28" i="6"/>
  <c r="B28" i="6"/>
  <c r="A29" i="6"/>
  <c r="B29" i="6"/>
  <c r="A30" i="6"/>
  <c r="B30" i="6"/>
  <c r="A31" i="6"/>
  <c r="B31" i="6"/>
  <c r="A32" i="6"/>
  <c r="B32" i="6"/>
  <c r="A33" i="6"/>
  <c r="B33" i="6"/>
  <c r="A34" i="6"/>
  <c r="B34" i="6"/>
  <c r="A35" i="6"/>
  <c r="B35" i="6"/>
  <c r="A36" i="6"/>
  <c r="B36" i="6"/>
  <c r="A37" i="6"/>
  <c r="B37" i="6"/>
  <c r="A38" i="6"/>
  <c r="B38" i="6"/>
  <c r="A39" i="6"/>
  <c r="B39" i="6"/>
  <c r="A40" i="6"/>
  <c r="A41" i="6"/>
  <c r="B41" i="6"/>
  <c r="A42" i="6"/>
  <c r="B42" i="6"/>
  <c r="A43" i="6"/>
  <c r="B43" i="6"/>
  <c r="A44" i="6"/>
  <c r="B44" i="6"/>
  <c r="A45" i="6"/>
  <c r="B45" i="6"/>
  <c r="A46" i="6"/>
  <c r="B46" i="6"/>
  <c r="A47" i="6"/>
  <c r="B47" i="6"/>
  <c r="A48" i="6"/>
  <c r="B48" i="6"/>
  <c r="A49" i="6"/>
  <c r="B49" i="6"/>
  <c r="A50" i="6"/>
  <c r="B50" i="6"/>
  <c r="A51" i="6"/>
  <c r="B51" i="6"/>
  <c r="A52" i="6"/>
  <c r="B52" i="6"/>
  <c r="A53" i="6"/>
  <c r="B53" i="6"/>
  <c r="A54" i="6"/>
  <c r="B54" i="6"/>
  <c r="A55" i="6"/>
  <c r="B55" i="6"/>
  <c r="A56" i="6"/>
  <c r="B56" i="6"/>
  <c r="A57" i="6"/>
  <c r="B57" i="6"/>
  <c r="A58" i="6"/>
  <c r="B58" i="6"/>
  <c r="A59" i="6"/>
  <c r="A60" i="6"/>
  <c r="B60" i="6"/>
  <c r="A61" i="6"/>
  <c r="B61" i="6"/>
  <c r="A62" i="6"/>
  <c r="B62" i="6"/>
  <c r="A63" i="6"/>
  <c r="B63" i="6"/>
  <c r="A64" i="6"/>
  <c r="B64" i="6"/>
  <c r="A65" i="6"/>
  <c r="B65" i="6"/>
  <c r="A66" i="6"/>
  <c r="B66" i="6"/>
  <c r="A67" i="6"/>
  <c r="B67" i="6"/>
  <c r="A68" i="6"/>
  <c r="B68" i="6"/>
  <c r="A69" i="6"/>
  <c r="B69" i="6"/>
  <c r="A70" i="6"/>
  <c r="B70" i="6"/>
  <c r="A71" i="6"/>
  <c r="B71" i="6"/>
  <c r="A72" i="6"/>
  <c r="B72" i="6"/>
  <c r="A73" i="6"/>
  <c r="B73" i="6"/>
  <c r="A74" i="6"/>
  <c r="A75" i="6"/>
  <c r="B75" i="6"/>
  <c r="A76" i="6"/>
  <c r="B76" i="6"/>
  <c r="A77" i="6"/>
  <c r="B77" i="6"/>
  <c r="A78" i="6"/>
  <c r="B78" i="6"/>
  <c r="A79" i="6"/>
  <c r="B79" i="6"/>
  <c r="A80" i="6"/>
  <c r="B80" i="6"/>
  <c r="A81" i="6"/>
  <c r="B81" i="6"/>
  <c r="A82" i="6"/>
  <c r="B82" i="6"/>
  <c r="A83" i="6"/>
  <c r="B83" i="6"/>
  <c r="A84" i="6"/>
  <c r="B84" i="6"/>
  <c r="A85" i="6"/>
  <c r="B85" i="6"/>
  <c r="A86" i="6"/>
  <c r="B86" i="6"/>
  <c r="A87" i="6"/>
  <c r="A88" i="6"/>
  <c r="B88" i="6"/>
  <c r="A89" i="6"/>
  <c r="B89" i="6"/>
  <c r="A90" i="6"/>
  <c r="B90" i="6"/>
  <c r="A91" i="6"/>
  <c r="B91" i="6"/>
  <c r="A92" i="6"/>
  <c r="B92" i="6"/>
  <c r="A93" i="6"/>
  <c r="B93" i="6"/>
  <c r="A94" i="6"/>
  <c r="B94" i="6"/>
  <c r="A95" i="6"/>
  <c r="B95" i="6"/>
  <c r="A96" i="6"/>
  <c r="B96" i="6"/>
  <c r="A97" i="6"/>
  <c r="B97" i="6"/>
  <c r="A98" i="6"/>
  <c r="B98" i="6"/>
  <c r="A99" i="6"/>
  <c r="B99" i="6"/>
  <c r="A100" i="6"/>
  <c r="A101" i="6"/>
  <c r="B101" i="6"/>
  <c r="A102" i="6"/>
  <c r="B102" i="6"/>
  <c r="A103" i="6"/>
  <c r="B103" i="6"/>
  <c r="A104" i="6"/>
  <c r="B104" i="6"/>
  <c r="A105" i="6"/>
  <c r="B105" i="6"/>
  <c r="A106" i="6"/>
  <c r="B106" i="6"/>
  <c r="A107" i="6"/>
  <c r="A108" i="6"/>
  <c r="B108" i="6"/>
  <c r="A109" i="6"/>
  <c r="A110" i="6"/>
  <c r="B110" i="6"/>
  <c r="A111" i="6"/>
  <c r="A112" i="6"/>
  <c r="B112" i="6"/>
  <c r="A113" i="6"/>
  <c r="B113" i="6"/>
  <c r="A114" i="6"/>
  <c r="B114" i="6"/>
  <c r="A115" i="6"/>
  <c r="B115" i="6"/>
  <c r="A116" i="6"/>
  <c r="B116" i="6"/>
  <c r="A117" i="6"/>
  <c r="B117" i="6"/>
  <c r="A118" i="6"/>
  <c r="B118" i="6"/>
  <c r="A119" i="6"/>
  <c r="B119" i="6"/>
  <c r="A120" i="6"/>
  <c r="B120" i="6"/>
  <c r="A121" i="6"/>
  <c r="B121" i="6"/>
  <c r="A122" i="6"/>
  <c r="B122" i="6"/>
  <c r="A123" i="6"/>
  <c r="B123" i="6"/>
  <c r="B4" i="6"/>
  <c r="A4" i="6"/>
  <c r="A3" i="6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I7" i="1"/>
  <c r="I6" i="1"/>
  <c r="I5" i="1"/>
  <c r="I4" i="1"/>
  <c r="I3" i="1"/>
  <c r="I2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5" i="1"/>
  <c r="D475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6" i="1"/>
  <c r="D456" i="1"/>
  <c r="B437" i="1"/>
  <c r="D437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6" i="1"/>
  <c r="D266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5" i="1"/>
  <c r="D285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4" i="1"/>
  <c r="D304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3" i="1"/>
  <c r="D323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2" i="1"/>
  <c r="D342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1" i="1"/>
  <c r="D361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80" i="1"/>
  <c r="D380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9" i="1"/>
  <c r="D399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8" i="1"/>
  <c r="D418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7" i="1"/>
  <c r="D57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6" i="1"/>
  <c r="D76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5" i="1"/>
  <c r="D95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4" i="1"/>
  <c r="D114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3" i="1"/>
  <c r="D133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2" i="1"/>
  <c r="D152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1" i="1"/>
  <c r="D171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90" i="1"/>
  <c r="D190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9" i="1"/>
  <c r="D209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8" i="1"/>
  <c r="D228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7" i="1"/>
  <c r="D247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8" i="1"/>
  <c r="D38" i="1"/>
  <c r="I1" i="1"/>
  <c r="AD19" i="2"/>
  <c r="AD4" i="2"/>
  <c r="J4" i="2"/>
  <c r="L4" i="2"/>
  <c r="N4" i="2"/>
  <c r="P4" i="2"/>
  <c r="R4" i="2"/>
  <c r="T4" i="2"/>
  <c r="V4" i="2"/>
  <c r="X4" i="2"/>
  <c r="Z4" i="2"/>
  <c r="AB4" i="2"/>
  <c r="J5" i="2"/>
  <c r="L5" i="2"/>
  <c r="N5" i="2"/>
  <c r="P5" i="2"/>
  <c r="R5" i="2"/>
  <c r="R124" i="2" s="1"/>
  <c r="T5" i="2"/>
  <c r="V5" i="2"/>
  <c r="X5" i="2"/>
  <c r="Z5" i="2"/>
  <c r="AB5" i="2"/>
  <c r="AD5" i="2"/>
  <c r="J6" i="2"/>
  <c r="L6" i="2"/>
  <c r="L124" i="2" s="1"/>
  <c r="N6" i="2"/>
  <c r="P6" i="2"/>
  <c r="R6" i="2"/>
  <c r="T6" i="2"/>
  <c r="V6" i="2"/>
  <c r="X6" i="2"/>
  <c r="Z6" i="2"/>
  <c r="AB6" i="2"/>
  <c r="AB124" i="2" s="1"/>
  <c r="AD6" i="2"/>
  <c r="J7" i="2"/>
  <c r="L7" i="2"/>
  <c r="N7" i="2"/>
  <c r="P7" i="2"/>
  <c r="R7" i="2"/>
  <c r="T7" i="2"/>
  <c r="V7" i="2"/>
  <c r="V124" i="2" s="1"/>
  <c r="X7" i="2"/>
  <c r="Z7" i="2"/>
  <c r="AB7" i="2"/>
  <c r="AD7" i="2"/>
  <c r="J8" i="2"/>
  <c r="L8" i="2"/>
  <c r="N8" i="2"/>
  <c r="P8" i="2"/>
  <c r="P124" i="2" s="1"/>
  <c r="R8" i="2"/>
  <c r="T8" i="2"/>
  <c r="V8" i="2"/>
  <c r="X8" i="2"/>
  <c r="Z8" i="2"/>
  <c r="AB8" i="2"/>
  <c r="AD8" i="2"/>
  <c r="J9" i="2"/>
  <c r="J124" i="2" s="1"/>
  <c r="L9" i="2"/>
  <c r="N9" i="2"/>
  <c r="P9" i="2"/>
  <c r="R9" i="2"/>
  <c r="T9" i="2"/>
  <c r="V9" i="2"/>
  <c r="X9" i="2"/>
  <c r="Z9" i="2"/>
  <c r="Z124" i="2" s="1"/>
  <c r="AB9" i="2"/>
  <c r="AD9" i="2"/>
  <c r="J10" i="2"/>
  <c r="L10" i="2"/>
  <c r="N10" i="2"/>
  <c r="P10" i="2"/>
  <c r="R10" i="2"/>
  <c r="T10" i="2"/>
  <c r="T124" i="2" s="1"/>
  <c r="V10" i="2"/>
  <c r="X10" i="2"/>
  <c r="Z10" i="2"/>
  <c r="AB10" i="2"/>
  <c r="AD10" i="2"/>
  <c r="J11" i="2"/>
  <c r="L11" i="2"/>
  <c r="N11" i="2"/>
  <c r="N124" i="2" s="1"/>
  <c r="P11" i="2"/>
  <c r="R11" i="2"/>
  <c r="T11" i="2"/>
  <c r="V11" i="2"/>
  <c r="X11" i="2"/>
  <c r="Z11" i="2"/>
  <c r="AB11" i="2"/>
  <c r="AD11" i="2"/>
  <c r="AD124" i="2" s="1"/>
  <c r="J12" i="2"/>
  <c r="L12" i="2"/>
  <c r="N12" i="2"/>
  <c r="P12" i="2"/>
  <c r="R12" i="2"/>
  <c r="T12" i="2"/>
  <c r="V12" i="2"/>
  <c r="X12" i="2"/>
  <c r="Z12" i="2"/>
  <c r="AB12" i="2"/>
  <c r="AD12" i="2"/>
  <c r="J13" i="2"/>
  <c r="L13" i="2"/>
  <c r="N13" i="2"/>
  <c r="P13" i="2"/>
  <c r="R13" i="2"/>
  <c r="T13" i="2"/>
  <c r="V13" i="2"/>
  <c r="X13" i="2"/>
  <c r="Z13" i="2"/>
  <c r="AB13" i="2"/>
  <c r="AD13" i="2"/>
  <c r="J14" i="2"/>
  <c r="L14" i="2"/>
  <c r="N14" i="2"/>
  <c r="P14" i="2"/>
  <c r="R14" i="2"/>
  <c r="T14" i="2"/>
  <c r="V14" i="2"/>
  <c r="X14" i="2"/>
  <c r="Z14" i="2"/>
  <c r="AB14" i="2"/>
  <c r="AD14" i="2"/>
  <c r="J15" i="2"/>
  <c r="L15" i="2"/>
  <c r="N15" i="2"/>
  <c r="P15" i="2"/>
  <c r="R15" i="2"/>
  <c r="T15" i="2"/>
  <c r="V15" i="2"/>
  <c r="X15" i="2"/>
  <c r="Z15" i="2"/>
  <c r="AB15" i="2"/>
  <c r="AD15" i="2"/>
  <c r="J16" i="2"/>
  <c r="L16" i="2"/>
  <c r="N16" i="2"/>
  <c r="P16" i="2"/>
  <c r="R16" i="2"/>
  <c r="T16" i="2"/>
  <c r="V16" i="2"/>
  <c r="X16" i="2"/>
  <c r="Z16" i="2"/>
  <c r="AB16" i="2"/>
  <c r="AD16" i="2"/>
  <c r="J17" i="2"/>
  <c r="L17" i="2"/>
  <c r="N17" i="2"/>
  <c r="P17" i="2"/>
  <c r="R17" i="2"/>
  <c r="T17" i="2"/>
  <c r="V17" i="2"/>
  <c r="X17" i="2"/>
  <c r="Z17" i="2"/>
  <c r="AB17" i="2"/>
  <c r="AD17" i="2"/>
  <c r="J18" i="2"/>
  <c r="L18" i="2"/>
  <c r="N18" i="2"/>
  <c r="P18" i="2"/>
  <c r="R18" i="2"/>
  <c r="T18" i="2"/>
  <c r="V18" i="2"/>
  <c r="X18" i="2"/>
  <c r="Z18" i="2"/>
  <c r="AB18" i="2"/>
  <c r="AD18" i="2"/>
  <c r="J19" i="2"/>
  <c r="L19" i="2"/>
  <c r="N19" i="2"/>
  <c r="P19" i="2"/>
  <c r="R19" i="2"/>
  <c r="T19" i="2"/>
  <c r="V19" i="2"/>
  <c r="X19" i="2"/>
  <c r="Z19" i="2"/>
  <c r="AB19" i="2"/>
  <c r="J20" i="2"/>
  <c r="L20" i="2"/>
  <c r="N20" i="2"/>
  <c r="P20" i="2"/>
  <c r="R20" i="2"/>
  <c r="T20" i="2"/>
  <c r="V20" i="2"/>
  <c r="X20" i="2"/>
  <c r="Z20" i="2"/>
  <c r="AB20" i="2"/>
  <c r="AD20" i="2"/>
  <c r="J21" i="2"/>
  <c r="L21" i="2"/>
  <c r="N21" i="2"/>
  <c r="P21" i="2"/>
  <c r="R21" i="2"/>
  <c r="T21" i="2"/>
  <c r="V21" i="2"/>
  <c r="X21" i="2"/>
  <c r="Z21" i="2"/>
  <c r="AB21" i="2"/>
  <c r="AD21" i="2"/>
  <c r="J22" i="2"/>
  <c r="L22" i="2"/>
  <c r="N22" i="2"/>
  <c r="P22" i="2"/>
  <c r="R22" i="2"/>
  <c r="T22" i="2"/>
  <c r="V22" i="2"/>
  <c r="X22" i="2"/>
  <c r="Z22" i="2"/>
  <c r="AB22" i="2"/>
  <c r="AD22" i="2"/>
  <c r="J23" i="2"/>
  <c r="L23" i="2"/>
  <c r="N23" i="2"/>
  <c r="P23" i="2"/>
  <c r="R23" i="2"/>
  <c r="T23" i="2"/>
  <c r="V23" i="2"/>
  <c r="X23" i="2"/>
  <c r="Z23" i="2"/>
  <c r="AB23" i="2"/>
  <c r="AD23" i="2"/>
  <c r="J24" i="2"/>
  <c r="L24" i="2"/>
  <c r="N24" i="2"/>
  <c r="P24" i="2"/>
  <c r="R24" i="2"/>
  <c r="T24" i="2"/>
  <c r="V24" i="2"/>
  <c r="X24" i="2"/>
  <c r="Z24" i="2"/>
  <c r="AB24" i="2"/>
  <c r="AD24" i="2"/>
  <c r="J25" i="2"/>
  <c r="L25" i="2"/>
  <c r="N25" i="2"/>
  <c r="P25" i="2"/>
  <c r="R25" i="2"/>
  <c r="T25" i="2"/>
  <c r="V25" i="2"/>
  <c r="X25" i="2"/>
  <c r="Z25" i="2"/>
  <c r="AB25" i="2"/>
  <c r="AD25" i="2"/>
  <c r="J26" i="2"/>
  <c r="L26" i="2"/>
  <c r="N26" i="2"/>
  <c r="P26" i="2"/>
  <c r="R26" i="2"/>
  <c r="T26" i="2"/>
  <c r="V26" i="2"/>
  <c r="X26" i="2"/>
  <c r="Z26" i="2"/>
  <c r="AB26" i="2"/>
  <c r="AD26" i="2"/>
  <c r="J27" i="2"/>
  <c r="L27" i="2"/>
  <c r="N27" i="2"/>
  <c r="P27" i="2"/>
  <c r="R27" i="2"/>
  <c r="T27" i="2"/>
  <c r="V27" i="2"/>
  <c r="X27" i="2"/>
  <c r="Z27" i="2"/>
  <c r="AB27" i="2"/>
  <c r="AD27" i="2"/>
  <c r="J28" i="2"/>
  <c r="L28" i="2"/>
  <c r="N28" i="2"/>
  <c r="P28" i="2"/>
  <c r="R28" i="2"/>
  <c r="T28" i="2"/>
  <c r="V28" i="2"/>
  <c r="X28" i="2"/>
  <c r="Z28" i="2"/>
  <c r="AB28" i="2"/>
  <c r="AD28" i="2"/>
  <c r="J29" i="2"/>
  <c r="L29" i="2"/>
  <c r="N29" i="2"/>
  <c r="P29" i="2"/>
  <c r="R29" i="2"/>
  <c r="T29" i="2"/>
  <c r="V29" i="2"/>
  <c r="X29" i="2"/>
  <c r="Z29" i="2"/>
  <c r="AB29" i="2"/>
  <c r="AD29" i="2"/>
  <c r="J30" i="2"/>
  <c r="L30" i="2"/>
  <c r="N30" i="2"/>
  <c r="P30" i="2"/>
  <c r="R30" i="2"/>
  <c r="T30" i="2"/>
  <c r="V30" i="2"/>
  <c r="X30" i="2"/>
  <c r="Z30" i="2"/>
  <c r="AB30" i="2"/>
  <c r="AD30" i="2"/>
  <c r="J31" i="2"/>
  <c r="L31" i="2"/>
  <c r="N31" i="2"/>
  <c r="P31" i="2"/>
  <c r="R31" i="2"/>
  <c r="T31" i="2"/>
  <c r="V31" i="2"/>
  <c r="X31" i="2"/>
  <c r="Z31" i="2"/>
  <c r="AB31" i="2"/>
  <c r="AD31" i="2"/>
  <c r="J32" i="2"/>
  <c r="L32" i="2"/>
  <c r="N32" i="2"/>
  <c r="P32" i="2"/>
  <c r="R32" i="2"/>
  <c r="T32" i="2"/>
  <c r="V32" i="2"/>
  <c r="X32" i="2"/>
  <c r="Z32" i="2"/>
  <c r="AB32" i="2"/>
  <c r="AD32" i="2"/>
  <c r="J33" i="2"/>
  <c r="L33" i="2"/>
  <c r="N33" i="2"/>
  <c r="P33" i="2"/>
  <c r="R33" i="2"/>
  <c r="T33" i="2"/>
  <c r="V33" i="2"/>
  <c r="X33" i="2"/>
  <c r="Z33" i="2"/>
  <c r="AB33" i="2"/>
  <c r="AD33" i="2"/>
  <c r="J34" i="2"/>
  <c r="L34" i="2"/>
  <c r="N34" i="2"/>
  <c r="P34" i="2"/>
  <c r="R34" i="2"/>
  <c r="T34" i="2"/>
  <c r="V34" i="2"/>
  <c r="X34" i="2"/>
  <c r="Z34" i="2"/>
  <c r="AB34" i="2"/>
  <c r="AD34" i="2"/>
  <c r="J35" i="2"/>
  <c r="L35" i="2"/>
  <c r="N35" i="2"/>
  <c r="P35" i="2"/>
  <c r="R35" i="2"/>
  <c r="T35" i="2"/>
  <c r="V35" i="2"/>
  <c r="X35" i="2"/>
  <c r="Z35" i="2"/>
  <c r="AB35" i="2"/>
  <c r="AD35" i="2"/>
  <c r="J36" i="2"/>
  <c r="L36" i="2"/>
  <c r="N36" i="2"/>
  <c r="P36" i="2"/>
  <c r="R36" i="2"/>
  <c r="T36" i="2"/>
  <c r="V36" i="2"/>
  <c r="X36" i="2"/>
  <c r="Z36" i="2"/>
  <c r="AB36" i="2"/>
  <c r="AD36" i="2"/>
  <c r="J37" i="2"/>
  <c r="L37" i="2"/>
  <c r="N37" i="2"/>
  <c r="P37" i="2"/>
  <c r="R37" i="2"/>
  <c r="T37" i="2"/>
  <c r="V37" i="2"/>
  <c r="X37" i="2"/>
  <c r="Z37" i="2"/>
  <c r="AB37" i="2"/>
  <c r="AD37" i="2"/>
  <c r="J38" i="2"/>
  <c r="L38" i="2"/>
  <c r="N38" i="2"/>
  <c r="P38" i="2"/>
  <c r="R38" i="2"/>
  <c r="T38" i="2"/>
  <c r="V38" i="2"/>
  <c r="X38" i="2"/>
  <c r="Z38" i="2"/>
  <c r="AB38" i="2"/>
  <c r="AD38" i="2"/>
  <c r="J39" i="2"/>
  <c r="L39" i="2"/>
  <c r="N39" i="2"/>
  <c r="P39" i="2"/>
  <c r="R39" i="2"/>
  <c r="T39" i="2"/>
  <c r="V39" i="2"/>
  <c r="X39" i="2"/>
  <c r="Z39" i="2"/>
  <c r="AB39" i="2"/>
  <c r="AD39" i="2"/>
  <c r="J40" i="2"/>
  <c r="L40" i="2"/>
  <c r="N40" i="2"/>
  <c r="P40" i="2"/>
  <c r="R40" i="2"/>
  <c r="T40" i="2"/>
  <c r="V40" i="2"/>
  <c r="X40" i="2"/>
  <c r="Z40" i="2"/>
  <c r="AB40" i="2"/>
  <c r="AD40" i="2"/>
  <c r="J41" i="2"/>
  <c r="L41" i="2"/>
  <c r="N41" i="2"/>
  <c r="P41" i="2"/>
  <c r="R41" i="2"/>
  <c r="T41" i="2"/>
  <c r="V41" i="2"/>
  <c r="X41" i="2"/>
  <c r="Z41" i="2"/>
  <c r="AB41" i="2"/>
  <c r="AD41" i="2"/>
  <c r="J42" i="2"/>
  <c r="L42" i="2"/>
  <c r="N42" i="2"/>
  <c r="P42" i="2"/>
  <c r="R42" i="2"/>
  <c r="T42" i="2"/>
  <c r="V42" i="2"/>
  <c r="X42" i="2"/>
  <c r="Z42" i="2"/>
  <c r="AB42" i="2"/>
  <c r="AD42" i="2"/>
  <c r="J43" i="2"/>
  <c r="L43" i="2"/>
  <c r="N43" i="2"/>
  <c r="P43" i="2"/>
  <c r="R43" i="2"/>
  <c r="T43" i="2"/>
  <c r="V43" i="2"/>
  <c r="X43" i="2"/>
  <c r="Z43" i="2"/>
  <c r="AB43" i="2"/>
  <c r="AD43" i="2"/>
  <c r="J44" i="2"/>
  <c r="L44" i="2"/>
  <c r="N44" i="2"/>
  <c r="P44" i="2"/>
  <c r="R44" i="2"/>
  <c r="T44" i="2"/>
  <c r="V44" i="2"/>
  <c r="X44" i="2"/>
  <c r="Z44" i="2"/>
  <c r="AB44" i="2"/>
  <c r="AD44" i="2"/>
  <c r="J45" i="2"/>
  <c r="L45" i="2"/>
  <c r="N45" i="2"/>
  <c r="P45" i="2"/>
  <c r="R45" i="2"/>
  <c r="T45" i="2"/>
  <c r="V45" i="2"/>
  <c r="X45" i="2"/>
  <c r="Z45" i="2"/>
  <c r="AB45" i="2"/>
  <c r="AD45" i="2"/>
  <c r="J46" i="2"/>
  <c r="L46" i="2"/>
  <c r="N46" i="2"/>
  <c r="P46" i="2"/>
  <c r="R46" i="2"/>
  <c r="T46" i="2"/>
  <c r="V46" i="2"/>
  <c r="X46" i="2"/>
  <c r="Z46" i="2"/>
  <c r="AB46" i="2"/>
  <c r="AD46" i="2"/>
  <c r="J47" i="2"/>
  <c r="L47" i="2"/>
  <c r="N47" i="2"/>
  <c r="P47" i="2"/>
  <c r="R47" i="2"/>
  <c r="T47" i="2"/>
  <c r="V47" i="2"/>
  <c r="X47" i="2"/>
  <c r="Z47" i="2"/>
  <c r="AB47" i="2"/>
  <c r="AD47" i="2"/>
  <c r="J48" i="2"/>
  <c r="L48" i="2"/>
  <c r="N48" i="2"/>
  <c r="P48" i="2"/>
  <c r="R48" i="2"/>
  <c r="T48" i="2"/>
  <c r="V48" i="2"/>
  <c r="X48" i="2"/>
  <c r="Z48" i="2"/>
  <c r="AB48" i="2"/>
  <c r="AD48" i="2"/>
  <c r="J49" i="2"/>
  <c r="L49" i="2"/>
  <c r="N49" i="2"/>
  <c r="P49" i="2"/>
  <c r="R49" i="2"/>
  <c r="T49" i="2"/>
  <c r="V49" i="2"/>
  <c r="X49" i="2"/>
  <c r="Z49" i="2"/>
  <c r="AB49" i="2"/>
  <c r="AD49" i="2"/>
  <c r="J50" i="2"/>
  <c r="L50" i="2"/>
  <c r="N50" i="2"/>
  <c r="P50" i="2"/>
  <c r="R50" i="2"/>
  <c r="T50" i="2"/>
  <c r="V50" i="2"/>
  <c r="X50" i="2"/>
  <c r="Z50" i="2"/>
  <c r="AB50" i="2"/>
  <c r="AD50" i="2"/>
  <c r="J51" i="2"/>
  <c r="L51" i="2"/>
  <c r="N51" i="2"/>
  <c r="P51" i="2"/>
  <c r="R51" i="2"/>
  <c r="T51" i="2"/>
  <c r="V51" i="2"/>
  <c r="X51" i="2"/>
  <c r="Z51" i="2"/>
  <c r="AB51" i="2"/>
  <c r="AD51" i="2"/>
  <c r="J52" i="2"/>
  <c r="L52" i="2"/>
  <c r="N52" i="2"/>
  <c r="P52" i="2"/>
  <c r="R52" i="2"/>
  <c r="T52" i="2"/>
  <c r="V52" i="2"/>
  <c r="X52" i="2"/>
  <c r="Z52" i="2"/>
  <c r="AB52" i="2"/>
  <c r="AD52" i="2"/>
  <c r="J53" i="2"/>
  <c r="L53" i="2"/>
  <c r="N53" i="2"/>
  <c r="P53" i="2"/>
  <c r="R53" i="2"/>
  <c r="T53" i="2"/>
  <c r="V53" i="2"/>
  <c r="X53" i="2"/>
  <c r="Z53" i="2"/>
  <c r="AB53" i="2"/>
  <c r="AD53" i="2"/>
  <c r="J54" i="2"/>
  <c r="L54" i="2"/>
  <c r="N54" i="2"/>
  <c r="P54" i="2"/>
  <c r="R54" i="2"/>
  <c r="T54" i="2"/>
  <c r="V54" i="2"/>
  <c r="X54" i="2"/>
  <c r="Z54" i="2"/>
  <c r="AB54" i="2"/>
  <c r="AD54" i="2"/>
  <c r="J55" i="2"/>
  <c r="L55" i="2"/>
  <c r="N55" i="2"/>
  <c r="P55" i="2"/>
  <c r="R55" i="2"/>
  <c r="T55" i="2"/>
  <c r="V55" i="2"/>
  <c r="X55" i="2"/>
  <c r="Z55" i="2"/>
  <c r="AB55" i="2"/>
  <c r="AD55" i="2"/>
  <c r="J56" i="2"/>
  <c r="L56" i="2"/>
  <c r="N56" i="2"/>
  <c r="P56" i="2"/>
  <c r="R56" i="2"/>
  <c r="T56" i="2"/>
  <c r="V56" i="2"/>
  <c r="X56" i="2"/>
  <c r="Z56" i="2"/>
  <c r="AB56" i="2"/>
  <c r="AD56" i="2"/>
  <c r="J57" i="2"/>
  <c r="L57" i="2"/>
  <c r="N57" i="2"/>
  <c r="P57" i="2"/>
  <c r="R57" i="2"/>
  <c r="T57" i="2"/>
  <c r="V57" i="2"/>
  <c r="X57" i="2"/>
  <c r="Z57" i="2"/>
  <c r="AB57" i="2"/>
  <c r="AD57" i="2"/>
  <c r="J58" i="2"/>
  <c r="L58" i="2"/>
  <c r="N58" i="2"/>
  <c r="P58" i="2"/>
  <c r="R58" i="2"/>
  <c r="T58" i="2"/>
  <c r="V58" i="2"/>
  <c r="X58" i="2"/>
  <c r="Z58" i="2"/>
  <c r="AB58" i="2"/>
  <c r="AD58" i="2"/>
  <c r="J59" i="2"/>
  <c r="L59" i="2"/>
  <c r="N59" i="2"/>
  <c r="P59" i="2"/>
  <c r="R59" i="2"/>
  <c r="T59" i="2"/>
  <c r="V59" i="2"/>
  <c r="X59" i="2"/>
  <c r="Z59" i="2"/>
  <c r="AB59" i="2"/>
  <c r="AD59" i="2"/>
  <c r="J60" i="2"/>
  <c r="L60" i="2"/>
  <c r="N60" i="2"/>
  <c r="P60" i="2"/>
  <c r="R60" i="2"/>
  <c r="T60" i="2"/>
  <c r="V60" i="2"/>
  <c r="X60" i="2"/>
  <c r="Z60" i="2"/>
  <c r="AB60" i="2"/>
  <c r="AD60" i="2"/>
  <c r="J61" i="2"/>
  <c r="L61" i="2"/>
  <c r="N61" i="2"/>
  <c r="P61" i="2"/>
  <c r="R61" i="2"/>
  <c r="T61" i="2"/>
  <c r="V61" i="2"/>
  <c r="X61" i="2"/>
  <c r="Z61" i="2"/>
  <c r="AB61" i="2"/>
  <c r="AD61" i="2"/>
  <c r="J62" i="2"/>
  <c r="L62" i="2"/>
  <c r="N62" i="2"/>
  <c r="P62" i="2"/>
  <c r="R62" i="2"/>
  <c r="T62" i="2"/>
  <c r="V62" i="2"/>
  <c r="X62" i="2"/>
  <c r="Z62" i="2"/>
  <c r="AB62" i="2"/>
  <c r="AD62" i="2"/>
  <c r="J63" i="2"/>
  <c r="L63" i="2"/>
  <c r="N63" i="2"/>
  <c r="P63" i="2"/>
  <c r="R63" i="2"/>
  <c r="T63" i="2"/>
  <c r="V63" i="2"/>
  <c r="X63" i="2"/>
  <c r="Z63" i="2"/>
  <c r="AB63" i="2"/>
  <c r="AD63" i="2"/>
  <c r="J64" i="2"/>
  <c r="L64" i="2"/>
  <c r="N64" i="2"/>
  <c r="P64" i="2"/>
  <c r="R64" i="2"/>
  <c r="T64" i="2"/>
  <c r="V64" i="2"/>
  <c r="X64" i="2"/>
  <c r="Z64" i="2"/>
  <c r="AB64" i="2"/>
  <c r="AD64" i="2"/>
  <c r="J65" i="2"/>
  <c r="L65" i="2"/>
  <c r="N65" i="2"/>
  <c r="P65" i="2"/>
  <c r="R65" i="2"/>
  <c r="T65" i="2"/>
  <c r="V65" i="2"/>
  <c r="X65" i="2"/>
  <c r="Z65" i="2"/>
  <c r="AB65" i="2"/>
  <c r="AD65" i="2"/>
  <c r="J66" i="2"/>
  <c r="L66" i="2"/>
  <c r="N66" i="2"/>
  <c r="P66" i="2"/>
  <c r="R66" i="2"/>
  <c r="T66" i="2"/>
  <c r="V66" i="2"/>
  <c r="X66" i="2"/>
  <c r="Z66" i="2"/>
  <c r="AB66" i="2"/>
  <c r="AD66" i="2"/>
  <c r="J67" i="2"/>
  <c r="L67" i="2"/>
  <c r="N67" i="2"/>
  <c r="P67" i="2"/>
  <c r="R67" i="2"/>
  <c r="T67" i="2"/>
  <c r="V67" i="2"/>
  <c r="X67" i="2"/>
  <c r="Z67" i="2"/>
  <c r="AB67" i="2"/>
  <c r="AD67" i="2"/>
  <c r="J68" i="2"/>
  <c r="L68" i="2"/>
  <c r="N68" i="2"/>
  <c r="P68" i="2"/>
  <c r="R68" i="2"/>
  <c r="T68" i="2"/>
  <c r="V68" i="2"/>
  <c r="X68" i="2"/>
  <c r="Z68" i="2"/>
  <c r="AB68" i="2"/>
  <c r="AD68" i="2"/>
  <c r="J69" i="2"/>
  <c r="L69" i="2"/>
  <c r="N69" i="2"/>
  <c r="P69" i="2"/>
  <c r="R69" i="2"/>
  <c r="T69" i="2"/>
  <c r="V69" i="2"/>
  <c r="X69" i="2"/>
  <c r="Z69" i="2"/>
  <c r="AB69" i="2"/>
  <c r="AD69" i="2"/>
  <c r="J70" i="2"/>
  <c r="L70" i="2"/>
  <c r="N70" i="2"/>
  <c r="P70" i="2"/>
  <c r="R70" i="2"/>
  <c r="T70" i="2"/>
  <c r="V70" i="2"/>
  <c r="X70" i="2"/>
  <c r="Z70" i="2"/>
  <c r="AB70" i="2"/>
  <c r="AD70" i="2"/>
  <c r="J71" i="2"/>
  <c r="L71" i="2"/>
  <c r="N71" i="2"/>
  <c r="P71" i="2"/>
  <c r="R71" i="2"/>
  <c r="T71" i="2"/>
  <c r="V71" i="2"/>
  <c r="X71" i="2"/>
  <c r="Z71" i="2"/>
  <c r="AB71" i="2"/>
  <c r="AD71" i="2"/>
  <c r="J72" i="2"/>
  <c r="L72" i="2"/>
  <c r="N72" i="2"/>
  <c r="P72" i="2"/>
  <c r="R72" i="2"/>
  <c r="T72" i="2"/>
  <c r="V72" i="2"/>
  <c r="X72" i="2"/>
  <c r="Z72" i="2"/>
  <c r="AB72" i="2"/>
  <c r="AD72" i="2"/>
  <c r="J73" i="2"/>
  <c r="L73" i="2"/>
  <c r="N73" i="2"/>
  <c r="P73" i="2"/>
  <c r="R73" i="2"/>
  <c r="T73" i="2"/>
  <c r="V73" i="2"/>
  <c r="X73" i="2"/>
  <c r="Z73" i="2"/>
  <c r="AB73" i="2"/>
  <c r="AD73" i="2"/>
  <c r="J74" i="2"/>
  <c r="L74" i="2"/>
  <c r="N74" i="2"/>
  <c r="P74" i="2"/>
  <c r="R74" i="2"/>
  <c r="T74" i="2"/>
  <c r="V74" i="2"/>
  <c r="X74" i="2"/>
  <c r="Z74" i="2"/>
  <c r="AB74" i="2"/>
  <c r="AD74" i="2"/>
  <c r="J75" i="2"/>
  <c r="L75" i="2"/>
  <c r="N75" i="2"/>
  <c r="P75" i="2"/>
  <c r="R75" i="2"/>
  <c r="T75" i="2"/>
  <c r="V75" i="2"/>
  <c r="X75" i="2"/>
  <c r="Z75" i="2"/>
  <c r="AB75" i="2"/>
  <c r="AD75" i="2"/>
  <c r="J76" i="2"/>
  <c r="L76" i="2"/>
  <c r="N76" i="2"/>
  <c r="P76" i="2"/>
  <c r="R76" i="2"/>
  <c r="T76" i="2"/>
  <c r="V76" i="2"/>
  <c r="X76" i="2"/>
  <c r="Z76" i="2"/>
  <c r="AB76" i="2"/>
  <c r="AD76" i="2"/>
  <c r="J77" i="2"/>
  <c r="L77" i="2"/>
  <c r="N77" i="2"/>
  <c r="P77" i="2"/>
  <c r="R77" i="2"/>
  <c r="T77" i="2"/>
  <c r="V77" i="2"/>
  <c r="X77" i="2"/>
  <c r="Z77" i="2"/>
  <c r="AB77" i="2"/>
  <c r="AD77" i="2"/>
  <c r="J78" i="2"/>
  <c r="L78" i="2"/>
  <c r="N78" i="2"/>
  <c r="P78" i="2"/>
  <c r="R78" i="2"/>
  <c r="T78" i="2"/>
  <c r="V78" i="2"/>
  <c r="X78" i="2"/>
  <c r="Z78" i="2"/>
  <c r="AB78" i="2"/>
  <c r="AD78" i="2"/>
  <c r="J79" i="2"/>
  <c r="L79" i="2"/>
  <c r="N79" i="2"/>
  <c r="P79" i="2"/>
  <c r="R79" i="2"/>
  <c r="T79" i="2"/>
  <c r="V79" i="2"/>
  <c r="X79" i="2"/>
  <c r="Z79" i="2"/>
  <c r="AB79" i="2"/>
  <c r="AD79" i="2"/>
  <c r="J80" i="2"/>
  <c r="L80" i="2"/>
  <c r="N80" i="2"/>
  <c r="P80" i="2"/>
  <c r="R80" i="2"/>
  <c r="T80" i="2"/>
  <c r="V80" i="2"/>
  <c r="X80" i="2"/>
  <c r="Z80" i="2"/>
  <c r="AB80" i="2"/>
  <c r="AD80" i="2"/>
  <c r="J81" i="2"/>
  <c r="L81" i="2"/>
  <c r="N81" i="2"/>
  <c r="P81" i="2"/>
  <c r="R81" i="2"/>
  <c r="T81" i="2"/>
  <c r="V81" i="2"/>
  <c r="X81" i="2"/>
  <c r="Z81" i="2"/>
  <c r="AB81" i="2"/>
  <c r="AD81" i="2"/>
  <c r="J82" i="2"/>
  <c r="L82" i="2"/>
  <c r="N82" i="2"/>
  <c r="P82" i="2"/>
  <c r="R82" i="2"/>
  <c r="T82" i="2"/>
  <c r="V82" i="2"/>
  <c r="X82" i="2"/>
  <c r="Z82" i="2"/>
  <c r="AB82" i="2"/>
  <c r="AD82" i="2"/>
  <c r="J83" i="2"/>
  <c r="L83" i="2"/>
  <c r="N83" i="2"/>
  <c r="P83" i="2"/>
  <c r="R83" i="2"/>
  <c r="T83" i="2"/>
  <c r="V83" i="2"/>
  <c r="X83" i="2"/>
  <c r="Z83" i="2"/>
  <c r="AB83" i="2"/>
  <c r="AD83" i="2"/>
  <c r="J84" i="2"/>
  <c r="L84" i="2"/>
  <c r="N84" i="2"/>
  <c r="P84" i="2"/>
  <c r="R84" i="2"/>
  <c r="T84" i="2"/>
  <c r="V84" i="2"/>
  <c r="X84" i="2"/>
  <c r="Z84" i="2"/>
  <c r="AB84" i="2"/>
  <c r="AD84" i="2"/>
  <c r="J85" i="2"/>
  <c r="L85" i="2"/>
  <c r="N85" i="2"/>
  <c r="P85" i="2"/>
  <c r="R85" i="2"/>
  <c r="T85" i="2"/>
  <c r="V85" i="2"/>
  <c r="X85" i="2"/>
  <c r="Z85" i="2"/>
  <c r="AB85" i="2"/>
  <c r="AD85" i="2"/>
  <c r="J86" i="2"/>
  <c r="L86" i="2"/>
  <c r="N86" i="2"/>
  <c r="P86" i="2"/>
  <c r="R86" i="2"/>
  <c r="T86" i="2"/>
  <c r="V86" i="2"/>
  <c r="X86" i="2"/>
  <c r="Z86" i="2"/>
  <c r="AB86" i="2"/>
  <c r="AD86" i="2"/>
  <c r="J87" i="2"/>
  <c r="L87" i="2"/>
  <c r="N87" i="2"/>
  <c r="P87" i="2"/>
  <c r="R87" i="2"/>
  <c r="T87" i="2"/>
  <c r="V87" i="2"/>
  <c r="X87" i="2"/>
  <c r="Z87" i="2"/>
  <c r="AB87" i="2"/>
  <c r="AD87" i="2"/>
  <c r="J88" i="2"/>
  <c r="L88" i="2"/>
  <c r="N88" i="2"/>
  <c r="P88" i="2"/>
  <c r="R88" i="2"/>
  <c r="T88" i="2"/>
  <c r="V88" i="2"/>
  <c r="X88" i="2"/>
  <c r="Z88" i="2"/>
  <c r="AB88" i="2"/>
  <c r="AD88" i="2"/>
  <c r="J89" i="2"/>
  <c r="L89" i="2"/>
  <c r="N89" i="2"/>
  <c r="P89" i="2"/>
  <c r="R89" i="2"/>
  <c r="T89" i="2"/>
  <c r="V89" i="2"/>
  <c r="X89" i="2"/>
  <c r="Z89" i="2"/>
  <c r="AB89" i="2"/>
  <c r="AD89" i="2"/>
  <c r="J90" i="2"/>
  <c r="L90" i="2"/>
  <c r="N90" i="2"/>
  <c r="P90" i="2"/>
  <c r="R90" i="2"/>
  <c r="T90" i="2"/>
  <c r="V90" i="2"/>
  <c r="X90" i="2"/>
  <c r="Z90" i="2"/>
  <c r="AB90" i="2"/>
  <c r="AD90" i="2"/>
  <c r="J91" i="2"/>
  <c r="L91" i="2"/>
  <c r="N91" i="2"/>
  <c r="P91" i="2"/>
  <c r="R91" i="2"/>
  <c r="T91" i="2"/>
  <c r="V91" i="2"/>
  <c r="X91" i="2"/>
  <c r="Z91" i="2"/>
  <c r="AB91" i="2"/>
  <c r="AD91" i="2"/>
  <c r="J92" i="2"/>
  <c r="L92" i="2"/>
  <c r="N92" i="2"/>
  <c r="P92" i="2"/>
  <c r="R92" i="2"/>
  <c r="T92" i="2"/>
  <c r="V92" i="2"/>
  <c r="X92" i="2"/>
  <c r="Z92" i="2"/>
  <c r="AB92" i="2"/>
  <c r="AD92" i="2"/>
  <c r="J93" i="2"/>
  <c r="L93" i="2"/>
  <c r="N93" i="2"/>
  <c r="P93" i="2"/>
  <c r="R93" i="2"/>
  <c r="T93" i="2"/>
  <c r="V93" i="2"/>
  <c r="X93" i="2"/>
  <c r="Z93" i="2"/>
  <c r="AB93" i="2"/>
  <c r="AD93" i="2"/>
  <c r="J94" i="2"/>
  <c r="L94" i="2"/>
  <c r="N94" i="2"/>
  <c r="P94" i="2"/>
  <c r="R94" i="2"/>
  <c r="T94" i="2"/>
  <c r="V94" i="2"/>
  <c r="X94" i="2"/>
  <c r="Z94" i="2"/>
  <c r="AB94" i="2"/>
  <c r="AD94" i="2"/>
  <c r="J95" i="2"/>
  <c r="L95" i="2"/>
  <c r="N95" i="2"/>
  <c r="P95" i="2"/>
  <c r="R95" i="2"/>
  <c r="T95" i="2"/>
  <c r="V95" i="2"/>
  <c r="X95" i="2"/>
  <c r="Z95" i="2"/>
  <c r="AB95" i="2"/>
  <c r="AD95" i="2"/>
  <c r="J96" i="2"/>
  <c r="L96" i="2"/>
  <c r="N96" i="2"/>
  <c r="P96" i="2"/>
  <c r="R96" i="2"/>
  <c r="T96" i="2"/>
  <c r="V96" i="2"/>
  <c r="X96" i="2"/>
  <c r="Z96" i="2"/>
  <c r="AB96" i="2"/>
  <c r="AD96" i="2"/>
  <c r="J97" i="2"/>
  <c r="L97" i="2"/>
  <c r="N97" i="2"/>
  <c r="P97" i="2"/>
  <c r="R97" i="2"/>
  <c r="T97" i="2"/>
  <c r="V97" i="2"/>
  <c r="X97" i="2"/>
  <c r="Z97" i="2"/>
  <c r="AB97" i="2"/>
  <c r="AD97" i="2"/>
  <c r="J98" i="2"/>
  <c r="L98" i="2"/>
  <c r="N98" i="2"/>
  <c r="P98" i="2"/>
  <c r="R98" i="2"/>
  <c r="T98" i="2"/>
  <c r="V98" i="2"/>
  <c r="X98" i="2"/>
  <c r="Z98" i="2"/>
  <c r="AB98" i="2"/>
  <c r="AD98" i="2"/>
  <c r="J99" i="2"/>
  <c r="L99" i="2"/>
  <c r="N99" i="2"/>
  <c r="P99" i="2"/>
  <c r="R99" i="2"/>
  <c r="T99" i="2"/>
  <c r="V99" i="2"/>
  <c r="X99" i="2"/>
  <c r="Z99" i="2"/>
  <c r="AB99" i="2"/>
  <c r="AD99" i="2"/>
  <c r="J100" i="2"/>
  <c r="L100" i="2"/>
  <c r="N100" i="2"/>
  <c r="P100" i="2"/>
  <c r="R100" i="2"/>
  <c r="T100" i="2"/>
  <c r="V100" i="2"/>
  <c r="X100" i="2"/>
  <c r="Z100" i="2"/>
  <c r="AB100" i="2"/>
  <c r="AD100" i="2"/>
  <c r="J101" i="2"/>
  <c r="L101" i="2"/>
  <c r="N101" i="2"/>
  <c r="P101" i="2"/>
  <c r="R101" i="2"/>
  <c r="T101" i="2"/>
  <c r="V101" i="2"/>
  <c r="X101" i="2"/>
  <c r="Z101" i="2"/>
  <c r="AB101" i="2"/>
  <c r="AD101" i="2"/>
  <c r="J102" i="2"/>
  <c r="L102" i="2"/>
  <c r="N102" i="2"/>
  <c r="P102" i="2"/>
  <c r="R102" i="2"/>
  <c r="T102" i="2"/>
  <c r="V102" i="2"/>
  <c r="X102" i="2"/>
  <c r="Z102" i="2"/>
  <c r="AB102" i="2"/>
  <c r="AD102" i="2"/>
  <c r="J103" i="2"/>
  <c r="L103" i="2"/>
  <c r="N103" i="2"/>
  <c r="P103" i="2"/>
  <c r="R103" i="2"/>
  <c r="T103" i="2"/>
  <c r="V103" i="2"/>
  <c r="X103" i="2"/>
  <c r="Z103" i="2"/>
  <c r="AB103" i="2"/>
  <c r="AD103" i="2"/>
  <c r="J104" i="2"/>
  <c r="L104" i="2"/>
  <c r="N104" i="2"/>
  <c r="P104" i="2"/>
  <c r="R104" i="2"/>
  <c r="T104" i="2"/>
  <c r="V104" i="2"/>
  <c r="X104" i="2"/>
  <c r="Z104" i="2"/>
  <c r="AB104" i="2"/>
  <c r="AD104" i="2"/>
  <c r="J105" i="2"/>
  <c r="L105" i="2"/>
  <c r="N105" i="2"/>
  <c r="P105" i="2"/>
  <c r="R105" i="2"/>
  <c r="T105" i="2"/>
  <c r="V105" i="2"/>
  <c r="X105" i="2"/>
  <c r="Z105" i="2"/>
  <c r="AB105" i="2"/>
  <c r="AD105" i="2"/>
  <c r="J106" i="2"/>
  <c r="L106" i="2"/>
  <c r="N106" i="2"/>
  <c r="P106" i="2"/>
  <c r="R106" i="2"/>
  <c r="T106" i="2"/>
  <c r="V106" i="2"/>
  <c r="X106" i="2"/>
  <c r="Z106" i="2"/>
  <c r="AB106" i="2"/>
  <c r="AD106" i="2"/>
  <c r="J107" i="2"/>
  <c r="L107" i="2"/>
  <c r="N107" i="2"/>
  <c r="P107" i="2"/>
  <c r="R107" i="2"/>
  <c r="T107" i="2"/>
  <c r="V107" i="2"/>
  <c r="X107" i="2"/>
  <c r="Z107" i="2"/>
  <c r="AB107" i="2"/>
  <c r="AD107" i="2"/>
  <c r="J108" i="2"/>
  <c r="L108" i="2"/>
  <c r="N108" i="2"/>
  <c r="P108" i="2"/>
  <c r="R108" i="2"/>
  <c r="T108" i="2"/>
  <c r="V108" i="2"/>
  <c r="X108" i="2"/>
  <c r="Z108" i="2"/>
  <c r="AB108" i="2"/>
  <c r="AD108" i="2"/>
  <c r="J109" i="2"/>
  <c r="L109" i="2"/>
  <c r="N109" i="2"/>
  <c r="P109" i="2"/>
  <c r="R109" i="2"/>
  <c r="T109" i="2"/>
  <c r="V109" i="2"/>
  <c r="X109" i="2"/>
  <c r="Z109" i="2"/>
  <c r="AB109" i="2"/>
  <c r="AD109" i="2"/>
  <c r="J110" i="2"/>
  <c r="L110" i="2"/>
  <c r="N110" i="2"/>
  <c r="P110" i="2"/>
  <c r="R110" i="2"/>
  <c r="T110" i="2"/>
  <c r="V110" i="2"/>
  <c r="X110" i="2"/>
  <c r="Z110" i="2"/>
  <c r="AB110" i="2"/>
  <c r="AD110" i="2"/>
  <c r="J111" i="2"/>
  <c r="L111" i="2"/>
  <c r="N111" i="2"/>
  <c r="P111" i="2"/>
  <c r="R111" i="2"/>
  <c r="T111" i="2"/>
  <c r="V111" i="2"/>
  <c r="X111" i="2"/>
  <c r="Z111" i="2"/>
  <c r="AB111" i="2"/>
  <c r="AD111" i="2"/>
  <c r="J112" i="2"/>
  <c r="L112" i="2"/>
  <c r="N112" i="2"/>
  <c r="P112" i="2"/>
  <c r="R112" i="2"/>
  <c r="T112" i="2"/>
  <c r="V112" i="2"/>
  <c r="X112" i="2"/>
  <c r="Z112" i="2"/>
  <c r="AB112" i="2"/>
  <c r="AD112" i="2"/>
  <c r="J113" i="2"/>
  <c r="L113" i="2"/>
  <c r="N113" i="2"/>
  <c r="P113" i="2"/>
  <c r="R113" i="2"/>
  <c r="T113" i="2"/>
  <c r="V113" i="2"/>
  <c r="X113" i="2"/>
  <c r="Z113" i="2"/>
  <c r="AB113" i="2"/>
  <c r="AD113" i="2"/>
  <c r="J114" i="2"/>
  <c r="L114" i="2"/>
  <c r="N114" i="2"/>
  <c r="P114" i="2"/>
  <c r="R114" i="2"/>
  <c r="T114" i="2"/>
  <c r="V114" i="2"/>
  <c r="X114" i="2"/>
  <c r="Z114" i="2"/>
  <c r="AB114" i="2"/>
  <c r="AD114" i="2"/>
  <c r="J115" i="2"/>
  <c r="L115" i="2"/>
  <c r="N115" i="2"/>
  <c r="P115" i="2"/>
  <c r="R115" i="2"/>
  <c r="T115" i="2"/>
  <c r="V115" i="2"/>
  <c r="X115" i="2"/>
  <c r="Z115" i="2"/>
  <c r="AB115" i="2"/>
  <c r="AD115" i="2"/>
  <c r="J116" i="2"/>
  <c r="L116" i="2"/>
  <c r="N116" i="2"/>
  <c r="P116" i="2"/>
  <c r="R116" i="2"/>
  <c r="T116" i="2"/>
  <c r="V116" i="2"/>
  <c r="X116" i="2"/>
  <c r="Z116" i="2"/>
  <c r="AB116" i="2"/>
  <c r="AD116" i="2"/>
  <c r="J117" i="2"/>
  <c r="L117" i="2"/>
  <c r="N117" i="2"/>
  <c r="P117" i="2"/>
  <c r="R117" i="2"/>
  <c r="T117" i="2"/>
  <c r="V117" i="2"/>
  <c r="X117" i="2"/>
  <c r="Z117" i="2"/>
  <c r="AB117" i="2"/>
  <c r="AD117" i="2"/>
  <c r="J118" i="2"/>
  <c r="L118" i="2"/>
  <c r="N118" i="2"/>
  <c r="P118" i="2"/>
  <c r="R118" i="2"/>
  <c r="T118" i="2"/>
  <c r="V118" i="2"/>
  <c r="X118" i="2"/>
  <c r="Z118" i="2"/>
  <c r="AB118" i="2"/>
  <c r="AD118" i="2"/>
  <c r="J119" i="2"/>
  <c r="L119" i="2"/>
  <c r="N119" i="2"/>
  <c r="P119" i="2"/>
  <c r="R119" i="2"/>
  <c r="T119" i="2"/>
  <c r="V119" i="2"/>
  <c r="X119" i="2"/>
  <c r="Z119" i="2"/>
  <c r="AB119" i="2"/>
  <c r="AD119" i="2"/>
  <c r="J120" i="2"/>
  <c r="L120" i="2"/>
  <c r="N120" i="2"/>
  <c r="P120" i="2"/>
  <c r="R120" i="2"/>
  <c r="T120" i="2"/>
  <c r="V120" i="2"/>
  <c r="X120" i="2"/>
  <c r="Z120" i="2"/>
  <c r="AB120" i="2"/>
  <c r="AD120" i="2"/>
  <c r="J121" i="2"/>
  <c r="L121" i="2"/>
  <c r="N121" i="2"/>
  <c r="P121" i="2"/>
  <c r="R121" i="2"/>
  <c r="T121" i="2"/>
  <c r="V121" i="2"/>
  <c r="X121" i="2"/>
  <c r="Z121" i="2"/>
  <c r="AB121" i="2"/>
  <c r="AD121" i="2"/>
  <c r="J122" i="2"/>
  <c r="L122" i="2"/>
  <c r="N122" i="2"/>
  <c r="P122" i="2"/>
  <c r="R122" i="2"/>
  <c r="T122" i="2"/>
  <c r="V122" i="2"/>
  <c r="X122" i="2"/>
  <c r="Z122" i="2"/>
  <c r="AB122" i="2"/>
  <c r="AD122" i="2"/>
  <c r="J123" i="2"/>
  <c r="L123" i="2"/>
  <c r="N123" i="2"/>
  <c r="P123" i="2"/>
  <c r="R123" i="2"/>
  <c r="T123" i="2"/>
  <c r="V123" i="2"/>
  <c r="X123" i="2"/>
  <c r="Z123" i="2"/>
  <c r="AB123" i="2"/>
  <c r="AD123" i="2"/>
  <c r="X124" i="2"/>
  <c r="H10" i="2"/>
  <c r="H4" i="2"/>
  <c r="H5" i="2"/>
  <c r="H6" i="2"/>
  <c r="H7" i="2"/>
  <c r="H8" i="2"/>
  <c r="H9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E66" i="7" s="1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F123" i="2"/>
  <c r="F122" i="2"/>
  <c r="F121" i="2"/>
  <c r="F120" i="2"/>
  <c r="F119" i="2"/>
  <c r="F118" i="2"/>
  <c r="F117" i="2"/>
  <c r="F116" i="2"/>
  <c r="F115" i="2"/>
  <c r="F114" i="2"/>
  <c r="F113" i="2"/>
  <c r="F112" i="2"/>
  <c r="F110" i="2"/>
  <c r="F108" i="2"/>
  <c r="F106" i="2"/>
  <c r="F105" i="2"/>
  <c r="F104" i="2"/>
  <c r="F103" i="2"/>
  <c r="F102" i="2"/>
  <c r="F101" i="2"/>
  <c r="F99" i="2"/>
  <c r="F98" i="2"/>
  <c r="F97" i="2"/>
  <c r="F96" i="2"/>
  <c r="F95" i="2"/>
  <c r="F94" i="2"/>
  <c r="F93" i="2"/>
  <c r="F92" i="2"/>
  <c r="F91" i="2"/>
  <c r="F90" i="2"/>
  <c r="F89" i="2"/>
  <c r="F88" i="2"/>
  <c r="F86" i="2"/>
  <c r="F85" i="2"/>
  <c r="F84" i="2"/>
  <c r="F83" i="2"/>
  <c r="F82" i="2"/>
  <c r="F81" i="2"/>
  <c r="F80" i="2"/>
  <c r="F79" i="2"/>
  <c r="F78" i="2"/>
  <c r="F77" i="2"/>
  <c r="F76" i="2"/>
  <c r="F75" i="2"/>
  <c r="F73" i="2"/>
  <c r="F72" i="2"/>
  <c r="F71" i="2"/>
  <c r="F70" i="2"/>
  <c r="F69" i="2"/>
  <c r="F68" i="2"/>
  <c r="F67" i="2"/>
  <c r="F66" i="2"/>
  <c r="F65" i="2"/>
  <c r="F64" i="2"/>
  <c r="F63" i="2"/>
  <c r="F62" i="2"/>
  <c r="F61" i="2"/>
  <c r="F60" i="2"/>
  <c r="F58" i="2"/>
  <c r="F57" i="2"/>
  <c r="F56" i="2"/>
  <c r="F55" i="2"/>
  <c r="F54" i="2"/>
  <c r="F53" i="2"/>
  <c r="F52" i="2"/>
  <c r="F51" i="2"/>
  <c r="F50" i="2"/>
  <c r="F49" i="2"/>
  <c r="F48" i="2"/>
  <c r="F47" i="2"/>
  <c r="F46" i="2"/>
  <c r="F45" i="2"/>
  <c r="F44" i="2"/>
  <c r="F43" i="2"/>
  <c r="F42" i="2"/>
  <c r="F41" i="2"/>
  <c r="F39" i="2"/>
  <c r="F38" i="2"/>
  <c r="F37" i="2"/>
  <c r="F36" i="2"/>
  <c r="F35" i="2"/>
  <c r="F34" i="2"/>
  <c r="F33" i="2"/>
  <c r="F32" i="2"/>
  <c r="F31" i="2"/>
  <c r="F30" i="2"/>
  <c r="F29" i="2"/>
  <c r="F28" i="2"/>
  <c r="F27" i="2"/>
  <c r="F26" i="2"/>
  <c r="F25" i="2"/>
  <c r="F24" i="2"/>
  <c r="F23" i="2"/>
  <c r="F22" i="2"/>
  <c r="F21" i="2"/>
  <c r="F20" i="2"/>
  <c r="F19" i="2"/>
  <c r="F18" i="2"/>
  <c r="F17" i="2"/>
  <c r="F16" i="2"/>
  <c r="F15" i="2"/>
  <c r="F14" i="2"/>
  <c r="F13" i="2"/>
  <c r="F12" i="2"/>
  <c r="F11" i="2"/>
  <c r="F10" i="2"/>
  <c r="F9" i="2"/>
  <c r="F8" i="2"/>
  <c r="F7" i="2"/>
  <c r="F6" i="2"/>
  <c r="F5" i="2"/>
  <c r="F4" i="2"/>
  <c r="H124" i="2" l="1"/>
  <c r="D284" i="1"/>
  <c r="J15" i="1" s="1"/>
  <c r="D189" i="1"/>
  <c r="J10" i="1" s="1"/>
  <c r="D75" i="1"/>
  <c r="J4" i="1" s="1"/>
  <c r="D56" i="1"/>
  <c r="J3" i="1" s="1"/>
  <c r="D417" i="1"/>
  <c r="J22" i="1" s="1"/>
  <c r="D360" i="1"/>
  <c r="J19" i="1" s="1"/>
  <c r="D246" i="1"/>
  <c r="J13" i="1" s="1"/>
  <c r="D265" i="1"/>
  <c r="J14" i="1" s="1"/>
  <c r="D303" i="1"/>
  <c r="J16" i="1" s="1"/>
  <c r="D113" i="1"/>
  <c r="J6" i="1" s="1"/>
  <c r="D151" i="1"/>
  <c r="J8" i="1" s="1"/>
  <c r="D132" i="1"/>
  <c r="J7" i="1" s="1"/>
  <c r="D398" i="1"/>
  <c r="J21" i="1" s="1"/>
  <c r="D379" i="1"/>
  <c r="J20" i="1" s="1"/>
  <c r="D341" i="1"/>
  <c r="J18" i="1" s="1"/>
  <c r="D322" i="1"/>
  <c r="J17" i="1" s="1"/>
  <c r="D94" i="1"/>
  <c r="J5" i="1" s="1"/>
  <c r="D436" i="1"/>
  <c r="J23" i="1" s="1"/>
  <c r="D455" i="1"/>
  <c r="J24" i="1" s="1"/>
  <c r="D170" i="1"/>
  <c r="J9" i="1" s="1"/>
  <c r="D37" i="1"/>
  <c r="J2" i="1" s="1"/>
  <c r="D227" i="1"/>
  <c r="J12" i="1" s="1"/>
  <c r="D208" i="1"/>
  <c r="J11" i="1" s="1"/>
  <c r="D474" i="1"/>
  <c r="J25" i="1" s="1"/>
  <c r="F124" i="2"/>
  <c r="B3" i="1" l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9" i="1"/>
  <c r="D19" i="1"/>
  <c r="B4" i="1"/>
  <c r="D18" i="1" l="1"/>
  <c r="J1" i="1" s="1"/>
</calcChain>
</file>

<file path=xl/sharedStrings.xml><?xml version="1.0" encoding="utf-8"?>
<sst xmlns="http://schemas.openxmlformats.org/spreadsheetml/2006/main" count="1321" uniqueCount="490">
  <si>
    <t>ÉQUIPE 1</t>
  </si>
  <si>
    <t>Ressource</t>
  </si>
  <si>
    <t>Quantité</t>
  </si>
  <si>
    <t>Montant</t>
  </si>
  <si>
    <t>Opérateur de Pelle</t>
  </si>
  <si>
    <t>Opérateur de mahcinerie Lourde</t>
  </si>
  <si>
    <t>Contremaitre</t>
  </si>
  <si>
    <t>Surintendant</t>
  </si>
  <si>
    <t>Pension (+ 120 km)</t>
  </si>
  <si>
    <t>Pension (-120km)</t>
  </si>
  <si>
    <t>Arpenteur</t>
  </si>
  <si>
    <t>Boutefeu</t>
  </si>
  <si>
    <t>Signaleur</t>
  </si>
  <si>
    <t>Pelle CAT 365C</t>
  </si>
  <si>
    <t>Pelle CAT 374F</t>
  </si>
  <si>
    <t>Pelle CAT 390D</t>
  </si>
  <si>
    <t>Pelle CAT 349F</t>
  </si>
  <si>
    <t>Pelle CAT 345D</t>
  </si>
  <si>
    <t>Pelle CAT 336F</t>
  </si>
  <si>
    <t>Pelle KOM PC360</t>
  </si>
  <si>
    <t>Pelle HIT 350</t>
  </si>
  <si>
    <t>Pelle CAT 330F</t>
  </si>
  <si>
    <t>Pelle CAT 329D</t>
  </si>
  <si>
    <t>Pelle CAT 325F</t>
  </si>
  <si>
    <t>Pelle CAT 320D</t>
  </si>
  <si>
    <t>Pelle CAT 325 Marteau</t>
  </si>
  <si>
    <t>Pelle CAT 320 Marteau</t>
  </si>
  <si>
    <t>Tracteur CAT D8T</t>
  </si>
  <si>
    <t>Tracteur CAT D6T</t>
  </si>
  <si>
    <t>Tracteur CAT D6N</t>
  </si>
  <si>
    <t>Tracteur CAT D6K</t>
  </si>
  <si>
    <t>Tracteur CAT D5K</t>
  </si>
  <si>
    <t>Chargeur CAT 988K</t>
  </si>
  <si>
    <t>Chargeur CAT 982M</t>
  </si>
  <si>
    <t>Chargeur KOM WA500</t>
  </si>
  <si>
    <t>Chargeur CAT 980G</t>
  </si>
  <si>
    <t>Chargeur CAT 966H</t>
  </si>
  <si>
    <t>Chargeur CAT 950H</t>
  </si>
  <si>
    <t>Chargeur CAT 938H</t>
  </si>
  <si>
    <t>Chargeur VOLVO L220</t>
  </si>
  <si>
    <t>Chargeur VOLVO L90</t>
  </si>
  <si>
    <t>Compacteur HAMM</t>
  </si>
  <si>
    <t>Compacteur Bomag</t>
  </si>
  <si>
    <t>Niveleuse CAT 160H</t>
  </si>
  <si>
    <t>Niveleuse CAT 160M</t>
  </si>
  <si>
    <t>Camion VOLVO A25</t>
  </si>
  <si>
    <t>Camion KOM HM300</t>
  </si>
  <si>
    <t>Camion CAT 740G</t>
  </si>
  <si>
    <t>Camion KOM HD325</t>
  </si>
  <si>
    <t xml:space="preserve">Camion 10 roues </t>
  </si>
  <si>
    <t>Camion 12 roues</t>
  </si>
  <si>
    <t>Fardier</t>
  </si>
  <si>
    <t>Outillage</t>
  </si>
  <si>
    <t>Camion Eau</t>
  </si>
  <si>
    <t>Code</t>
  </si>
  <si>
    <t>P390</t>
  </si>
  <si>
    <t>P365</t>
  </si>
  <si>
    <t>P349</t>
  </si>
  <si>
    <t>P345</t>
  </si>
  <si>
    <t>P336</t>
  </si>
  <si>
    <t>P330</t>
  </si>
  <si>
    <t>P329</t>
  </si>
  <si>
    <t>P325</t>
  </si>
  <si>
    <t>P320</t>
  </si>
  <si>
    <t>C988</t>
  </si>
  <si>
    <t>C982</t>
  </si>
  <si>
    <t>C980</t>
  </si>
  <si>
    <t>C966</t>
  </si>
  <si>
    <t>C950</t>
  </si>
  <si>
    <t>C938</t>
  </si>
  <si>
    <t>P374</t>
  </si>
  <si>
    <t>PC360</t>
  </si>
  <si>
    <t>H350</t>
  </si>
  <si>
    <t>P325M</t>
  </si>
  <si>
    <t>P320M</t>
  </si>
  <si>
    <t>D8T</t>
  </si>
  <si>
    <t>D6T</t>
  </si>
  <si>
    <t>D6N</t>
  </si>
  <si>
    <t>D6K</t>
  </si>
  <si>
    <t>D5K</t>
  </si>
  <si>
    <t>WA500</t>
  </si>
  <si>
    <t>L220</t>
  </si>
  <si>
    <t>L90</t>
  </si>
  <si>
    <t>Hamm</t>
  </si>
  <si>
    <t>Bomag</t>
  </si>
  <si>
    <t>160H</t>
  </si>
  <si>
    <t>160M</t>
  </si>
  <si>
    <t>A25</t>
  </si>
  <si>
    <t>HM300</t>
  </si>
  <si>
    <t>740G</t>
  </si>
  <si>
    <t>HD325</t>
  </si>
  <si>
    <t>ca10</t>
  </si>
  <si>
    <t>ca12</t>
  </si>
  <si>
    <t>Outils</t>
  </si>
  <si>
    <t>eau</t>
  </si>
  <si>
    <t>p360</t>
  </si>
  <si>
    <t>pc360</t>
  </si>
  <si>
    <t>Taux</t>
  </si>
  <si>
    <t>HIR</t>
  </si>
  <si>
    <t>Bout</t>
  </si>
  <si>
    <t>cr</t>
  </si>
  <si>
    <t>msr</t>
  </si>
  <si>
    <t>Manœuvre spécialisé</t>
  </si>
  <si>
    <t>omlr</t>
  </si>
  <si>
    <t>opr</t>
  </si>
  <si>
    <t>p</t>
  </si>
  <si>
    <t>pp</t>
  </si>
  <si>
    <t>sr</t>
  </si>
  <si>
    <t>sur</t>
  </si>
  <si>
    <t>a25</t>
  </si>
  <si>
    <t>hir</t>
  </si>
  <si>
    <t>d6t</t>
  </si>
  <si>
    <t>hamm</t>
  </si>
  <si>
    <t>bomag</t>
  </si>
  <si>
    <t>SOMMATION</t>
  </si>
  <si>
    <t>CODE</t>
  </si>
  <si>
    <t>RESSOURCE</t>
  </si>
  <si>
    <t>TAUX COUTANT</t>
  </si>
  <si>
    <t>DÉPENSES ÉQUIPEMENTS</t>
  </si>
  <si>
    <t>DÉPENSES MAIN-D'ŒUVRE</t>
  </si>
  <si>
    <t>DÉPENSES MATÉRIAUX / SOUS-TRAITANT</t>
  </si>
  <si>
    <t xml:space="preserve">REVENU BORDEREAU </t>
  </si>
  <si>
    <t>REVENU TRAVAUX SUPP</t>
  </si>
  <si>
    <t>Article</t>
  </si>
  <si>
    <t>DESCRIPTION</t>
  </si>
  <si>
    <t>Unité</t>
  </si>
  <si>
    <t>PRIX UNITAIRE</t>
  </si>
  <si>
    <t>PRIX TOTAL</t>
  </si>
  <si>
    <t>BORDEREAU 210; TERRASSEMENT</t>
  </si>
  <si>
    <t>210-001</t>
  </si>
  <si>
    <t>Provision pour pesée de contrôle des limites de charge; 3 essieux; (FIXÉ MTQ)</t>
  </si>
  <si>
    <t>Heure</t>
  </si>
  <si>
    <t>210-002</t>
  </si>
  <si>
    <t>Provision pour pesée de contrôle des limites de charge; 4 essieux; (FIXÉ MTQ)</t>
  </si>
  <si>
    <t>210-003</t>
  </si>
  <si>
    <t>Provision pour pesée de contrôle des limites de charge; 5 essieux; (FIXÉ MTQ)</t>
  </si>
  <si>
    <t>210-004</t>
  </si>
  <si>
    <t>Bureau du surveillant</t>
  </si>
  <si>
    <t>Glob</t>
  </si>
  <si>
    <t>210-005</t>
  </si>
  <si>
    <t>Déboisement; coupage à ras de terre</t>
  </si>
  <si>
    <t>210-006</t>
  </si>
  <si>
    <t>Retrait pavage existant</t>
  </si>
  <si>
    <t>M3</t>
  </si>
  <si>
    <t>210-007</t>
  </si>
  <si>
    <t>Excavation des accotements en gravier</t>
  </si>
  <si>
    <t>210-008</t>
  </si>
  <si>
    <t>Mobilisation et Démobilisation dynamitage</t>
  </si>
  <si>
    <t>un</t>
  </si>
  <si>
    <t>210-009</t>
  </si>
  <si>
    <t>Excavation 1ere classe</t>
  </si>
  <si>
    <t>210-010</t>
  </si>
  <si>
    <t>Excavation 2ième classe</t>
  </si>
  <si>
    <t>210-011</t>
  </si>
  <si>
    <t>Aménagement du site d'entreposage</t>
  </si>
  <si>
    <t>210-012</t>
  </si>
  <si>
    <t>Excavation 2ième classe disposé dans le site d'entreposage</t>
  </si>
  <si>
    <t>210-013</t>
  </si>
  <si>
    <t>Membrane étanche pour site de disposition</t>
  </si>
  <si>
    <t>M2</t>
  </si>
  <si>
    <t>210-014</t>
  </si>
  <si>
    <t>Trait de scie; enrobé</t>
  </si>
  <si>
    <t>ML</t>
  </si>
  <si>
    <t>210-015</t>
  </si>
  <si>
    <t>Remblai léger, polystyrène type B</t>
  </si>
  <si>
    <t>210-016</t>
  </si>
  <si>
    <t>Géomembrane en polyethylène (PE)</t>
  </si>
  <si>
    <t>210-017</t>
  </si>
  <si>
    <t>Dalle de recouvrement en béton 100mm d'épaisseur</t>
  </si>
  <si>
    <t>210-018</t>
  </si>
  <si>
    <t>Nettoyage et régalage final (montant fixé par le MTQ)</t>
  </si>
  <si>
    <t>210-019</t>
  </si>
  <si>
    <t>Gravier MG-112 - sous-fondation</t>
  </si>
  <si>
    <t>Ton</t>
  </si>
  <si>
    <t>210-020</t>
  </si>
  <si>
    <t>Fondation de chaussée; Concassé MG-20 ou MR-5</t>
  </si>
  <si>
    <t>210-021</t>
  </si>
  <si>
    <t>Contrôle d'abat-poussière; eau</t>
  </si>
  <si>
    <t>210-022</t>
  </si>
  <si>
    <t>Isolant type A; extrudé; 25mm</t>
  </si>
  <si>
    <t>210-023</t>
  </si>
  <si>
    <t>Isolant type A; extrudé; 2 x 25mm</t>
  </si>
  <si>
    <t>210-024</t>
  </si>
  <si>
    <t>Géotextile; type III</t>
  </si>
  <si>
    <t>210-025</t>
  </si>
  <si>
    <t>Empierrement 100-200mm; avec géotextile</t>
  </si>
  <si>
    <t>210-026</t>
  </si>
  <si>
    <t>Ponceau TBA; classe III; 900mm; Remplacement</t>
  </si>
  <si>
    <t>210-027</t>
  </si>
  <si>
    <t>Ponceau TBA; classe III; 900mm; Allongement</t>
  </si>
  <si>
    <t>210-028</t>
  </si>
  <si>
    <t>Ponceau PEHD; R320; 900mm; Entrée privée</t>
  </si>
  <si>
    <t>210-029</t>
  </si>
  <si>
    <t>Enlèvement des glissières semi-rigides existantes; à récupérer et remettre au MTQ</t>
  </si>
  <si>
    <t>210-030</t>
  </si>
  <si>
    <t>GSR latérale avec profilé d'acier à double ondulation; sur poteaux d'acier; à 1.9m c/c</t>
  </si>
  <si>
    <t>210-031</t>
  </si>
  <si>
    <t>Dispositif d'extrémité de GSR latérale avec profilé d'acier à double ondulation; avec déviation latérale (type 1)</t>
  </si>
  <si>
    <t>210-032   #</t>
  </si>
  <si>
    <t>Terre végétale type 2; 100mm après tassement</t>
  </si>
  <si>
    <t>210-033</t>
  </si>
  <si>
    <t>Ensemencement hydraulique avec matelas de paille (H-3)</t>
  </si>
  <si>
    <t>210-034</t>
  </si>
  <si>
    <t>Engazonnement par plaque; retenues par leur poids (P-1)</t>
  </si>
  <si>
    <t>210-035</t>
  </si>
  <si>
    <t>Relocalisation temporaire de panneaux de signalisation</t>
  </si>
  <si>
    <t>210-036</t>
  </si>
  <si>
    <t>Mesure sanitaire spécifique COVID-19</t>
  </si>
  <si>
    <t>Jour</t>
  </si>
  <si>
    <t>BORDEREAU 211; CORRECTION DE DÉFORMATIONS CHAUSSÉE</t>
  </si>
  <si>
    <t>211-001</t>
  </si>
  <si>
    <t>211-002</t>
  </si>
  <si>
    <t>211-003</t>
  </si>
  <si>
    <t>211-004</t>
  </si>
  <si>
    <t>211-005</t>
  </si>
  <si>
    <t>211-006</t>
  </si>
  <si>
    <t>Fondation de chaussée; Concassé MG-20</t>
  </si>
  <si>
    <t>211-007</t>
  </si>
  <si>
    <t>Gravier MG-112 - sous-fondation; et remblayage</t>
  </si>
  <si>
    <t>211-008</t>
  </si>
  <si>
    <t>211-009</t>
  </si>
  <si>
    <t>211-010</t>
  </si>
  <si>
    <t>211-011</t>
  </si>
  <si>
    <t>211-012</t>
  </si>
  <si>
    <t>211-013</t>
  </si>
  <si>
    <t>211-014</t>
  </si>
  <si>
    <t>ADD3 - disposition des déblais de la route 21910 Mont-Brun, sur la route 117</t>
  </si>
  <si>
    <t>211-015</t>
  </si>
  <si>
    <t>211-016</t>
  </si>
  <si>
    <t>Ensemencement hydraulique (H-1)</t>
  </si>
  <si>
    <t>211-017</t>
  </si>
  <si>
    <t>Barrières à sédiments temporaires</t>
  </si>
  <si>
    <t>BORDEREAU 220; ENROBÉ</t>
  </si>
  <si>
    <t>220-001</t>
  </si>
  <si>
    <t>Préparation surface granulaire (fine grade), RURAL, voies</t>
  </si>
  <si>
    <t>220-002</t>
  </si>
  <si>
    <t>Préparation surface granulaire (fine grade), RURAL, accotements</t>
  </si>
  <si>
    <t>220-003</t>
  </si>
  <si>
    <t>Raccordement des revêtements en enrobé; 30mm</t>
  </si>
  <si>
    <t>220-004</t>
  </si>
  <si>
    <t>Liant d'accorchage sur enrobé neuf, 0.20 l/m2</t>
  </si>
  <si>
    <t>220-005</t>
  </si>
  <si>
    <t>Liant d'accorchage sur enrobé usagé ou une surface rugeuse en béton, 0.30 l/m2</t>
  </si>
  <si>
    <t>220-006</t>
  </si>
  <si>
    <t>Adhésif appliqué à chaud sur joint froid</t>
  </si>
  <si>
    <t>220-007</t>
  </si>
  <si>
    <t>Pavage GB-20; Base; PG52V-40</t>
  </si>
  <si>
    <t>220-008</t>
  </si>
  <si>
    <t>Pavage ESG-14; Intermédiaire; PG52V-40</t>
  </si>
  <si>
    <t>220-009</t>
  </si>
  <si>
    <t>Pavage ESG-10; Surface; PG52V-40</t>
  </si>
  <si>
    <t>220-010</t>
  </si>
  <si>
    <t>Pavage EC-10; Correction; PG52V-40</t>
  </si>
  <si>
    <t>220-011</t>
  </si>
  <si>
    <t>Raccordement des revêtements en enrobé</t>
  </si>
  <si>
    <t>220-012</t>
  </si>
  <si>
    <t>Rechargement des accotements après pavage, avec MG-20, transport inclus</t>
  </si>
  <si>
    <t>220-013</t>
  </si>
  <si>
    <t>Prémarquage, délinéateurs temporaire de surface</t>
  </si>
  <si>
    <t>220-014</t>
  </si>
  <si>
    <t>Prémarquage, disques réfléchissants</t>
  </si>
  <si>
    <t>BORDEREAU 221; ENROBÉ - SECTEUR MONT-BRUN</t>
  </si>
  <si>
    <t>221-001</t>
  </si>
  <si>
    <t>Pavage ESG-14; Surface; PG52V-40</t>
  </si>
  <si>
    <t>221-002</t>
  </si>
  <si>
    <t>221-003</t>
  </si>
  <si>
    <t>221-004</t>
  </si>
  <si>
    <t>221-005</t>
  </si>
  <si>
    <t>Couche d'usure (couche unique)</t>
  </si>
  <si>
    <t>221-006</t>
  </si>
  <si>
    <t>221-007</t>
  </si>
  <si>
    <t>Liant d'accorchage sur enrobé usagé ou une surface lisse en béton, 0.25 l/m2</t>
  </si>
  <si>
    <t>221-008</t>
  </si>
  <si>
    <t>221-009</t>
  </si>
  <si>
    <t>221-010</t>
  </si>
  <si>
    <t>221-011</t>
  </si>
  <si>
    <t>BORDEREAU 250; MARQUAGE DE CHAUSSÉE</t>
  </si>
  <si>
    <t>250-001</t>
  </si>
  <si>
    <t>Marquage longitudinal, sur revêtement en enrobé, moyenne durée, résine epoxydique; Ligne Axiale</t>
  </si>
  <si>
    <t>250-002</t>
  </si>
  <si>
    <t>Marquage longitudinal, sur revêtement en enrobé, moyenne durée, résine epoxydique; Ligne de rive</t>
  </si>
  <si>
    <t>250-003</t>
  </si>
  <si>
    <t>Marquage longitudinal, sur revêtement en enrobé, moyenne durée, résine epoxydique; Dél.discontinue</t>
  </si>
  <si>
    <t>250-004</t>
  </si>
  <si>
    <t>Marquage longitudinal, sur revêtement en enrobé, moyenne durée, résine epoxydique; Dél.continue</t>
  </si>
  <si>
    <t>250-005</t>
  </si>
  <si>
    <t>Marquage ponctuel, sur revêtement en enrobé, résine epoxydique, Hachurage</t>
  </si>
  <si>
    <t>250-006</t>
  </si>
  <si>
    <t>Marquage ponctuel, sur revêtement en enrobé, résine epoxydique; flèche 1 direction</t>
  </si>
  <si>
    <t>250-007</t>
  </si>
  <si>
    <t>Marquage ponctuel, sur revêtement en enrobé, résine epoxydique; ligne d'arrêt; Blanche 600mm</t>
  </si>
  <si>
    <t>250-008</t>
  </si>
  <si>
    <t>Marquage longitudinal, sur revêtement en enrobé, courte durée, eau ; Ligne Axiale</t>
  </si>
  <si>
    <t>250-009</t>
  </si>
  <si>
    <t>Marquage longitudinal, sur revêtement en enrobé, courte durée, eau; Ligne de rive</t>
  </si>
  <si>
    <t>250-010</t>
  </si>
  <si>
    <t>Marquage longitudinal, sur revêtement en enrobé, courte durée, eau; Dél.discontinue</t>
  </si>
  <si>
    <t>250-011</t>
  </si>
  <si>
    <t>Marquage longitudinal, sur revêtement en enrobé, courte durée, eau; Dél.continue</t>
  </si>
  <si>
    <t>250-012</t>
  </si>
  <si>
    <t>Marquage ponctuel, sur revêtement en enrobé, eau; ligne d'arrêt; Blanche 600mm</t>
  </si>
  <si>
    <t>BORDEREAU 255; SIGNALISATION</t>
  </si>
  <si>
    <t>255-001</t>
  </si>
  <si>
    <t>Maintien de la circulation et signalisation; RTS 117-09-053</t>
  </si>
  <si>
    <t>255-002</t>
  </si>
  <si>
    <t>Maintien de la circulation et signalisation; RTS 117-09-060</t>
  </si>
  <si>
    <t>255-003</t>
  </si>
  <si>
    <t>Véhicule escorte</t>
  </si>
  <si>
    <t>255-004</t>
  </si>
  <si>
    <t>Chemin de déviation; Ponceau 7+087</t>
  </si>
  <si>
    <t>255-005</t>
  </si>
  <si>
    <t>Chemin de déviation; Ponceau 8+719</t>
  </si>
  <si>
    <t>255-006</t>
  </si>
  <si>
    <t>Responsable en signalisation; sur appel</t>
  </si>
  <si>
    <t>BORDEREAU 256; SIGNALISATION - SECTEUR MONT-BRUN</t>
  </si>
  <si>
    <t>256-001</t>
  </si>
  <si>
    <t>Maintien de la circulation et signalisation; Secteur Mont-Brun</t>
  </si>
  <si>
    <t>256-002</t>
  </si>
  <si>
    <t>Maintien de la circulation et signalisation;</t>
  </si>
  <si>
    <t>BORDEREAU 285; ENVIRONNEMENT</t>
  </si>
  <si>
    <t>285-001</t>
  </si>
  <si>
    <t>Plan d'action pour la protection de l'environnement (PAPE)</t>
  </si>
  <si>
    <t>285-002</t>
  </si>
  <si>
    <t>Clôtures temporaires; protection milieux humides</t>
  </si>
  <si>
    <t>285-003</t>
  </si>
  <si>
    <t>Trousse de récupération des produits pétrolier</t>
  </si>
  <si>
    <t>285-004</t>
  </si>
  <si>
    <t>Gestion hors site de l'eau contaminé</t>
  </si>
  <si>
    <t>Litre</t>
  </si>
  <si>
    <t>285-005</t>
  </si>
  <si>
    <t>Gestion sols contaminés; Plage B-C; non argileux; contaminants organiques et inorganiques</t>
  </si>
  <si>
    <t>285-006</t>
  </si>
  <si>
    <t>Gestion sols contaminés; Plage C; annexe 1 du RESC; non argileux; contaminants organiques et inorganiques</t>
  </si>
  <si>
    <t>285-007</t>
  </si>
  <si>
    <t>Poche de décantation des sédiments</t>
  </si>
  <si>
    <t>285-008</t>
  </si>
  <si>
    <t>Berme de dissipation d'énergie (seuil)</t>
  </si>
  <si>
    <t>285-009</t>
  </si>
  <si>
    <t>285-010</t>
  </si>
  <si>
    <t>Berme et trappe à sédiments temporaires; étanche</t>
  </si>
  <si>
    <t>285-011</t>
  </si>
  <si>
    <t>Stabilisation temporaire de talus; membrane</t>
  </si>
  <si>
    <t>285-012</t>
  </si>
  <si>
    <t>Bassin de sédimentation temporaire - aménagement, entretien, démantèlement</t>
  </si>
  <si>
    <t>DDP 1</t>
  </si>
  <si>
    <t>DDP 2</t>
  </si>
  <si>
    <t>DDP 3</t>
  </si>
  <si>
    <t>DDP 4</t>
  </si>
  <si>
    <t>DDP 5</t>
  </si>
  <si>
    <t>DDP 6</t>
  </si>
  <si>
    <t>DDP 7</t>
  </si>
  <si>
    <t>DDP 8</t>
  </si>
  <si>
    <t>DDP 9</t>
  </si>
  <si>
    <t>DDP 10</t>
  </si>
  <si>
    <t>DDP 11</t>
  </si>
  <si>
    <t>DDP 12</t>
  </si>
  <si>
    <t>BORDEREAU</t>
  </si>
  <si>
    <t>ÉQUIPE 2</t>
  </si>
  <si>
    <t>hm301</t>
  </si>
  <si>
    <t>p337</t>
  </si>
  <si>
    <t>ÉQUIPE 3</t>
  </si>
  <si>
    <t>P392</t>
  </si>
  <si>
    <t>hm302</t>
  </si>
  <si>
    <t>p338</t>
  </si>
  <si>
    <t>ÉQUIPE 4</t>
  </si>
  <si>
    <t>P393</t>
  </si>
  <si>
    <t>hm303</t>
  </si>
  <si>
    <t>p339</t>
  </si>
  <si>
    <t>ÉQUIPE 5</t>
  </si>
  <si>
    <t>P394</t>
  </si>
  <si>
    <t>hm304</t>
  </si>
  <si>
    <t>p340</t>
  </si>
  <si>
    <t>ÉQUIPE 6</t>
  </si>
  <si>
    <t>P395</t>
  </si>
  <si>
    <t>hm305</t>
  </si>
  <si>
    <t>p341</t>
  </si>
  <si>
    <t>ÉQUIPE 7</t>
  </si>
  <si>
    <t>P396</t>
  </si>
  <si>
    <t>hm306</t>
  </si>
  <si>
    <t>p342</t>
  </si>
  <si>
    <t>ÉQUIPE 8</t>
  </si>
  <si>
    <t>P397</t>
  </si>
  <si>
    <t>hm307</t>
  </si>
  <si>
    <t>p343</t>
  </si>
  <si>
    <t>ÉQUIPE 9</t>
  </si>
  <si>
    <t>P398</t>
  </si>
  <si>
    <t>hm308</t>
  </si>
  <si>
    <t>p344</t>
  </si>
  <si>
    <t>ÉQUIPE 10</t>
  </si>
  <si>
    <t>P399</t>
  </si>
  <si>
    <t>hm309</t>
  </si>
  <si>
    <t>p345</t>
  </si>
  <si>
    <t>ÉQUIPE 11</t>
  </si>
  <si>
    <t>P400</t>
  </si>
  <si>
    <t>hm310</t>
  </si>
  <si>
    <t>p346</t>
  </si>
  <si>
    <t>ÉQUIPE 12</t>
  </si>
  <si>
    <t>P401</t>
  </si>
  <si>
    <t>hm311</t>
  </si>
  <si>
    <t>p347</t>
  </si>
  <si>
    <t>ÉQUIPE 13</t>
  </si>
  <si>
    <t>P402</t>
  </si>
  <si>
    <t>hm312</t>
  </si>
  <si>
    <t>p348</t>
  </si>
  <si>
    <t>ÉQUIPE 14</t>
  </si>
  <si>
    <t>P403</t>
  </si>
  <si>
    <t>hm313</t>
  </si>
  <si>
    <t>p349</t>
  </si>
  <si>
    <t>ÉQUIPE 15</t>
  </si>
  <si>
    <t>P404</t>
  </si>
  <si>
    <t>hm314</t>
  </si>
  <si>
    <t>p350</t>
  </si>
  <si>
    <t>ÉQUIPE 16</t>
  </si>
  <si>
    <t>P405</t>
  </si>
  <si>
    <t>hm315</t>
  </si>
  <si>
    <t>p351</t>
  </si>
  <si>
    <t>ÉQUIPE 17</t>
  </si>
  <si>
    <t>P406</t>
  </si>
  <si>
    <t>hm316</t>
  </si>
  <si>
    <t>p352</t>
  </si>
  <si>
    <t>ÉQUIPE 18</t>
  </si>
  <si>
    <t>P407</t>
  </si>
  <si>
    <t>hm317</t>
  </si>
  <si>
    <t>p353</t>
  </si>
  <si>
    <t>ÉQUIPE 19</t>
  </si>
  <si>
    <t>P408</t>
  </si>
  <si>
    <t>hm318</t>
  </si>
  <si>
    <t>p354</t>
  </si>
  <si>
    <t>ÉQUIPE 20</t>
  </si>
  <si>
    <t>P409</t>
  </si>
  <si>
    <t>hm319</t>
  </si>
  <si>
    <t>p355</t>
  </si>
  <si>
    <t>ÉQUIPE 21</t>
  </si>
  <si>
    <t>P410</t>
  </si>
  <si>
    <t>hm320</t>
  </si>
  <si>
    <t>p356</t>
  </si>
  <si>
    <t>ÉQUIPE 22</t>
  </si>
  <si>
    <t>P411</t>
  </si>
  <si>
    <t>hm321</t>
  </si>
  <si>
    <t>p357</t>
  </si>
  <si>
    <t>ÉQUIPE 23</t>
  </si>
  <si>
    <t>P412</t>
  </si>
  <si>
    <t>hm322</t>
  </si>
  <si>
    <t>p358</t>
  </si>
  <si>
    <t>ÉQUIPE 24</t>
  </si>
  <si>
    <t>P413</t>
  </si>
  <si>
    <t>hm323</t>
  </si>
  <si>
    <t>p359</t>
  </si>
  <si>
    <t>ÉQUIPE 25</t>
  </si>
  <si>
    <t>P414</t>
  </si>
  <si>
    <t>Semaine 1</t>
  </si>
  <si>
    <t>Semaine 2</t>
  </si>
  <si>
    <t>Semaine 4</t>
  </si>
  <si>
    <t>Équipe</t>
  </si>
  <si>
    <t>Semaine 3</t>
  </si>
  <si>
    <t>DPP1</t>
  </si>
  <si>
    <t>E</t>
  </si>
  <si>
    <t>M</t>
  </si>
  <si>
    <t>EQ/ MO</t>
  </si>
  <si>
    <t>EQ / MO</t>
  </si>
  <si>
    <t>REVENU</t>
  </si>
  <si>
    <t>DÉPENSE EQ</t>
  </si>
  <si>
    <t>DEPENSE MO</t>
  </si>
  <si>
    <t>DEPENSE MAT</t>
  </si>
  <si>
    <t>DPP2</t>
  </si>
  <si>
    <t>DPP3</t>
  </si>
  <si>
    <t>DPP4</t>
  </si>
  <si>
    <t>DPP5</t>
  </si>
  <si>
    <t>DPP6</t>
  </si>
  <si>
    <t>DPP7</t>
  </si>
  <si>
    <t>DPP8</t>
  </si>
  <si>
    <t>DPP9</t>
  </si>
  <si>
    <t>DPP10</t>
  </si>
  <si>
    <t>DPP11</t>
  </si>
  <si>
    <t>DPP12</t>
  </si>
  <si>
    <t>DDP1</t>
  </si>
  <si>
    <t>DDP2</t>
  </si>
  <si>
    <t>DDP3</t>
  </si>
  <si>
    <t>DDP4</t>
  </si>
  <si>
    <t>DDP5</t>
  </si>
  <si>
    <t>DDP6</t>
  </si>
  <si>
    <t>DDP7</t>
  </si>
  <si>
    <t>DDP8</t>
  </si>
  <si>
    <t>DDP9</t>
  </si>
  <si>
    <t>DDP10</t>
  </si>
  <si>
    <t>DDP11</t>
  </si>
  <si>
    <t>DDP12</t>
  </si>
  <si>
    <t>MO</t>
  </si>
  <si>
    <t>EQ</t>
  </si>
  <si>
    <t>=(SIERREUR(RECHERCHEV(C4;ÉQUIPE!I1:K25;3;FAUX)*D4);0)+(SIERREUR(RECHERCHEV(E4;ÉQUIPE!I1:K25;3;FAUX)*F4);0)+(SIERREUR(RECHERCHEV(G4;ÉQUIPE!I1:K25;3;FAUX)*H4);0)+(SIERREUR(RECHERCHEV(I4;ÉQUIPE!I1:K25;3;FAUX)*J4);0)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</si>
</sst>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 * #,##0.00_)\ &quot;$&quot;_ ;_ * \(#,##0.00\)\ &quot;$&quot;_ ;_ * &quot;-&quot;??_)\ &quot;$&quot;_ ;_ @_ "/>
    <numFmt numFmtId="43" formatCode="_ * #,##0.00_)_ ;_ * \(#,##0.00\)_ ;_ * &quot;-&quot;??_)_ ;_ @_ "/>
    <numFmt numFmtId="164" formatCode="#,##0.0"/>
    <numFmt numFmtId="165" formatCode="#,##0.0;#,##0.0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sz val="9"/>
      <color theme="1"/>
      <name val="Montserrat"/>
    </font>
    <font>
      <sz val="10"/>
      <color theme="1"/>
      <name val="Arial"/>
      <family val="2"/>
    </font>
    <font>
      <sz val="8"/>
      <name val="Calibri"/>
      <family val="2"/>
      <scheme val="minor"/>
    </font>
    <font>
      <sz val="8"/>
      <name val="Montserrat"/>
    </font>
    <font>
      <sz val="10"/>
      <color rgb="FF000000"/>
      <name val="Times New Roman"/>
      <family val="1"/>
    </font>
    <font>
      <b/>
      <sz val="9"/>
      <name val="Montserrat"/>
    </font>
    <font>
      <sz val="9"/>
      <name val="Montserrat"/>
    </font>
    <font>
      <b/>
      <sz val="9"/>
      <color theme="1"/>
      <name val="Montserrat"/>
    </font>
    <font>
      <b/>
      <u val="singleAccounting"/>
      <sz val="9"/>
      <color theme="1"/>
      <name val="Montserrat"/>
    </font>
    <font>
      <sz val="8"/>
      <color theme="1"/>
      <name val="Montserrat"/>
    </font>
    <font>
      <b/>
      <sz val="8"/>
      <name val="Montserrat"/>
    </font>
    <font>
      <b/>
      <sz val="8"/>
      <color theme="1"/>
      <name val="Montserrat"/>
    </font>
    <font>
      <b/>
      <u/>
      <sz val="9"/>
      <color theme="1"/>
      <name val="Montserrat"/>
    </font>
    <font>
      <b/>
      <u/>
      <sz val="8"/>
      <color theme="1"/>
      <name val="Montserrat"/>
    </font>
    <font>
      <b/>
      <u val="singleAccounting"/>
      <sz val="8"/>
      <color theme="1"/>
      <name val="Montserrat"/>
    </font>
    <font>
      <sz val="6"/>
      <color theme="1"/>
      <name val="Montserrat"/>
    </font>
    <font>
      <b/>
      <sz val="10"/>
      <color theme="1"/>
      <name val="Montserrat"/>
    </font>
    <font>
      <sz val="10"/>
      <color theme="1"/>
      <name val="Montserrat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7" fillId="0" borderId="0"/>
  </cellStyleXfs>
  <cellXfs count="109">
    <xf numFmtId="0" fontId="0" fillId="0" borderId="0" xfId="0"/>
    <xf numFmtId="0" fontId="2" fillId="0" borderId="0" xfId="0" applyFont="1"/>
    <xf numFmtId="0" fontId="3" fillId="0" borderId="0" xfId="0" applyFont="1"/>
    <xf numFmtId="0" fontId="0" fillId="0" borderId="0" xfId="0" applyAlignment="1">
      <alignment horizont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left" vertical="center"/>
    </xf>
    <xf numFmtId="44" fontId="4" fillId="0" borderId="0" xfId="2" applyFont="1" applyAlignment="1">
      <alignment horizontal="center" vertical="center"/>
    </xf>
    <xf numFmtId="44" fontId="2" fillId="0" borderId="0" xfId="2" applyFont="1"/>
    <xf numFmtId="165" fontId="6" fillId="0" borderId="8" xfId="3" applyNumberFormat="1" applyFont="1" applyBorder="1" applyAlignment="1">
      <alignment horizontal="center" vertical="center" wrapText="1"/>
    </xf>
    <xf numFmtId="0" fontId="9" fillId="0" borderId="1" xfId="3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164" fontId="9" fillId="0" borderId="1" xfId="0" applyNumberFormat="1" applyFont="1" applyBorder="1" applyAlignment="1">
      <alignment horizontal="center" vertical="center" wrapText="1"/>
    </xf>
    <xf numFmtId="44" fontId="3" fillId="0" borderId="1" xfId="2" applyFont="1" applyBorder="1" applyAlignment="1">
      <alignment horizontal="center" vertical="center"/>
    </xf>
    <xf numFmtId="165" fontId="6" fillId="0" borderId="10" xfId="3" applyNumberFormat="1" applyFont="1" applyBorder="1" applyAlignment="1">
      <alignment horizontal="center" vertical="center" wrapText="1"/>
    </xf>
    <xf numFmtId="0" fontId="9" fillId="0" borderId="11" xfId="3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164" fontId="9" fillId="0" borderId="11" xfId="0" applyNumberFormat="1" applyFont="1" applyBorder="1" applyAlignment="1">
      <alignment horizontal="center" vertical="center" wrapText="1"/>
    </xf>
    <xf numFmtId="44" fontId="3" fillId="0" borderId="11" xfId="2" applyFont="1" applyBorder="1" applyAlignment="1">
      <alignment horizontal="center" vertical="center"/>
    </xf>
    <xf numFmtId="44" fontId="11" fillId="0" borderId="18" xfId="2" applyFont="1" applyBorder="1"/>
    <xf numFmtId="0" fontId="12" fillId="0" borderId="0" xfId="0" applyFont="1" applyAlignment="1">
      <alignment horizontal="center" vertical="center"/>
    </xf>
    <xf numFmtId="44" fontId="9" fillId="0" borderId="19" xfId="2" applyFont="1" applyBorder="1" applyAlignment="1" applyProtection="1">
      <alignment horizontal="right" vertical="center" wrapText="1" shrinkToFit="1"/>
      <protection locked="0"/>
    </xf>
    <xf numFmtId="44" fontId="9" fillId="0" borderId="20" xfId="2" applyFont="1" applyBorder="1" applyAlignment="1" applyProtection="1">
      <alignment horizontal="right" vertical="center" wrapText="1" shrinkToFit="1"/>
      <protection locked="0"/>
    </xf>
    <xf numFmtId="0" fontId="12" fillId="0" borderId="1" xfId="0" applyFont="1" applyBorder="1" applyAlignment="1">
      <alignment horizontal="center" vertical="center"/>
    </xf>
    <xf numFmtId="0" fontId="0" fillId="0" borderId="3" xfId="0" applyBorder="1"/>
    <xf numFmtId="0" fontId="12" fillId="0" borderId="8" xfId="0" applyFont="1" applyBorder="1"/>
    <xf numFmtId="0" fontId="12" fillId="0" borderId="9" xfId="0" applyFont="1" applyBorder="1"/>
    <xf numFmtId="44" fontId="12" fillId="0" borderId="9" xfId="0" applyNumberFormat="1" applyFont="1" applyBorder="1"/>
    <xf numFmtId="44" fontId="11" fillId="0" borderId="5" xfId="0" applyNumberFormat="1" applyFont="1" applyBorder="1"/>
    <xf numFmtId="164" fontId="13" fillId="0" borderId="8" xfId="1" applyNumberFormat="1" applyFont="1" applyBorder="1" applyAlignment="1" applyProtection="1">
      <alignment horizontal="center" vertical="center" shrinkToFit="1"/>
      <protection locked="0"/>
    </xf>
    <xf numFmtId="0" fontId="13" fillId="0" borderId="1" xfId="0" applyFont="1" applyBorder="1" applyAlignment="1" applyProtection="1">
      <alignment horizontal="center" vertical="center" shrinkToFit="1"/>
      <protection locked="0"/>
    </xf>
    <xf numFmtId="2" fontId="13" fillId="0" borderId="1" xfId="0" applyNumberFormat="1" applyFont="1" applyBorder="1" applyAlignment="1" applyProtection="1">
      <alignment horizontal="center" vertical="center"/>
      <protection locked="0"/>
    </xf>
    <xf numFmtId="164" fontId="13" fillId="0" borderId="1" xfId="0" applyNumberFormat="1" applyFont="1" applyBorder="1" applyAlignment="1" applyProtection="1">
      <alignment horizontal="center" vertical="center"/>
      <protection locked="0"/>
    </xf>
    <xf numFmtId="44" fontId="13" fillId="0" borderId="1" xfId="2" applyFont="1" applyBorder="1" applyAlignment="1" applyProtection="1">
      <alignment horizontal="center" vertical="center" wrapText="1" shrinkToFit="1"/>
      <protection locked="0"/>
    </xf>
    <xf numFmtId="44" fontId="13" fillId="0" borderId="19" xfId="2" applyFont="1" applyBorder="1" applyAlignment="1" applyProtection="1">
      <alignment horizontal="center" vertical="center" wrapText="1" shrinkToFit="1"/>
      <protection locked="0"/>
    </xf>
    <xf numFmtId="0" fontId="14" fillId="0" borderId="8" xfId="0" applyFont="1" applyBorder="1" applyAlignment="1">
      <alignment horizontal="center" vertical="center"/>
    </xf>
    <xf numFmtId="0" fontId="14" fillId="0" borderId="9" xfId="0" applyFont="1" applyBorder="1" applyAlignment="1">
      <alignment horizontal="center" vertical="center"/>
    </xf>
    <xf numFmtId="0" fontId="12" fillId="2" borderId="8" xfId="0" applyFont="1" applyFill="1" applyBorder="1"/>
    <xf numFmtId="0" fontId="12" fillId="2" borderId="21" xfId="0" applyFont="1" applyFill="1" applyBorder="1"/>
    <xf numFmtId="0" fontId="14" fillId="0" borderId="3" xfId="0" applyFont="1" applyBorder="1" applyAlignment="1">
      <alignment horizontal="center" vertical="center"/>
    </xf>
    <xf numFmtId="0" fontId="14" fillId="0" borderId="4" xfId="0" applyFont="1" applyBorder="1" applyAlignment="1">
      <alignment horizontal="center" vertical="center"/>
    </xf>
    <xf numFmtId="0" fontId="14" fillId="0" borderId="5" xfId="0" applyFont="1" applyBorder="1" applyAlignment="1">
      <alignment horizontal="center" vertical="center"/>
    </xf>
    <xf numFmtId="0" fontId="12" fillId="2" borderId="13" xfId="0" applyFont="1" applyFill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44" fontId="12" fillId="0" borderId="14" xfId="2" applyFont="1" applyBorder="1" applyAlignment="1">
      <alignment horizontal="center" vertical="center"/>
    </xf>
    <xf numFmtId="0" fontId="12" fillId="2" borderId="8" xfId="0" applyFont="1" applyFill="1" applyBorder="1" applyAlignment="1">
      <alignment horizontal="center" vertical="center"/>
    </xf>
    <xf numFmtId="0" fontId="12" fillId="2" borderId="10" xfId="0" applyFont="1" applyFill="1" applyBorder="1" applyAlignment="1">
      <alignment horizontal="center" vertical="center"/>
    </xf>
    <xf numFmtId="0" fontId="12" fillId="0" borderId="11" xfId="0" applyFont="1" applyBorder="1" applyAlignment="1">
      <alignment horizontal="center" vertical="center"/>
    </xf>
    <xf numFmtId="44" fontId="17" fillId="0" borderId="5" xfId="2" applyFont="1" applyBorder="1"/>
    <xf numFmtId="44" fontId="12" fillId="0" borderId="0" xfId="0" applyNumberFormat="1" applyFont="1" applyAlignment="1">
      <alignment horizontal="center" vertical="center"/>
    </xf>
    <xf numFmtId="164" fontId="8" fillId="0" borderId="8" xfId="1" applyNumberFormat="1" applyFont="1" applyBorder="1" applyAlignment="1" applyProtection="1">
      <alignment horizontal="center" vertical="center" shrinkToFit="1"/>
      <protection locked="0"/>
    </xf>
    <xf numFmtId="165" fontId="9" fillId="0" borderId="8" xfId="3" applyNumberFormat="1" applyFont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165" fontId="9" fillId="0" borderId="15" xfId="3" applyNumberFormat="1" applyFont="1" applyBorder="1" applyAlignment="1">
      <alignment horizontal="center" vertical="center" wrapText="1"/>
    </xf>
    <xf numFmtId="0" fontId="10" fillId="0" borderId="16" xfId="0" applyFont="1" applyBorder="1" applyAlignment="1"/>
    <xf numFmtId="165" fontId="9" fillId="0" borderId="8" xfId="3" applyNumberFormat="1" applyFont="1" applyBorder="1" applyAlignment="1">
      <alignment horizontal="center" vertical="center"/>
    </xf>
    <xf numFmtId="165" fontId="9" fillId="0" borderId="8" xfId="3" applyNumberFormat="1" applyFont="1" applyBorder="1" applyAlignment="1">
      <alignment horizontal="left" vertical="center"/>
    </xf>
    <xf numFmtId="165" fontId="9" fillId="0" borderId="15" xfId="3" applyNumberFormat="1" applyFont="1" applyBorder="1" applyAlignment="1">
      <alignment vertical="center"/>
    </xf>
    <xf numFmtId="0" fontId="8" fillId="0" borderId="19" xfId="0" applyFont="1" applyBorder="1" applyAlignment="1" applyProtection="1">
      <alignment horizontal="center" vertical="center" shrinkToFit="1"/>
      <protection locked="0"/>
    </xf>
    <xf numFmtId="0" fontId="10" fillId="0" borderId="1" xfId="0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8" fillId="2" borderId="1" xfId="0" applyFont="1" applyFill="1" applyBorder="1" applyAlignment="1">
      <alignment horizontal="center" vertical="center"/>
    </xf>
    <xf numFmtId="165" fontId="9" fillId="0" borderId="16" xfId="3" applyNumberFormat="1" applyFont="1" applyBorder="1" applyAlignment="1">
      <alignment vertical="center" wrapText="1"/>
    </xf>
    <xf numFmtId="0" fontId="10" fillId="0" borderId="8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18" fillId="2" borderId="8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18" fillId="2" borderId="10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18" fillId="2" borderId="11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4" fillId="0" borderId="27" xfId="0" applyFont="1" applyBorder="1" applyAlignment="1">
      <alignment horizontal="center" vertical="center"/>
    </xf>
    <xf numFmtId="0" fontId="12" fillId="0" borderId="28" xfId="0" applyFont="1" applyBorder="1" applyAlignment="1">
      <alignment horizontal="center" vertical="center"/>
    </xf>
    <xf numFmtId="0" fontId="16" fillId="0" borderId="27" xfId="0" applyFont="1" applyBorder="1" applyAlignment="1">
      <alignment horizontal="center"/>
    </xf>
    <xf numFmtId="0" fontId="19" fillId="0" borderId="0" xfId="0" applyFont="1" applyAlignment="1">
      <alignment horizontal="center" vertical="center"/>
    </xf>
    <xf numFmtId="44" fontId="19" fillId="0" borderId="0" xfId="2" applyFont="1" applyAlignment="1">
      <alignment horizontal="center" vertical="center"/>
    </xf>
    <xf numFmtId="0" fontId="20" fillId="0" borderId="0" xfId="0" applyFont="1" applyAlignment="1">
      <alignment horizontal="center" vertical="center"/>
    </xf>
    <xf numFmtId="44" fontId="20" fillId="0" borderId="0" xfId="2" applyFont="1" applyAlignment="1">
      <alignment horizontal="center" vertical="center"/>
    </xf>
    <xf numFmtId="0" fontId="19" fillId="0" borderId="0" xfId="0" applyFont="1" applyAlignment="1">
      <alignment horizontal="center" vertical="center" wrapText="1"/>
    </xf>
    <xf numFmtId="44" fontId="3" fillId="0" borderId="0" xfId="0" applyNumberFormat="1" applyFont="1" applyAlignment="1">
      <alignment horizontal="center" vertical="center"/>
    </xf>
    <xf numFmtId="0" fontId="14" fillId="0" borderId="6" xfId="0" applyFont="1" applyBorder="1" applyAlignment="1">
      <alignment horizontal="center" vertical="center"/>
    </xf>
    <xf numFmtId="0" fontId="14" fillId="0" borderId="7" xfId="0" applyFont="1" applyBorder="1" applyAlignment="1">
      <alignment horizontal="center" vertical="center"/>
    </xf>
    <xf numFmtId="0" fontId="10" fillId="0" borderId="22" xfId="0" applyFont="1" applyBorder="1" applyAlignment="1">
      <alignment horizontal="center"/>
    </xf>
    <xf numFmtId="0" fontId="10" fillId="0" borderId="23" xfId="0" applyFont="1" applyBorder="1" applyAlignment="1">
      <alignment horizontal="center"/>
    </xf>
    <xf numFmtId="0" fontId="8" fillId="3" borderId="8" xfId="3" applyFont="1" applyFill="1" applyBorder="1" applyAlignment="1">
      <alignment horizontal="center" vertical="center"/>
    </xf>
    <xf numFmtId="0" fontId="8" fillId="3" borderId="1" xfId="3" applyFont="1" applyFill="1" applyBorder="1" applyAlignment="1">
      <alignment horizontal="center" vertical="center"/>
    </xf>
    <xf numFmtId="0" fontId="8" fillId="3" borderId="19" xfId="3" applyFont="1" applyFill="1" applyBorder="1" applyAlignment="1">
      <alignment horizontal="center" vertical="center"/>
    </xf>
    <xf numFmtId="0" fontId="8" fillId="3" borderId="15" xfId="3" applyFont="1" applyFill="1" applyBorder="1" applyAlignment="1">
      <alignment horizontal="center" vertical="center"/>
    </xf>
    <xf numFmtId="0" fontId="8" fillId="3" borderId="16" xfId="3" applyFont="1" applyFill="1" applyBorder="1" applyAlignment="1">
      <alignment horizontal="center" vertical="center"/>
    </xf>
    <xf numFmtId="0" fontId="10" fillId="0" borderId="17" xfId="0" applyFont="1" applyBorder="1" applyAlignment="1">
      <alignment horizontal="center" vertical="center"/>
    </xf>
    <xf numFmtId="0" fontId="10" fillId="0" borderId="18" xfId="0" applyFont="1" applyBorder="1" applyAlignment="1">
      <alignment horizontal="center" vertical="center"/>
    </xf>
    <xf numFmtId="0" fontId="10" fillId="0" borderId="24" xfId="0" applyFont="1" applyBorder="1" applyAlignment="1">
      <alignment horizontal="center"/>
    </xf>
    <xf numFmtId="0" fontId="10" fillId="0" borderId="25" xfId="0" applyFont="1" applyBorder="1" applyAlignment="1">
      <alignment horizontal="center"/>
    </xf>
    <xf numFmtId="0" fontId="10" fillId="0" borderId="26" xfId="0" applyFont="1" applyBorder="1" applyAlignment="1">
      <alignment horizontal="center"/>
    </xf>
    <xf numFmtId="0" fontId="10" fillId="0" borderId="8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5" fillId="0" borderId="3" xfId="0" applyFont="1" applyBorder="1" applyAlignment="1">
      <alignment horizontal="center" vertical="center"/>
    </xf>
    <xf numFmtId="0" fontId="15" fillId="0" borderId="4" xfId="0" applyFont="1" applyBorder="1" applyAlignment="1">
      <alignment horizontal="center" vertical="center"/>
    </xf>
    <xf numFmtId="0" fontId="15" fillId="0" borderId="27" xfId="0" applyFont="1" applyBorder="1" applyAlignment="1">
      <alignment horizontal="center" vertical="center"/>
    </xf>
    <xf numFmtId="0" fontId="15" fillId="0" borderId="5" xfId="0" applyFont="1" applyBorder="1" applyAlignment="1">
      <alignment horizontal="center" vertical="center"/>
    </xf>
    <xf numFmtId="0" fontId="16" fillId="0" borderId="3" xfId="0" applyFont="1" applyBorder="1" applyAlignment="1">
      <alignment horizontal="center"/>
    </xf>
    <xf numFmtId="0" fontId="16" fillId="0" borderId="4" xfId="0" applyFont="1" applyBorder="1" applyAlignment="1">
      <alignment horizontal="center"/>
    </xf>
    <xf numFmtId="44" fontId="3" fillId="0" borderId="0" xfId="2" applyFont="1" applyAlignment="1">
      <alignment horizontal="center" vertical="center"/>
    </xf>
    <xf numFmtId="44" fontId="12" fillId="0" borderId="0" xfId="2" applyFont="1" applyAlignment="1">
      <alignment horizontal="center" vertical="center"/>
    </xf>
    <xf numFmtId="0" fontId="3" fillId="0" borderId="29" xfId="0" applyFont="1" applyBorder="1" applyAlignment="1">
      <alignment horizontal="center" vertical="center"/>
    </xf>
  </cellXfs>
  <cellStyles count="4">
    <cellStyle name="Milliers" xfId="1" builtinId="3"/>
    <cellStyle name="Monétaire" xfId="2" builtinId="4"/>
    <cellStyle name="Normal" xfId="0" builtinId="0"/>
    <cellStyle name="Normal 29" xfId="3" xr:uid="{D2780A8F-6145-48B5-9A25-9E20852FAEE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1062C2-A4C6-4B19-9451-1B24AA3FF763}">
  <dimension ref="A1:A5"/>
  <sheetViews>
    <sheetView workbookViewId="0">
      <selection activeCell="D16" sqref="D16"/>
    </sheetView>
  </sheetViews>
  <sheetFormatPr baseColWidth="10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E45B8B-F3B6-4F07-93A3-F290D2358030}">
  <dimension ref="A1:AD124"/>
  <sheetViews>
    <sheetView topLeftCell="J1" workbookViewId="0">
      <selection activeCell="G67" sqref="G67"/>
    </sheetView>
  </sheetViews>
  <sheetFormatPr baseColWidth="10" defaultColWidth="9.21875" defaultRowHeight="14.4" x14ac:dyDescent="0.3"/>
  <cols>
    <col min="1" max="1" width="8.44140625" bestFit="1" customWidth="1"/>
    <col min="2" max="2" width="66.77734375" style="3" customWidth="1"/>
    <col min="3" max="3" width="6.109375" bestFit="1" customWidth="1"/>
    <col min="4" max="4" width="8.21875" bestFit="1" customWidth="1"/>
    <col min="5" max="5" width="13.33203125" bestFit="1" customWidth="1"/>
    <col min="6" max="6" width="15.6640625" bestFit="1" customWidth="1"/>
  </cols>
  <sheetData>
    <row r="1" spans="1:30" ht="15" x14ac:dyDescent="0.35">
      <c r="A1" s="84" t="s">
        <v>356</v>
      </c>
      <c r="B1" s="84"/>
      <c r="C1" s="84"/>
      <c r="D1" s="84"/>
      <c r="E1" s="84"/>
      <c r="F1" s="85"/>
      <c r="G1" s="82" t="s">
        <v>344</v>
      </c>
      <c r="H1" s="83"/>
      <c r="I1" s="82" t="s">
        <v>345</v>
      </c>
      <c r="J1" s="83"/>
      <c r="K1" s="82" t="s">
        <v>346</v>
      </c>
      <c r="L1" s="83"/>
      <c r="M1" s="82" t="s">
        <v>347</v>
      </c>
      <c r="N1" s="83"/>
      <c r="O1" s="82" t="s">
        <v>348</v>
      </c>
      <c r="P1" s="83"/>
      <c r="Q1" s="82" t="s">
        <v>349</v>
      </c>
      <c r="R1" s="83"/>
      <c r="S1" s="82" t="s">
        <v>350</v>
      </c>
      <c r="T1" s="83"/>
      <c r="U1" s="82" t="s">
        <v>351</v>
      </c>
      <c r="V1" s="83"/>
      <c r="W1" s="82" t="s">
        <v>352</v>
      </c>
      <c r="X1" s="83"/>
      <c r="Y1" s="82" t="s">
        <v>353</v>
      </c>
      <c r="Z1" s="83"/>
      <c r="AA1" s="82" t="s">
        <v>354</v>
      </c>
      <c r="AB1" s="83"/>
      <c r="AC1" s="82" t="s">
        <v>355</v>
      </c>
      <c r="AD1" s="83"/>
    </row>
    <row r="2" spans="1:30" x14ac:dyDescent="0.3">
      <c r="A2" s="28" t="s">
        <v>123</v>
      </c>
      <c r="B2" s="29" t="s">
        <v>124</v>
      </c>
      <c r="C2" s="30" t="s">
        <v>125</v>
      </c>
      <c r="D2" s="31" t="s">
        <v>2</v>
      </c>
      <c r="E2" s="32" t="s">
        <v>126</v>
      </c>
      <c r="F2" s="33" t="s">
        <v>127</v>
      </c>
      <c r="G2" s="34" t="s">
        <v>2</v>
      </c>
      <c r="H2" s="35" t="s">
        <v>3</v>
      </c>
      <c r="I2" s="34" t="s">
        <v>2</v>
      </c>
      <c r="J2" s="35" t="s">
        <v>3</v>
      </c>
      <c r="K2" s="34" t="s">
        <v>2</v>
      </c>
      <c r="L2" s="35" t="s">
        <v>3</v>
      </c>
      <c r="M2" s="34" t="s">
        <v>2</v>
      </c>
      <c r="N2" s="35" t="s">
        <v>3</v>
      </c>
      <c r="O2" s="34" t="s">
        <v>2</v>
      </c>
      <c r="P2" s="35" t="s">
        <v>3</v>
      </c>
      <c r="Q2" s="34" t="s">
        <v>2</v>
      </c>
      <c r="R2" s="35" t="s">
        <v>3</v>
      </c>
      <c r="S2" s="34" t="s">
        <v>2</v>
      </c>
      <c r="T2" s="35" t="s">
        <v>3</v>
      </c>
      <c r="U2" s="34" t="s">
        <v>2</v>
      </c>
      <c r="V2" s="35" t="s">
        <v>3</v>
      </c>
      <c r="W2" s="34" t="s">
        <v>2</v>
      </c>
      <c r="X2" s="35" t="s">
        <v>3</v>
      </c>
      <c r="Y2" s="34" t="s">
        <v>2</v>
      </c>
      <c r="Z2" s="35" t="s">
        <v>3</v>
      </c>
      <c r="AA2" s="34" t="s">
        <v>2</v>
      </c>
      <c r="AB2" s="35" t="s">
        <v>3</v>
      </c>
      <c r="AC2" s="34" t="s">
        <v>2</v>
      </c>
      <c r="AD2" s="35" t="s">
        <v>3</v>
      </c>
    </row>
    <row r="3" spans="1:30" x14ac:dyDescent="0.3">
      <c r="A3" s="86" t="s">
        <v>128</v>
      </c>
      <c r="B3" s="87"/>
      <c r="C3" s="87"/>
      <c r="D3" s="87"/>
      <c r="E3" s="87"/>
      <c r="F3" s="88"/>
      <c r="G3" s="24"/>
      <c r="H3" s="25"/>
      <c r="I3" s="24"/>
      <c r="J3" s="25"/>
      <c r="K3" s="24"/>
      <c r="L3" s="25"/>
      <c r="M3" s="24"/>
      <c r="N3" s="25"/>
      <c r="O3" s="24"/>
      <c r="P3" s="25"/>
      <c r="Q3" s="24"/>
      <c r="R3" s="25"/>
      <c r="S3" s="24"/>
      <c r="T3" s="25"/>
      <c r="U3" s="24"/>
      <c r="V3" s="25"/>
      <c r="W3" s="24"/>
      <c r="X3" s="25"/>
      <c r="Y3" s="24"/>
      <c r="Z3" s="25"/>
      <c r="AA3" s="24"/>
      <c r="AB3" s="25"/>
      <c r="AC3" s="24"/>
      <c r="AD3" s="25"/>
    </row>
    <row r="4" spans="1:30" x14ac:dyDescent="0.3">
      <c r="A4" s="8" t="s">
        <v>129</v>
      </c>
      <c r="B4" s="9" t="s">
        <v>130</v>
      </c>
      <c r="C4" s="10" t="s">
        <v>131</v>
      </c>
      <c r="D4" s="11">
        <v>10</v>
      </c>
      <c r="E4" s="12">
        <v>106.84</v>
      </c>
      <c r="F4" s="20">
        <f>E4*D4</f>
        <v>1068.4000000000001</v>
      </c>
      <c r="G4" s="36"/>
      <c r="H4" s="26">
        <f>G4*$E4</f>
        <v>0</v>
      </c>
      <c r="I4" s="36"/>
      <c r="J4" s="26">
        <f t="shared" ref="J4" si="0">I4*$E4</f>
        <v>0</v>
      </c>
      <c r="K4" s="36"/>
      <c r="L4" s="26">
        <f t="shared" ref="L4" si="1">K4*$E4</f>
        <v>0</v>
      </c>
      <c r="M4" s="36"/>
      <c r="N4" s="26">
        <f t="shared" ref="N4" si="2">M4*$E4</f>
        <v>0</v>
      </c>
      <c r="O4" s="36"/>
      <c r="P4" s="26">
        <f t="shared" ref="P4" si="3">O4*$E4</f>
        <v>0</v>
      </c>
      <c r="Q4" s="36"/>
      <c r="R4" s="26">
        <f t="shared" ref="R4" si="4">Q4*$E4</f>
        <v>0</v>
      </c>
      <c r="S4" s="36"/>
      <c r="T4" s="26">
        <f t="shared" ref="T4" si="5">S4*$E4</f>
        <v>0</v>
      </c>
      <c r="U4" s="36"/>
      <c r="V4" s="26">
        <f t="shared" ref="V4" si="6">U4*$E4</f>
        <v>0</v>
      </c>
      <c r="W4" s="36"/>
      <c r="X4" s="26">
        <f t="shared" ref="X4" si="7">W4*$E4</f>
        <v>0</v>
      </c>
      <c r="Y4" s="36"/>
      <c r="Z4" s="26">
        <f t="shared" ref="Z4" si="8">Y4*$E4</f>
        <v>0</v>
      </c>
      <c r="AA4" s="36"/>
      <c r="AB4" s="26">
        <f t="shared" ref="AB4" si="9">AA4*$E4</f>
        <v>0</v>
      </c>
      <c r="AC4" s="36"/>
      <c r="AD4" s="26">
        <f>AC4*$E4</f>
        <v>0</v>
      </c>
    </row>
    <row r="5" spans="1:30" x14ac:dyDescent="0.3">
      <c r="A5" s="8" t="s">
        <v>132</v>
      </c>
      <c r="B5" s="9" t="s">
        <v>133</v>
      </c>
      <c r="C5" s="10" t="s">
        <v>131</v>
      </c>
      <c r="D5" s="11">
        <v>10</v>
      </c>
      <c r="E5" s="12">
        <v>119.71</v>
      </c>
      <c r="F5" s="20">
        <f t="shared" ref="F5:F39" si="10">E5*D5</f>
        <v>1197.0999999999999</v>
      </c>
      <c r="G5" s="36"/>
      <c r="H5" s="26">
        <f t="shared" ref="H5:H68" si="11">G5*$E5</f>
        <v>0</v>
      </c>
      <c r="I5" s="36"/>
      <c r="J5" s="26">
        <f t="shared" ref="J5" si="12">I5*$E5</f>
        <v>0</v>
      </c>
      <c r="K5" s="36"/>
      <c r="L5" s="26">
        <f t="shared" ref="L5" si="13">K5*$E5</f>
        <v>0</v>
      </c>
      <c r="M5" s="36"/>
      <c r="N5" s="26">
        <f t="shared" ref="N5" si="14">M5*$E5</f>
        <v>0</v>
      </c>
      <c r="O5" s="36"/>
      <c r="P5" s="26">
        <f t="shared" ref="P5" si="15">O5*$E5</f>
        <v>0</v>
      </c>
      <c r="Q5" s="36"/>
      <c r="R5" s="26">
        <f t="shared" ref="R5" si="16">Q5*$E5</f>
        <v>0</v>
      </c>
      <c r="S5" s="36"/>
      <c r="T5" s="26">
        <f t="shared" ref="T5" si="17">S5*$E5</f>
        <v>0</v>
      </c>
      <c r="U5" s="36"/>
      <c r="V5" s="26">
        <f t="shared" ref="V5" si="18">U5*$E5</f>
        <v>0</v>
      </c>
      <c r="W5" s="36"/>
      <c r="X5" s="26">
        <f t="shared" ref="X5" si="19">W5*$E5</f>
        <v>0</v>
      </c>
      <c r="Y5" s="36"/>
      <c r="Z5" s="26">
        <f t="shared" ref="Z5" si="20">Y5*$E5</f>
        <v>0</v>
      </c>
      <c r="AA5" s="36"/>
      <c r="AB5" s="26">
        <f t="shared" ref="AB5" si="21">AA5*$E5</f>
        <v>0</v>
      </c>
      <c r="AC5" s="36"/>
      <c r="AD5" s="26">
        <f t="shared" ref="AD5" si="22">AC5*$E5</f>
        <v>0</v>
      </c>
    </row>
    <row r="6" spans="1:30" x14ac:dyDescent="0.3">
      <c r="A6" s="8" t="s">
        <v>134</v>
      </c>
      <c r="B6" s="9" t="s">
        <v>135</v>
      </c>
      <c r="C6" s="10" t="s">
        <v>131</v>
      </c>
      <c r="D6" s="11">
        <v>10</v>
      </c>
      <c r="E6" s="12">
        <v>124.72</v>
      </c>
      <c r="F6" s="20">
        <f t="shared" si="10"/>
        <v>1247.2</v>
      </c>
      <c r="G6" s="36"/>
      <c r="H6" s="26">
        <f t="shared" si="11"/>
        <v>0</v>
      </c>
      <c r="I6" s="36"/>
      <c r="J6" s="26">
        <f t="shared" ref="J6" si="23">I6*$E6</f>
        <v>0</v>
      </c>
      <c r="K6" s="36"/>
      <c r="L6" s="26">
        <f t="shared" ref="L6" si="24">K6*$E6</f>
        <v>0</v>
      </c>
      <c r="M6" s="36"/>
      <c r="N6" s="26">
        <f t="shared" ref="N6" si="25">M6*$E6</f>
        <v>0</v>
      </c>
      <c r="O6" s="36"/>
      <c r="P6" s="26">
        <f t="shared" ref="P6" si="26">O6*$E6</f>
        <v>0</v>
      </c>
      <c r="Q6" s="36"/>
      <c r="R6" s="26">
        <f t="shared" ref="R6" si="27">Q6*$E6</f>
        <v>0</v>
      </c>
      <c r="S6" s="36"/>
      <c r="T6" s="26">
        <f t="shared" ref="T6" si="28">S6*$E6</f>
        <v>0</v>
      </c>
      <c r="U6" s="36"/>
      <c r="V6" s="26">
        <f t="shared" ref="V6" si="29">U6*$E6</f>
        <v>0</v>
      </c>
      <c r="W6" s="36"/>
      <c r="X6" s="26">
        <f t="shared" ref="X6" si="30">W6*$E6</f>
        <v>0</v>
      </c>
      <c r="Y6" s="36"/>
      <c r="Z6" s="26">
        <f t="shared" ref="Z6" si="31">Y6*$E6</f>
        <v>0</v>
      </c>
      <c r="AA6" s="36"/>
      <c r="AB6" s="26">
        <f t="shared" ref="AB6" si="32">AA6*$E6</f>
        <v>0</v>
      </c>
      <c r="AC6" s="36"/>
      <c r="AD6" s="26">
        <f t="shared" ref="AD6" si="33">AC6*$E6</f>
        <v>0</v>
      </c>
    </row>
    <row r="7" spans="1:30" x14ac:dyDescent="0.3">
      <c r="A7" s="8" t="s">
        <v>136</v>
      </c>
      <c r="B7" s="9" t="s">
        <v>137</v>
      </c>
      <c r="C7" s="10" t="s">
        <v>138</v>
      </c>
      <c r="D7" s="11">
        <v>1</v>
      </c>
      <c r="E7" s="12">
        <v>20500</v>
      </c>
      <c r="F7" s="20">
        <f t="shared" si="10"/>
        <v>20500</v>
      </c>
      <c r="G7" s="36"/>
      <c r="H7" s="26">
        <f t="shared" si="11"/>
        <v>0</v>
      </c>
      <c r="I7" s="36"/>
      <c r="J7" s="26">
        <f t="shared" ref="J7" si="34">I7*$E7</f>
        <v>0</v>
      </c>
      <c r="K7" s="36"/>
      <c r="L7" s="26">
        <f t="shared" ref="L7" si="35">K7*$E7</f>
        <v>0</v>
      </c>
      <c r="M7" s="36"/>
      <c r="N7" s="26">
        <f t="shared" ref="N7" si="36">M7*$E7</f>
        <v>0</v>
      </c>
      <c r="O7" s="36"/>
      <c r="P7" s="26">
        <f t="shared" ref="P7" si="37">O7*$E7</f>
        <v>0</v>
      </c>
      <c r="Q7" s="36"/>
      <c r="R7" s="26">
        <f t="shared" ref="R7" si="38">Q7*$E7</f>
        <v>0</v>
      </c>
      <c r="S7" s="36"/>
      <c r="T7" s="26">
        <f t="shared" ref="T7" si="39">S7*$E7</f>
        <v>0</v>
      </c>
      <c r="U7" s="36"/>
      <c r="V7" s="26">
        <f t="shared" ref="V7" si="40">U7*$E7</f>
        <v>0</v>
      </c>
      <c r="W7" s="36"/>
      <c r="X7" s="26">
        <f t="shared" ref="X7" si="41">W7*$E7</f>
        <v>0</v>
      </c>
      <c r="Y7" s="36"/>
      <c r="Z7" s="26">
        <f t="shared" ref="Z7" si="42">Y7*$E7</f>
        <v>0</v>
      </c>
      <c r="AA7" s="36"/>
      <c r="AB7" s="26">
        <f t="shared" ref="AB7" si="43">AA7*$E7</f>
        <v>0</v>
      </c>
      <c r="AC7" s="36"/>
      <c r="AD7" s="26">
        <f t="shared" ref="AD7" si="44">AC7*$E7</f>
        <v>0</v>
      </c>
    </row>
    <row r="8" spans="1:30" x14ac:dyDescent="0.3">
      <c r="A8" s="8" t="s">
        <v>139</v>
      </c>
      <c r="B8" s="9" t="s">
        <v>140</v>
      </c>
      <c r="C8" s="10" t="s">
        <v>138</v>
      </c>
      <c r="D8" s="11">
        <v>1</v>
      </c>
      <c r="E8" s="12">
        <v>16500</v>
      </c>
      <c r="F8" s="20">
        <f t="shared" si="10"/>
        <v>16500</v>
      </c>
      <c r="G8" s="36"/>
      <c r="H8" s="26">
        <f t="shared" si="11"/>
        <v>0</v>
      </c>
      <c r="I8" s="36"/>
      <c r="J8" s="26">
        <f t="shared" ref="J8" si="45">I8*$E8</f>
        <v>0</v>
      </c>
      <c r="K8" s="36"/>
      <c r="L8" s="26">
        <f t="shared" ref="L8" si="46">K8*$E8</f>
        <v>0</v>
      </c>
      <c r="M8" s="36"/>
      <c r="N8" s="26">
        <f t="shared" ref="N8" si="47">M8*$E8</f>
        <v>0</v>
      </c>
      <c r="O8" s="36"/>
      <c r="P8" s="26">
        <f t="shared" ref="P8" si="48">O8*$E8</f>
        <v>0</v>
      </c>
      <c r="Q8" s="36"/>
      <c r="R8" s="26">
        <f t="shared" ref="R8" si="49">Q8*$E8</f>
        <v>0</v>
      </c>
      <c r="S8" s="36"/>
      <c r="T8" s="26">
        <f t="shared" ref="T8" si="50">S8*$E8</f>
        <v>0</v>
      </c>
      <c r="U8" s="36"/>
      <c r="V8" s="26">
        <f t="shared" ref="V8" si="51">U8*$E8</f>
        <v>0</v>
      </c>
      <c r="W8" s="36"/>
      <c r="X8" s="26">
        <f t="shared" ref="X8" si="52">W8*$E8</f>
        <v>0</v>
      </c>
      <c r="Y8" s="36"/>
      <c r="Z8" s="26">
        <f t="shared" ref="Z8" si="53">Y8*$E8</f>
        <v>0</v>
      </c>
      <c r="AA8" s="36"/>
      <c r="AB8" s="26">
        <f t="shared" ref="AB8" si="54">AA8*$E8</f>
        <v>0</v>
      </c>
      <c r="AC8" s="36"/>
      <c r="AD8" s="26">
        <f t="shared" ref="AD8" si="55">AC8*$E8</f>
        <v>0</v>
      </c>
    </row>
    <row r="9" spans="1:30" x14ac:dyDescent="0.3">
      <c r="A9" s="8" t="s">
        <v>141</v>
      </c>
      <c r="B9" s="9" t="s">
        <v>142</v>
      </c>
      <c r="C9" s="10" t="s">
        <v>143</v>
      </c>
      <c r="D9" s="11">
        <v>11591</v>
      </c>
      <c r="E9" s="12">
        <v>33</v>
      </c>
      <c r="F9" s="20">
        <f t="shared" si="10"/>
        <v>382503</v>
      </c>
      <c r="G9" s="36"/>
      <c r="H9" s="26">
        <f t="shared" si="11"/>
        <v>0</v>
      </c>
      <c r="I9" s="36"/>
      <c r="J9" s="26">
        <f t="shared" ref="J9" si="56">I9*$E9</f>
        <v>0</v>
      </c>
      <c r="K9" s="36"/>
      <c r="L9" s="26">
        <f t="shared" ref="L9" si="57">K9*$E9</f>
        <v>0</v>
      </c>
      <c r="M9" s="36"/>
      <c r="N9" s="26">
        <f t="shared" ref="N9" si="58">M9*$E9</f>
        <v>0</v>
      </c>
      <c r="O9" s="36"/>
      <c r="P9" s="26">
        <f t="shared" ref="P9" si="59">O9*$E9</f>
        <v>0</v>
      </c>
      <c r="Q9" s="36"/>
      <c r="R9" s="26">
        <f t="shared" ref="R9" si="60">Q9*$E9</f>
        <v>0</v>
      </c>
      <c r="S9" s="36"/>
      <c r="T9" s="26">
        <f t="shared" ref="T9" si="61">S9*$E9</f>
        <v>0</v>
      </c>
      <c r="U9" s="36"/>
      <c r="V9" s="26">
        <f t="shared" ref="V9" si="62">U9*$E9</f>
        <v>0</v>
      </c>
      <c r="W9" s="36"/>
      <c r="X9" s="26">
        <f t="shared" ref="X9" si="63">W9*$E9</f>
        <v>0</v>
      </c>
      <c r="Y9" s="36"/>
      <c r="Z9" s="26">
        <f t="shared" ref="Z9" si="64">Y9*$E9</f>
        <v>0</v>
      </c>
      <c r="AA9" s="36"/>
      <c r="AB9" s="26">
        <f t="shared" ref="AB9" si="65">AA9*$E9</f>
        <v>0</v>
      </c>
      <c r="AC9" s="36"/>
      <c r="AD9" s="26">
        <f t="shared" ref="AD9:AD10" si="66">AC9*$E9</f>
        <v>0</v>
      </c>
    </row>
    <row r="10" spans="1:30" x14ac:dyDescent="0.3">
      <c r="A10" s="8" t="s">
        <v>144</v>
      </c>
      <c r="B10" s="9" t="s">
        <v>145</v>
      </c>
      <c r="C10" s="10" t="s">
        <v>143</v>
      </c>
      <c r="D10" s="11">
        <v>113</v>
      </c>
      <c r="E10" s="12">
        <v>28.3</v>
      </c>
      <c r="F10" s="20">
        <f t="shared" si="10"/>
        <v>3197.9</v>
      </c>
      <c r="G10" s="36"/>
      <c r="H10" s="26">
        <f>G10*$E10</f>
        <v>0</v>
      </c>
      <c r="I10" s="36"/>
      <c r="J10" s="26">
        <f t="shared" ref="J10" si="67">I10*$E10</f>
        <v>0</v>
      </c>
      <c r="K10" s="36"/>
      <c r="L10" s="26">
        <f t="shared" ref="L10" si="68">K10*$E10</f>
        <v>0</v>
      </c>
      <c r="M10" s="36"/>
      <c r="N10" s="26">
        <f t="shared" ref="N10" si="69">M10*$E10</f>
        <v>0</v>
      </c>
      <c r="O10" s="36"/>
      <c r="P10" s="26">
        <f t="shared" ref="P10" si="70">O10*$E10</f>
        <v>0</v>
      </c>
      <c r="Q10" s="36"/>
      <c r="R10" s="26">
        <f t="shared" ref="R10" si="71">Q10*$E10</f>
        <v>0</v>
      </c>
      <c r="S10" s="36"/>
      <c r="T10" s="26">
        <f t="shared" ref="T10" si="72">S10*$E10</f>
        <v>0</v>
      </c>
      <c r="U10" s="36"/>
      <c r="V10" s="26">
        <f t="shared" ref="V10" si="73">U10*$E10</f>
        <v>0</v>
      </c>
      <c r="W10" s="36"/>
      <c r="X10" s="26">
        <f t="shared" ref="X10" si="74">W10*$E10</f>
        <v>0</v>
      </c>
      <c r="Y10" s="36"/>
      <c r="Z10" s="26">
        <f t="shared" ref="Z10" si="75">Y10*$E10</f>
        <v>0</v>
      </c>
      <c r="AA10" s="36"/>
      <c r="AB10" s="26">
        <f t="shared" ref="AB10" si="76">AA10*$E10</f>
        <v>0</v>
      </c>
      <c r="AC10" s="36"/>
      <c r="AD10" s="26">
        <f t="shared" si="66"/>
        <v>0</v>
      </c>
    </row>
    <row r="11" spans="1:30" x14ac:dyDescent="0.3">
      <c r="A11" s="8" t="s">
        <v>146</v>
      </c>
      <c r="B11" s="9" t="s">
        <v>147</v>
      </c>
      <c r="C11" s="10" t="s">
        <v>148</v>
      </c>
      <c r="D11" s="11">
        <v>2</v>
      </c>
      <c r="E11" s="12">
        <v>850</v>
      </c>
      <c r="F11" s="20">
        <f t="shared" si="10"/>
        <v>1700</v>
      </c>
      <c r="G11" s="36"/>
      <c r="H11" s="26">
        <f t="shared" si="11"/>
        <v>0</v>
      </c>
      <c r="I11" s="36"/>
      <c r="J11" s="26">
        <f t="shared" ref="J11" si="77">I11*$E11</f>
        <v>0</v>
      </c>
      <c r="K11" s="36"/>
      <c r="L11" s="26">
        <f t="shared" ref="L11" si="78">K11*$E11</f>
        <v>0</v>
      </c>
      <c r="M11" s="36"/>
      <c r="N11" s="26">
        <f t="shared" ref="N11" si="79">M11*$E11</f>
        <v>0</v>
      </c>
      <c r="O11" s="36"/>
      <c r="P11" s="26">
        <f t="shared" ref="P11" si="80">O11*$E11</f>
        <v>0</v>
      </c>
      <c r="Q11" s="36"/>
      <c r="R11" s="26">
        <f t="shared" ref="R11" si="81">Q11*$E11</f>
        <v>0</v>
      </c>
      <c r="S11" s="36"/>
      <c r="T11" s="26">
        <f t="shared" ref="T11" si="82">S11*$E11</f>
        <v>0</v>
      </c>
      <c r="U11" s="36"/>
      <c r="V11" s="26">
        <f t="shared" ref="V11" si="83">U11*$E11</f>
        <v>0</v>
      </c>
      <c r="W11" s="36"/>
      <c r="X11" s="26">
        <f t="shared" ref="X11" si="84">W11*$E11</f>
        <v>0</v>
      </c>
      <c r="Y11" s="36"/>
      <c r="Z11" s="26">
        <f t="shared" ref="Z11" si="85">Y11*$E11</f>
        <v>0</v>
      </c>
      <c r="AA11" s="36"/>
      <c r="AB11" s="26">
        <f t="shared" ref="AB11" si="86">AA11*$E11</f>
        <v>0</v>
      </c>
      <c r="AC11" s="36"/>
      <c r="AD11" s="26">
        <f t="shared" ref="AD11" si="87">AC11*$E11</f>
        <v>0</v>
      </c>
    </row>
    <row r="12" spans="1:30" x14ac:dyDescent="0.3">
      <c r="A12" s="8" t="s">
        <v>149</v>
      </c>
      <c r="B12" s="9" t="s">
        <v>150</v>
      </c>
      <c r="C12" s="10" t="s">
        <v>143</v>
      </c>
      <c r="D12" s="11">
        <v>110</v>
      </c>
      <c r="E12" s="12">
        <v>282</v>
      </c>
      <c r="F12" s="20">
        <f t="shared" si="10"/>
        <v>31020</v>
      </c>
      <c r="G12" s="36"/>
      <c r="H12" s="26">
        <f t="shared" si="11"/>
        <v>0</v>
      </c>
      <c r="I12" s="36"/>
      <c r="J12" s="26">
        <f t="shared" ref="J12" si="88">I12*$E12</f>
        <v>0</v>
      </c>
      <c r="K12" s="36"/>
      <c r="L12" s="26">
        <f t="shared" ref="L12" si="89">K12*$E12</f>
        <v>0</v>
      </c>
      <c r="M12" s="36"/>
      <c r="N12" s="26">
        <f t="shared" ref="N12" si="90">M12*$E12</f>
        <v>0</v>
      </c>
      <c r="O12" s="36"/>
      <c r="P12" s="26">
        <f t="shared" ref="P12" si="91">O12*$E12</f>
        <v>0</v>
      </c>
      <c r="Q12" s="36"/>
      <c r="R12" s="26">
        <f t="shared" ref="R12" si="92">Q12*$E12</f>
        <v>0</v>
      </c>
      <c r="S12" s="36"/>
      <c r="T12" s="26">
        <f t="shared" ref="T12" si="93">S12*$E12</f>
        <v>0</v>
      </c>
      <c r="U12" s="36"/>
      <c r="V12" s="26">
        <f t="shared" ref="V12" si="94">U12*$E12</f>
        <v>0</v>
      </c>
      <c r="W12" s="36"/>
      <c r="X12" s="26">
        <f t="shared" ref="X12" si="95">W12*$E12</f>
        <v>0</v>
      </c>
      <c r="Y12" s="36"/>
      <c r="Z12" s="26">
        <f t="shared" ref="Z12" si="96">Y12*$E12</f>
        <v>0</v>
      </c>
      <c r="AA12" s="36"/>
      <c r="AB12" s="26">
        <f t="shared" ref="AB12" si="97">AA12*$E12</f>
        <v>0</v>
      </c>
      <c r="AC12" s="36"/>
      <c r="AD12" s="26">
        <f t="shared" ref="AD12" si="98">AC12*$E12</f>
        <v>0</v>
      </c>
    </row>
    <row r="13" spans="1:30" x14ac:dyDescent="0.3">
      <c r="A13" s="8" t="s">
        <v>151</v>
      </c>
      <c r="B13" s="9" t="s">
        <v>152</v>
      </c>
      <c r="C13" s="10" t="s">
        <v>143</v>
      </c>
      <c r="D13" s="11">
        <v>36510</v>
      </c>
      <c r="E13" s="12">
        <v>14.4</v>
      </c>
      <c r="F13" s="20">
        <f t="shared" si="10"/>
        <v>525744</v>
      </c>
      <c r="G13" s="36"/>
      <c r="H13" s="26">
        <f t="shared" si="11"/>
        <v>0</v>
      </c>
      <c r="I13" s="36"/>
      <c r="J13" s="26">
        <f t="shared" ref="J13" si="99">I13*$E13</f>
        <v>0</v>
      </c>
      <c r="K13" s="36"/>
      <c r="L13" s="26">
        <f t="shared" ref="L13" si="100">K13*$E13</f>
        <v>0</v>
      </c>
      <c r="M13" s="36"/>
      <c r="N13" s="26">
        <f t="shared" ref="N13" si="101">M13*$E13</f>
        <v>0</v>
      </c>
      <c r="O13" s="36"/>
      <c r="P13" s="26">
        <f t="shared" ref="P13" si="102">O13*$E13</f>
        <v>0</v>
      </c>
      <c r="Q13" s="36"/>
      <c r="R13" s="26">
        <f t="shared" ref="R13" si="103">Q13*$E13</f>
        <v>0</v>
      </c>
      <c r="S13" s="36"/>
      <c r="T13" s="26">
        <f t="shared" ref="T13" si="104">S13*$E13</f>
        <v>0</v>
      </c>
      <c r="U13" s="36"/>
      <c r="V13" s="26">
        <f t="shared" ref="V13" si="105">U13*$E13</f>
        <v>0</v>
      </c>
      <c r="W13" s="36"/>
      <c r="X13" s="26">
        <f t="shared" ref="X13" si="106">W13*$E13</f>
        <v>0</v>
      </c>
      <c r="Y13" s="36"/>
      <c r="Z13" s="26">
        <f t="shared" ref="Z13" si="107">Y13*$E13</f>
        <v>0</v>
      </c>
      <c r="AA13" s="36"/>
      <c r="AB13" s="26">
        <f t="shared" ref="AB13" si="108">AA13*$E13</f>
        <v>0</v>
      </c>
      <c r="AC13" s="36"/>
      <c r="AD13" s="26">
        <f t="shared" ref="AD13" si="109">AC13*$E13</f>
        <v>0</v>
      </c>
    </row>
    <row r="14" spans="1:30" x14ac:dyDescent="0.3">
      <c r="A14" s="8" t="s">
        <v>153</v>
      </c>
      <c r="B14" s="9" t="s">
        <v>154</v>
      </c>
      <c r="C14" s="10" t="s">
        <v>138</v>
      </c>
      <c r="D14" s="11">
        <v>1</v>
      </c>
      <c r="E14" s="12">
        <v>106000</v>
      </c>
      <c r="F14" s="20">
        <f t="shared" si="10"/>
        <v>106000</v>
      </c>
      <c r="G14" s="36"/>
      <c r="H14" s="26">
        <f t="shared" si="11"/>
        <v>0</v>
      </c>
      <c r="I14" s="36"/>
      <c r="J14" s="26">
        <f t="shared" ref="J14" si="110">I14*$E14</f>
        <v>0</v>
      </c>
      <c r="K14" s="36"/>
      <c r="L14" s="26">
        <f t="shared" ref="L14" si="111">K14*$E14</f>
        <v>0</v>
      </c>
      <c r="M14" s="36"/>
      <c r="N14" s="26">
        <f t="shared" ref="N14" si="112">M14*$E14</f>
        <v>0</v>
      </c>
      <c r="O14" s="36"/>
      <c r="P14" s="26">
        <f t="shared" ref="P14" si="113">O14*$E14</f>
        <v>0</v>
      </c>
      <c r="Q14" s="36"/>
      <c r="R14" s="26">
        <f t="shared" ref="R14" si="114">Q14*$E14</f>
        <v>0</v>
      </c>
      <c r="S14" s="36"/>
      <c r="T14" s="26">
        <f t="shared" ref="T14" si="115">S14*$E14</f>
        <v>0</v>
      </c>
      <c r="U14" s="36"/>
      <c r="V14" s="26">
        <f t="shared" ref="V14" si="116">U14*$E14</f>
        <v>0</v>
      </c>
      <c r="W14" s="36"/>
      <c r="X14" s="26">
        <f t="shared" ref="X14" si="117">W14*$E14</f>
        <v>0</v>
      </c>
      <c r="Y14" s="36"/>
      <c r="Z14" s="26">
        <f t="shared" ref="Z14" si="118">Y14*$E14</f>
        <v>0</v>
      </c>
      <c r="AA14" s="36"/>
      <c r="AB14" s="26">
        <f t="shared" ref="AB14" si="119">AA14*$E14</f>
        <v>0</v>
      </c>
      <c r="AC14" s="36"/>
      <c r="AD14" s="26">
        <f t="shared" ref="AD14" si="120">AC14*$E14</f>
        <v>0</v>
      </c>
    </row>
    <row r="15" spans="1:30" x14ac:dyDescent="0.3">
      <c r="A15" s="8" t="s">
        <v>155</v>
      </c>
      <c r="B15" s="9" t="s">
        <v>156</v>
      </c>
      <c r="C15" s="10" t="s">
        <v>143</v>
      </c>
      <c r="D15" s="11">
        <v>9602</v>
      </c>
      <c r="E15" s="12">
        <v>9.1999999999999993</v>
      </c>
      <c r="F15" s="20">
        <f t="shared" si="10"/>
        <v>88338.4</v>
      </c>
      <c r="G15" s="36"/>
      <c r="H15" s="26">
        <f t="shared" si="11"/>
        <v>0</v>
      </c>
      <c r="I15" s="36"/>
      <c r="J15" s="26">
        <f t="shared" ref="J15" si="121">I15*$E15</f>
        <v>0</v>
      </c>
      <c r="K15" s="36"/>
      <c r="L15" s="26">
        <f t="shared" ref="L15" si="122">K15*$E15</f>
        <v>0</v>
      </c>
      <c r="M15" s="36"/>
      <c r="N15" s="26">
        <f t="shared" ref="N15" si="123">M15*$E15</f>
        <v>0</v>
      </c>
      <c r="O15" s="36"/>
      <c r="P15" s="26">
        <f t="shared" ref="P15" si="124">O15*$E15</f>
        <v>0</v>
      </c>
      <c r="Q15" s="36"/>
      <c r="R15" s="26">
        <f t="shared" ref="R15" si="125">Q15*$E15</f>
        <v>0</v>
      </c>
      <c r="S15" s="36"/>
      <c r="T15" s="26">
        <f t="shared" ref="T15" si="126">S15*$E15</f>
        <v>0</v>
      </c>
      <c r="U15" s="36"/>
      <c r="V15" s="26">
        <f t="shared" ref="V15" si="127">U15*$E15</f>
        <v>0</v>
      </c>
      <c r="W15" s="36"/>
      <c r="X15" s="26">
        <f t="shared" ref="X15" si="128">W15*$E15</f>
        <v>0</v>
      </c>
      <c r="Y15" s="36"/>
      <c r="Z15" s="26">
        <f t="shared" ref="Z15" si="129">Y15*$E15</f>
        <v>0</v>
      </c>
      <c r="AA15" s="36"/>
      <c r="AB15" s="26">
        <f t="shared" ref="AB15" si="130">AA15*$E15</f>
        <v>0</v>
      </c>
      <c r="AC15" s="36"/>
      <c r="AD15" s="26">
        <f t="shared" ref="AD15" si="131">AC15*$E15</f>
        <v>0</v>
      </c>
    </row>
    <row r="16" spans="1:30" x14ac:dyDescent="0.3">
      <c r="A16" s="8" t="s">
        <v>157</v>
      </c>
      <c r="B16" s="9" t="s">
        <v>158</v>
      </c>
      <c r="C16" s="10" t="s">
        <v>159</v>
      </c>
      <c r="D16" s="11">
        <v>12000</v>
      </c>
      <c r="E16" s="12">
        <v>3.5</v>
      </c>
      <c r="F16" s="20">
        <f t="shared" si="10"/>
        <v>42000</v>
      </c>
      <c r="G16" s="36"/>
      <c r="H16" s="26">
        <f t="shared" si="11"/>
        <v>0</v>
      </c>
      <c r="I16" s="36"/>
      <c r="J16" s="26">
        <f t="shared" ref="J16" si="132">I16*$E16</f>
        <v>0</v>
      </c>
      <c r="K16" s="36"/>
      <c r="L16" s="26">
        <f t="shared" ref="L16" si="133">K16*$E16</f>
        <v>0</v>
      </c>
      <c r="M16" s="36"/>
      <c r="N16" s="26">
        <f t="shared" ref="N16" si="134">M16*$E16</f>
        <v>0</v>
      </c>
      <c r="O16" s="36"/>
      <c r="P16" s="26">
        <f t="shared" ref="P16" si="135">O16*$E16</f>
        <v>0</v>
      </c>
      <c r="Q16" s="36"/>
      <c r="R16" s="26">
        <f t="shared" ref="R16" si="136">Q16*$E16</f>
        <v>0</v>
      </c>
      <c r="S16" s="36"/>
      <c r="T16" s="26">
        <f t="shared" ref="T16" si="137">S16*$E16</f>
        <v>0</v>
      </c>
      <c r="U16" s="36"/>
      <c r="V16" s="26">
        <f t="shared" ref="V16" si="138">U16*$E16</f>
        <v>0</v>
      </c>
      <c r="W16" s="36"/>
      <c r="X16" s="26">
        <f t="shared" ref="X16" si="139">W16*$E16</f>
        <v>0</v>
      </c>
      <c r="Y16" s="36"/>
      <c r="Z16" s="26">
        <f t="shared" ref="Z16" si="140">Y16*$E16</f>
        <v>0</v>
      </c>
      <c r="AA16" s="36"/>
      <c r="AB16" s="26">
        <f t="shared" ref="AB16" si="141">AA16*$E16</f>
        <v>0</v>
      </c>
      <c r="AC16" s="36"/>
      <c r="AD16" s="26">
        <f t="shared" ref="AD16" si="142">AC16*$E16</f>
        <v>0</v>
      </c>
    </row>
    <row r="17" spans="1:30" x14ac:dyDescent="0.3">
      <c r="A17" s="8" t="s">
        <v>160</v>
      </c>
      <c r="B17" s="9" t="s">
        <v>161</v>
      </c>
      <c r="C17" s="10" t="s">
        <v>162</v>
      </c>
      <c r="D17" s="11">
        <v>42</v>
      </c>
      <c r="E17" s="12">
        <v>34.6</v>
      </c>
      <c r="F17" s="20">
        <f t="shared" si="10"/>
        <v>1453.2</v>
      </c>
      <c r="G17" s="36"/>
      <c r="H17" s="26">
        <f t="shared" si="11"/>
        <v>0</v>
      </c>
      <c r="I17" s="36"/>
      <c r="J17" s="26">
        <f t="shared" ref="J17" si="143">I17*$E17</f>
        <v>0</v>
      </c>
      <c r="K17" s="36"/>
      <c r="L17" s="26">
        <f t="shared" ref="L17" si="144">K17*$E17</f>
        <v>0</v>
      </c>
      <c r="M17" s="36"/>
      <c r="N17" s="26">
        <f t="shared" ref="N17" si="145">M17*$E17</f>
        <v>0</v>
      </c>
      <c r="O17" s="36"/>
      <c r="P17" s="26">
        <f t="shared" ref="P17" si="146">O17*$E17</f>
        <v>0</v>
      </c>
      <c r="Q17" s="36"/>
      <c r="R17" s="26">
        <f t="shared" ref="R17" si="147">Q17*$E17</f>
        <v>0</v>
      </c>
      <c r="S17" s="36"/>
      <c r="T17" s="26">
        <f t="shared" ref="T17" si="148">S17*$E17</f>
        <v>0</v>
      </c>
      <c r="U17" s="36"/>
      <c r="V17" s="26">
        <f t="shared" ref="V17" si="149">U17*$E17</f>
        <v>0</v>
      </c>
      <c r="W17" s="36"/>
      <c r="X17" s="26">
        <f t="shared" ref="X17" si="150">W17*$E17</f>
        <v>0</v>
      </c>
      <c r="Y17" s="36"/>
      <c r="Z17" s="26">
        <f t="shared" ref="Z17" si="151">Y17*$E17</f>
        <v>0</v>
      </c>
      <c r="AA17" s="36"/>
      <c r="AB17" s="26">
        <f t="shared" ref="AB17" si="152">AA17*$E17</f>
        <v>0</v>
      </c>
      <c r="AC17" s="36"/>
      <c r="AD17" s="26">
        <f t="shared" ref="AD17" si="153">AC17*$E17</f>
        <v>0</v>
      </c>
    </row>
    <row r="18" spans="1:30" x14ac:dyDescent="0.3">
      <c r="A18" s="8" t="s">
        <v>163</v>
      </c>
      <c r="B18" s="9" t="s">
        <v>164</v>
      </c>
      <c r="C18" s="10" t="s">
        <v>143</v>
      </c>
      <c r="D18" s="11">
        <v>2891.1</v>
      </c>
      <c r="E18" s="12">
        <v>175.8</v>
      </c>
      <c r="F18" s="20">
        <f t="shared" si="10"/>
        <v>508255.38</v>
      </c>
      <c r="G18" s="36"/>
      <c r="H18" s="26">
        <f t="shared" si="11"/>
        <v>0</v>
      </c>
      <c r="I18" s="36"/>
      <c r="J18" s="26">
        <f t="shared" ref="J18" si="154">I18*$E18</f>
        <v>0</v>
      </c>
      <c r="K18" s="36"/>
      <c r="L18" s="26">
        <f t="shared" ref="L18" si="155">K18*$E18</f>
        <v>0</v>
      </c>
      <c r="M18" s="36"/>
      <c r="N18" s="26">
        <f t="shared" ref="N18" si="156">M18*$E18</f>
        <v>0</v>
      </c>
      <c r="O18" s="36"/>
      <c r="P18" s="26">
        <f t="shared" ref="P18" si="157">O18*$E18</f>
        <v>0</v>
      </c>
      <c r="Q18" s="36"/>
      <c r="R18" s="26">
        <f t="shared" ref="R18" si="158">Q18*$E18</f>
        <v>0</v>
      </c>
      <c r="S18" s="36"/>
      <c r="T18" s="26">
        <f t="shared" ref="T18" si="159">S18*$E18</f>
        <v>0</v>
      </c>
      <c r="U18" s="36"/>
      <c r="V18" s="26">
        <f t="shared" ref="V18" si="160">U18*$E18</f>
        <v>0</v>
      </c>
      <c r="W18" s="36"/>
      <c r="X18" s="26">
        <f t="shared" ref="X18" si="161">W18*$E18</f>
        <v>0</v>
      </c>
      <c r="Y18" s="36"/>
      <c r="Z18" s="26">
        <f t="shared" ref="Z18" si="162">Y18*$E18</f>
        <v>0</v>
      </c>
      <c r="AA18" s="36"/>
      <c r="AB18" s="26">
        <f t="shared" ref="AB18" si="163">AA18*$E18</f>
        <v>0</v>
      </c>
      <c r="AC18" s="36"/>
      <c r="AD18" s="26">
        <f t="shared" ref="AD18" si="164">AC18*$E18</f>
        <v>0</v>
      </c>
    </row>
    <row r="19" spans="1:30" x14ac:dyDescent="0.3">
      <c r="A19" s="8" t="s">
        <v>165</v>
      </c>
      <c r="B19" s="9" t="s">
        <v>166</v>
      </c>
      <c r="C19" s="10" t="s">
        <v>159</v>
      </c>
      <c r="D19" s="11">
        <v>3575</v>
      </c>
      <c r="E19" s="12">
        <v>22.7</v>
      </c>
      <c r="F19" s="20">
        <f t="shared" si="10"/>
        <v>81152.5</v>
      </c>
      <c r="G19" s="36"/>
      <c r="H19" s="26">
        <f t="shared" si="11"/>
        <v>0</v>
      </c>
      <c r="I19" s="36"/>
      <c r="J19" s="26">
        <f t="shared" ref="J19" si="165">I19*$E19</f>
        <v>0</v>
      </c>
      <c r="K19" s="36"/>
      <c r="L19" s="26">
        <f t="shared" ref="L19" si="166">K19*$E19</f>
        <v>0</v>
      </c>
      <c r="M19" s="36"/>
      <c r="N19" s="26">
        <f t="shared" ref="N19" si="167">M19*$E19</f>
        <v>0</v>
      </c>
      <c r="O19" s="36"/>
      <c r="P19" s="26">
        <f t="shared" ref="P19" si="168">O19*$E19</f>
        <v>0</v>
      </c>
      <c r="Q19" s="36"/>
      <c r="R19" s="26">
        <f t="shared" ref="R19" si="169">Q19*$E19</f>
        <v>0</v>
      </c>
      <c r="S19" s="36"/>
      <c r="T19" s="26">
        <f t="shared" ref="T19" si="170">S19*$E19</f>
        <v>0</v>
      </c>
      <c r="U19" s="36"/>
      <c r="V19" s="26">
        <f t="shared" ref="V19" si="171">U19*$E19</f>
        <v>0</v>
      </c>
      <c r="W19" s="36"/>
      <c r="X19" s="26">
        <f t="shared" ref="X19" si="172">W19*$E19</f>
        <v>0</v>
      </c>
      <c r="Y19" s="36"/>
      <c r="Z19" s="26">
        <f t="shared" ref="Z19" si="173">Y19*$E19</f>
        <v>0</v>
      </c>
      <c r="AA19" s="36"/>
      <c r="AB19" s="26">
        <f t="shared" ref="AB19" si="174">AA19*$E19</f>
        <v>0</v>
      </c>
      <c r="AC19" s="36"/>
      <c r="AD19" s="26">
        <f>AC19*$E19</f>
        <v>0</v>
      </c>
    </row>
    <row r="20" spans="1:30" x14ac:dyDescent="0.3">
      <c r="A20" s="8" t="s">
        <v>167</v>
      </c>
      <c r="B20" s="9" t="s">
        <v>168</v>
      </c>
      <c r="C20" s="10" t="s">
        <v>143</v>
      </c>
      <c r="D20" s="11">
        <v>167.1</v>
      </c>
      <c r="E20" s="12">
        <v>800.7</v>
      </c>
      <c r="F20" s="20">
        <f t="shared" si="10"/>
        <v>133796.97</v>
      </c>
      <c r="G20" s="36"/>
      <c r="H20" s="26">
        <f t="shared" si="11"/>
        <v>0</v>
      </c>
      <c r="I20" s="36"/>
      <c r="J20" s="26">
        <f t="shared" ref="J20" si="175">I20*$E20</f>
        <v>0</v>
      </c>
      <c r="K20" s="36"/>
      <c r="L20" s="26">
        <f t="shared" ref="L20" si="176">K20*$E20</f>
        <v>0</v>
      </c>
      <c r="M20" s="36"/>
      <c r="N20" s="26">
        <f t="shared" ref="N20" si="177">M20*$E20</f>
        <v>0</v>
      </c>
      <c r="O20" s="36"/>
      <c r="P20" s="26">
        <f t="shared" ref="P20" si="178">O20*$E20</f>
        <v>0</v>
      </c>
      <c r="Q20" s="36"/>
      <c r="R20" s="26">
        <f t="shared" ref="R20" si="179">Q20*$E20</f>
        <v>0</v>
      </c>
      <c r="S20" s="36"/>
      <c r="T20" s="26">
        <f t="shared" ref="T20" si="180">S20*$E20</f>
        <v>0</v>
      </c>
      <c r="U20" s="36"/>
      <c r="V20" s="26">
        <f t="shared" ref="V20" si="181">U20*$E20</f>
        <v>0</v>
      </c>
      <c r="W20" s="36"/>
      <c r="X20" s="26">
        <f t="shared" ref="X20" si="182">W20*$E20</f>
        <v>0</v>
      </c>
      <c r="Y20" s="36"/>
      <c r="Z20" s="26">
        <f t="shared" ref="Z20" si="183">Y20*$E20</f>
        <v>0</v>
      </c>
      <c r="AA20" s="36"/>
      <c r="AB20" s="26">
        <f t="shared" ref="AB20" si="184">AA20*$E20</f>
        <v>0</v>
      </c>
      <c r="AC20" s="36"/>
      <c r="AD20" s="26">
        <f t="shared" ref="AD20" si="185">AC20*$E20</f>
        <v>0</v>
      </c>
    </row>
    <row r="21" spans="1:30" x14ac:dyDescent="0.3">
      <c r="A21" s="8" t="s">
        <v>169</v>
      </c>
      <c r="B21" s="9" t="s">
        <v>170</v>
      </c>
      <c r="C21" s="10" t="s">
        <v>138</v>
      </c>
      <c r="D21" s="11">
        <v>1</v>
      </c>
      <c r="E21" s="12">
        <v>5000</v>
      </c>
      <c r="F21" s="20">
        <f t="shared" si="10"/>
        <v>5000</v>
      </c>
      <c r="G21" s="36"/>
      <c r="H21" s="26">
        <f t="shared" si="11"/>
        <v>0</v>
      </c>
      <c r="I21" s="36"/>
      <c r="J21" s="26">
        <f t="shared" ref="J21" si="186">I21*$E21</f>
        <v>0</v>
      </c>
      <c r="K21" s="36"/>
      <c r="L21" s="26">
        <f t="shared" ref="L21" si="187">K21*$E21</f>
        <v>0</v>
      </c>
      <c r="M21" s="36"/>
      <c r="N21" s="26">
        <f t="shared" ref="N21" si="188">M21*$E21</f>
        <v>0</v>
      </c>
      <c r="O21" s="36"/>
      <c r="P21" s="26">
        <f t="shared" ref="P21" si="189">O21*$E21</f>
        <v>0</v>
      </c>
      <c r="Q21" s="36"/>
      <c r="R21" s="26">
        <f t="shared" ref="R21" si="190">Q21*$E21</f>
        <v>0</v>
      </c>
      <c r="S21" s="36"/>
      <c r="T21" s="26">
        <f t="shared" ref="T21" si="191">S21*$E21</f>
        <v>0</v>
      </c>
      <c r="U21" s="36"/>
      <c r="V21" s="26">
        <f t="shared" ref="V21" si="192">U21*$E21</f>
        <v>0</v>
      </c>
      <c r="W21" s="36"/>
      <c r="X21" s="26">
        <f t="shared" ref="X21" si="193">W21*$E21</f>
        <v>0</v>
      </c>
      <c r="Y21" s="36"/>
      <c r="Z21" s="26">
        <f t="shared" ref="Z21" si="194">Y21*$E21</f>
        <v>0</v>
      </c>
      <c r="AA21" s="36"/>
      <c r="AB21" s="26">
        <f t="shared" ref="AB21" si="195">AA21*$E21</f>
        <v>0</v>
      </c>
      <c r="AC21" s="36"/>
      <c r="AD21" s="26">
        <f t="shared" ref="AD21" si="196">AC21*$E21</f>
        <v>0</v>
      </c>
    </row>
    <row r="22" spans="1:30" x14ac:dyDescent="0.3">
      <c r="A22" s="8" t="s">
        <v>171</v>
      </c>
      <c r="B22" s="9" t="s">
        <v>172</v>
      </c>
      <c r="C22" s="10" t="s">
        <v>173</v>
      </c>
      <c r="D22" s="11">
        <v>33349</v>
      </c>
      <c r="E22" s="12">
        <v>11.1</v>
      </c>
      <c r="F22" s="20">
        <f t="shared" si="10"/>
        <v>370173.89999999997</v>
      </c>
      <c r="G22" s="36"/>
      <c r="H22" s="26">
        <f t="shared" si="11"/>
        <v>0</v>
      </c>
      <c r="I22" s="36"/>
      <c r="J22" s="26">
        <f t="shared" ref="J22" si="197">I22*$E22</f>
        <v>0</v>
      </c>
      <c r="K22" s="36"/>
      <c r="L22" s="26">
        <f t="shared" ref="L22" si="198">K22*$E22</f>
        <v>0</v>
      </c>
      <c r="M22" s="36"/>
      <c r="N22" s="26">
        <f t="shared" ref="N22" si="199">M22*$E22</f>
        <v>0</v>
      </c>
      <c r="O22" s="36"/>
      <c r="P22" s="26">
        <f t="shared" ref="P22" si="200">O22*$E22</f>
        <v>0</v>
      </c>
      <c r="Q22" s="36"/>
      <c r="R22" s="26">
        <f t="shared" ref="R22" si="201">Q22*$E22</f>
        <v>0</v>
      </c>
      <c r="S22" s="36"/>
      <c r="T22" s="26">
        <f t="shared" ref="T22" si="202">S22*$E22</f>
        <v>0</v>
      </c>
      <c r="U22" s="36"/>
      <c r="V22" s="26">
        <f t="shared" ref="V22" si="203">U22*$E22</f>
        <v>0</v>
      </c>
      <c r="W22" s="36"/>
      <c r="X22" s="26">
        <f t="shared" ref="X22" si="204">W22*$E22</f>
        <v>0</v>
      </c>
      <c r="Y22" s="36"/>
      <c r="Z22" s="26">
        <f t="shared" ref="Z22" si="205">Y22*$E22</f>
        <v>0</v>
      </c>
      <c r="AA22" s="36"/>
      <c r="AB22" s="26">
        <f t="shared" ref="AB22" si="206">AA22*$E22</f>
        <v>0</v>
      </c>
      <c r="AC22" s="36"/>
      <c r="AD22" s="26">
        <f t="shared" ref="AD22" si="207">AC22*$E22</f>
        <v>0</v>
      </c>
    </row>
    <row r="23" spans="1:30" x14ac:dyDescent="0.3">
      <c r="A23" s="8" t="s">
        <v>174</v>
      </c>
      <c r="B23" s="9" t="s">
        <v>175</v>
      </c>
      <c r="C23" s="10" t="s">
        <v>173</v>
      </c>
      <c r="D23" s="11">
        <v>55440</v>
      </c>
      <c r="E23" s="12">
        <v>13.6</v>
      </c>
      <c r="F23" s="20">
        <f t="shared" si="10"/>
        <v>753984</v>
      </c>
      <c r="G23" s="36"/>
      <c r="H23" s="26">
        <f t="shared" si="11"/>
        <v>0</v>
      </c>
      <c r="I23" s="36"/>
      <c r="J23" s="26">
        <f t="shared" ref="J23" si="208">I23*$E23</f>
        <v>0</v>
      </c>
      <c r="K23" s="36"/>
      <c r="L23" s="26">
        <f t="shared" ref="L23" si="209">K23*$E23</f>
        <v>0</v>
      </c>
      <c r="M23" s="36"/>
      <c r="N23" s="26">
        <f t="shared" ref="N23" si="210">M23*$E23</f>
        <v>0</v>
      </c>
      <c r="O23" s="36"/>
      <c r="P23" s="26">
        <f t="shared" ref="P23" si="211">O23*$E23</f>
        <v>0</v>
      </c>
      <c r="Q23" s="36"/>
      <c r="R23" s="26">
        <f t="shared" ref="R23" si="212">Q23*$E23</f>
        <v>0</v>
      </c>
      <c r="S23" s="36"/>
      <c r="T23" s="26">
        <f t="shared" ref="T23" si="213">S23*$E23</f>
        <v>0</v>
      </c>
      <c r="U23" s="36"/>
      <c r="V23" s="26">
        <f t="shared" ref="V23" si="214">U23*$E23</f>
        <v>0</v>
      </c>
      <c r="W23" s="36"/>
      <c r="X23" s="26">
        <f t="shared" ref="X23" si="215">W23*$E23</f>
        <v>0</v>
      </c>
      <c r="Y23" s="36"/>
      <c r="Z23" s="26">
        <f t="shared" ref="Z23" si="216">Y23*$E23</f>
        <v>0</v>
      </c>
      <c r="AA23" s="36"/>
      <c r="AB23" s="26">
        <f t="shared" ref="AB23" si="217">AA23*$E23</f>
        <v>0</v>
      </c>
      <c r="AC23" s="36"/>
      <c r="AD23" s="26">
        <f t="shared" ref="AD23" si="218">AC23*$E23</f>
        <v>0</v>
      </c>
    </row>
    <row r="24" spans="1:30" x14ac:dyDescent="0.3">
      <c r="A24" s="8" t="s">
        <v>176</v>
      </c>
      <c r="B24" s="9" t="s">
        <v>177</v>
      </c>
      <c r="C24" s="10" t="s">
        <v>138</v>
      </c>
      <c r="D24" s="11">
        <v>1</v>
      </c>
      <c r="E24" s="12">
        <v>30500</v>
      </c>
      <c r="F24" s="20">
        <f t="shared" si="10"/>
        <v>30500</v>
      </c>
      <c r="G24" s="36"/>
      <c r="H24" s="26">
        <f t="shared" si="11"/>
        <v>0</v>
      </c>
      <c r="I24" s="36"/>
      <c r="J24" s="26">
        <f t="shared" ref="J24" si="219">I24*$E24</f>
        <v>0</v>
      </c>
      <c r="K24" s="36"/>
      <c r="L24" s="26">
        <f t="shared" ref="L24" si="220">K24*$E24</f>
        <v>0</v>
      </c>
      <c r="M24" s="36"/>
      <c r="N24" s="26">
        <f t="shared" ref="N24" si="221">M24*$E24</f>
        <v>0</v>
      </c>
      <c r="O24" s="36"/>
      <c r="P24" s="26">
        <f t="shared" ref="P24" si="222">O24*$E24</f>
        <v>0</v>
      </c>
      <c r="Q24" s="36"/>
      <c r="R24" s="26">
        <f t="shared" ref="R24" si="223">Q24*$E24</f>
        <v>0</v>
      </c>
      <c r="S24" s="36"/>
      <c r="T24" s="26">
        <f t="shared" ref="T24" si="224">S24*$E24</f>
        <v>0</v>
      </c>
      <c r="U24" s="36"/>
      <c r="V24" s="26">
        <f t="shared" ref="V24" si="225">U24*$E24</f>
        <v>0</v>
      </c>
      <c r="W24" s="36"/>
      <c r="X24" s="26">
        <f t="shared" ref="X24" si="226">W24*$E24</f>
        <v>0</v>
      </c>
      <c r="Y24" s="36"/>
      <c r="Z24" s="26">
        <f t="shared" ref="Z24" si="227">Y24*$E24</f>
        <v>0</v>
      </c>
      <c r="AA24" s="36"/>
      <c r="AB24" s="26">
        <f t="shared" ref="AB24" si="228">AA24*$E24</f>
        <v>0</v>
      </c>
      <c r="AC24" s="36"/>
      <c r="AD24" s="26">
        <f t="shared" ref="AD24" si="229">AC24*$E24</f>
        <v>0</v>
      </c>
    </row>
    <row r="25" spans="1:30" x14ac:dyDescent="0.3">
      <c r="A25" s="8" t="s">
        <v>178</v>
      </c>
      <c r="B25" s="9" t="s">
        <v>179</v>
      </c>
      <c r="C25" s="10" t="s">
        <v>159</v>
      </c>
      <c r="D25" s="11">
        <v>711</v>
      </c>
      <c r="E25" s="12">
        <v>12.9</v>
      </c>
      <c r="F25" s="20">
        <f t="shared" si="10"/>
        <v>9171.9</v>
      </c>
      <c r="G25" s="36"/>
      <c r="H25" s="26">
        <f t="shared" si="11"/>
        <v>0</v>
      </c>
      <c r="I25" s="36"/>
      <c r="J25" s="26">
        <f t="shared" ref="J25" si="230">I25*$E25</f>
        <v>0</v>
      </c>
      <c r="K25" s="36"/>
      <c r="L25" s="26">
        <f t="shared" ref="L25" si="231">K25*$E25</f>
        <v>0</v>
      </c>
      <c r="M25" s="36"/>
      <c r="N25" s="26">
        <f t="shared" ref="N25" si="232">M25*$E25</f>
        <v>0</v>
      </c>
      <c r="O25" s="36"/>
      <c r="P25" s="26">
        <f t="shared" ref="P25" si="233">O25*$E25</f>
        <v>0</v>
      </c>
      <c r="Q25" s="36"/>
      <c r="R25" s="26">
        <f t="shared" ref="R25" si="234">Q25*$E25</f>
        <v>0</v>
      </c>
      <c r="S25" s="36"/>
      <c r="T25" s="26">
        <f t="shared" ref="T25" si="235">S25*$E25</f>
        <v>0</v>
      </c>
      <c r="U25" s="36"/>
      <c r="V25" s="26">
        <f t="shared" ref="V25" si="236">U25*$E25</f>
        <v>0</v>
      </c>
      <c r="W25" s="36"/>
      <c r="X25" s="26">
        <f t="shared" ref="X25" si="237">W25*$E25</f>
        <v>0</v>
      </c>
      <c r="Y25" s="36"/>
      <c r="Z25" s="26">
        <f t="shared" ref="Z25" si="238">Y25*$E25</f>
        <v>0</v>
      </c>
      <c r="AA25" s="36"/>
      <c r="AB25" s="26">
        <f t="shared" ref="AB25" si="239">AA25*$E25</f>
        <v>0</v>
      </c>
      <c r="AC25" s="36"/>
      <c r="AD25" s="26">
        <f t="shared" ref="AD25" si="240">AC25*$E25</f>
        <v>0</v>
      </c>
    </row>
    <row r="26" spans="1:30" x14ac:dyDescent="0.3">
      <c r="A26" s="8" t="s">
        <v>180</v>
      </c>
      <c r="B26" s="9" t="s">
        <v>181</v>
      </c>
      <c r="C26" s="10" t="s">
        <v>159</v>
      </c>
      <c r="D26" s="11">
        <v>27495</v>
      </c>
      <c r="E26" s="12">
        <v>21.7</v>
      </c>
      <c r="F26" s="20">
        <f t="shared" si="10"/>
        <v>596641.5</v>
      </c>
      <c r="G26" s="36"/>
      <c r="H26" s="26">
        <f t="shared" si="11"/>
        <v>0</v>
      </c>
      <c r="I26" s="36"/>
      <c r="J26" s="26">
        <f t="shared" ref="J26" si="241">I26*$E26</f>
        <v>0</v>
      </c>
      <c r="K26" s="36"/>
      <c r="L26" s="26">
        <f t="shared" ref="L26" si="242">K26*$E26</f>
        <v>0</v>
      </c>
      <c r="M26" s="36"/>
      <c r="N26" s="26">
        <f t="shared" ref="N26" si="243">M26*$E26</f>
        <v>0</v>
      </c>
      <c r="O26" s="36"/>
      <c r="P26" s="26">
        <f t="shared" ref="P26" si="244">O26*$E26</f>
        <v>0</v>
      </c>
      <c r="Q26" s="36"/>
      <c r="R26" s="26">
        <f t="shared" ref="R26" si="245">Q26*$E26</f>
        <v>0</v>
      </c>
      <c r="S26" s="36"/>
      <c r="T26" s="26">
        <f t="shared" ref="T26" si="246">S26*$E26</f>
        <v>0</v>
      </c>
      <c r="U26" s="36"/>
      <c r="V26" s="26">
        <f t="shared" ref="V26" si="247">U26*$E26</f>
        <v>0</v>
      </c>
      <c r="W26" s="36"/>
      <c r="X26" s="26">
        <f t="shared" ref="X26" si="248">W26*$E26</f>
        <v>0</v>
      </c>
      <c r="Y26" s="36"/>
      <c r="Z26" s="26">
        <f t="shared" ref="Z26" si="249">Y26*$E26</f>
        <v>0</v>
      </c>
      <c r="AA26" s="36"/>
      <c r="AB26" s="26">
        <f t="shared" ref="AB26" si="250">AA26*$E26</f>
        <v>0</v>
      </c>
      <c r="AC26" s="36"/>
      <c r="AD26" s="26">
        <f t="shared" ref="AD26" si="251">AC26*$E26</f>
        <v>0</v>
      </c>
    </row>
    <row r="27" spans="1:30" x14ac:dyDescent="0.3">
      <c r="A27" s="8" t="s">
        <v>182</v>
      </c>
      <c r="B27" s="9" t="s">
        <v>183</v>
      </c>
      <c r="C27" s="10" t="s">
        <v>159</v>
      </c>
      <c r="D27" s="11">
        <v>9029</v>
      </c>
      <c r="E27" s="12">
        <v>2.7</v>
      </c>
      <c r="F27" s="20">
        <f t="shared" si="10"/>
        <v>24378.300000000003</v>
      </c>
      <c r="G27" s="36"/>
      <c r="H27" s="26">
        <f t="shared" si="11"/>
        <v>0</v>
      </c>
      <c r="I27" s="36"/>
      <c r="J27" s="26">
        <f t="shared" ref="J27" si="252">I27*$E27</f>
        <v>0</v>
      </c>
      <c r="K27" s="36"/>
      <c r="L27" s="26">
        <f t="shared" ref="L27" si="253">K27*$E27</f>
        <v>0</v>
      </c>
      <c r="M27" s="36"/>
      <c r="N27" s="26">
        <f t="shared" ref="N27" si="254">M27*$E27</f>
        <v>0</v>
      </c>
      <c r="O27" s="36"/>
      <c r="P27" s="26">
        <f t="shared" ref="P27" si="255">O27*$E27</f>
        <v>0</v>
      </c>
      <c r="Q27" s="36"/>
      <c r="R27" s="26">
        <f t="shared" ref="R27" si="256">Q27*$E27</f>
        <v>0</v>
      </c>
      <c r="S27" s="36"/>
      <c r="T27" s="26">
        <f t="shared" ref="T27" si="257">S27*$E27</f>
        <v>0</v>
      </c>
      <c r="U27" s="36"/>
      <c r="V27" s="26">
        <f t="shared" ref="V27" si="258">U27*$E27</f>
        <v>0</v>
      </c>
      <c r="W27" s="36"/>
      <c r="X27" s="26">
        <f t="shared" ref="X27" si="259">W27*$E27</f>
        <v>0</v>
      </c>
      <c r="Y27" s="36"/>
      <c r="Z27" s="26">
        <f t="shared" ref="Z27" si="260">Y27*$E27</f>
        <v>0</v>
      </c>
      <c r="AA27" s="36"/>
      <c r="AB27" s="26">
        <f t="shared" ref="AB27" si="261">AA27*$E27</f>
        <v>0</v>
      </c>
      <c r="AC27" s="36"/>
      <c r="AD27" s="26">
        <f t="shared" ref="AD27" si="262">AC27*$E27</f>
        <v>0</v>
      </c>
    </row>
    <row r="28" spans="1:30" x14ac:dyDescent="0.3">
      <c r="A28" s="8" t="s">
        <v>184</v>
      </c>
      <c r="B28" s="9" t="s">
        <v>185</v>
      </c>
      <c r="C28" s="10" t="s">
        <v>159</v>
      </c>
      <c r="D28" s="11">
        <v>104</v>
      </c>
      <c r="E28" s="12">
        <v>61</v>
      </c>
      <c r="F28" s="20">
        <f t="shared" si="10"/>
        <v>6344</v>
      </c>
      <c r="G28" s="36"/>
      <c r="H28" s="26">
        <f t="shared" si="11"/>
        <v>0</v>
      </c>
      <c r="I28" s="36"/>
      <c r="J28" s="26">
        <f t="shared" ref="J28" si="263">I28*$E28</f>
        <v>0</v>
      </c>
      <c r="K28" s="36"/>
      <c r="L28" s="26">
        <f t="shared" ref="L28" si="264">K28*$E28</f>
        <v>0</v>
      </c>
      <c r="M28" s="36"/>
      <c r="N28" s="26">
        <f t="shared" ref="N28" si="265">M28*$E28</f>
        <v>0</v>
      </c>
      <c r="O28" s="36"/>
      <c r="P28" s="26">
        <f t="shared" ref="P28" si="266">O28*$E28</f>
        <v>0</v>
      </c>
      <c r="Q28" s="36"/>
      <c r="R28" s="26">
        <f t="shared" ref="R28" si="267">Q28*$E28</f>
        <v>0</v>
      </c>
      <c r="S28" s="36"/>
      <c r="T28" s="26">
        <f t="shared" ref="T28" si="268">S28*$E28</f>
        <v>0</v>
      </c>
      <c r="U28" s="36"/>
      <c r="V28" s="26">
        <f t="shared" ref="V28" si="269">U28*$E28</f>
        <v>0</v>
      </c>
      <c r="W28" s="36"/>
      <c r="X28" s="26">
        <f t="shared" ref="X28" si="270">W28*$E28</f>
        <v>0</v>
      </c>
      <c r="Y28" s="36"/>
      <c r="Z28" s="26">
        <f t="shared" ref="Z28" si="271">Y28*$E28</f>
        <v>0</v>
      </c>
      <c r="AA28" s="36"/>
      <c r="AB28" s="26">
        <f t="shared" ref="AB28" si="272">AA28*$E28</f>
        <v>0</v>
      </c>
      <c r="AC28" s="36"/>
      <c r="AD28" s="26">
        <f t="shared" ref="AD28" si="273">AC28*$E28</f>
        <v>0</v>
      </c>
    </row>
    <row r="29" spans="1:30" x14ac:dyDescent="0.3">
      <c r="A29" s="8" t="s">
        <v>186</v>
      </c>
      <c r="B29" s="9" t="s">
        <v>187</v>
      </c>
      <c r="C29" s="10" t="s">
        <v>162</v>
      </c>
      <c r="D29" s="11">
        <v>70.5</v>
      </c>
      <c r="E29" s="12">
        <v>1185.5999999999999</v>
      </c>
      <c r="F29" s="20">
        <f t="shared" si="10"/>
        <v>83584.799999999988</v>
      </c>
      <c r="G29" s="36"/>
      <c r="H29" s="26">
        <f t="shared" si="11"/>
        <v>0</v>
      </c>
      <c r="I29" s="36"/>
      <c r="J29" s="26">
        <f t="shared" ref="J29" si="274">I29*$E29</f>
        <v>0</v>
      </c>
      <c r="K29" s="36"/>
      <c r="L29" s="26">
        <f t="shared" ref="L29" si="275">K29*$E29</f>
        <v>0</v>
      </c>
      <c r="M29" s="36"/>
      <c r="N29" s="26">
        <f t="shared" ref="N29" si="276">M29*$E29</f>
        <v>0</v>
      </c>
      <c r="O29" s="36"/>
      <c r="P29" s="26">
        <f t="shared" ref="P29" si="277">O29*$E29</f>
        <v>0</v>
      </c>
      <c r="Q29" s="36"/>
      <c r="R29" s="26">
        <f t="shared" ref="R29" si="278">Q29*$E29</f>
        <v>0</v>
      </c>
      <c r="S29" s="36"/>
      <c r="T29" s="26">
        <f t="shared" ref="T29" si="279">S29*$E29</f>
        <v>0</v>
      </c>
      <c r="U29" s="36"/>
      <c r="V29" s="26">
        <f t="shared" ref="V29" si="280">U29*$E29</f>
        <v>0</v>
      </c>
      <c r="W29" s="36"/>
      <c r="X29" s="26">
        <f t="shared" ref="X29" si="281">W29*$E29</f>
        <v>0</v>
      </c>
      <c r="Y29" s="36"/>
      <c r="Z29" s="26">
        <f t="shared" ref="Z29" si="282">Y29*$E29</f>
        <v>0</v>
      </c>
      <c r="AA29" s="36"/>
      <c r="AB29" s="26">
        <f t="shared" ref="AB29" si="283">AA29*$E29</f>
        <v>0</v>
      </c>
      <c r="AC29" s="36"/>
      <c r="AD29" s="26">
        <f t="shared" ref="AD29" si="284">AC29*$E29</f>
        <v>0</v>
      </c>
    </row>
    <row r="30" spans="1:30" x14ac:dyDescent="0.3">
      <c r="A30" s="8" t="s">
        <v>188</v>
      </c>
      <c r="B30" s="9" t="s">
        <v>189</v>
      </c>
      <c r="C30" s="10" t="s">
        <v>162</v>
      </c>
      <c r="D30" s="11">
        <v>4.4000000000000004</v>
      </c>
      <c r="E30" s="12">
        <v>1387.5</v>
      </c>
      <c r="F30" s="20">
        <f t="shared" si="10"/>
        <v>6105.0000000000009</v>
      </c>
      <c r="G30" s="36"/>
      <c r="H30" s="26">
        <f t="shared" si="11"/>
        <v>0</v>
      </c>
      <c r="I30" s="36"/>
      <c r="J30" s="26">
        <f t="shared" ref="J30" si="285">I30*$E30</f>
        <v>0</v>
      </c>
      <c r="K30" s="36"/>
      <c r="L30" s="26">
        <f t="shared" ref="L30" si="286">K30*$E30</f>
        <v>0</v>
      </c>
      <c r="M30" s="36"/>
      <c r="N30" s="26">
        <f t="shared" ref="N30" si="287">M30*$E30</f>
        <v>0</v>
      </c>
      <c r="O30" s="36"/>
      <c r="P30" s="26">
        <f t="shared" ref="P30" si="288">O30*$E30</f>
        <v>0</v>
      </c>
      <c r="Q30" s="36"/>
      <c r="R30" s="26">
        <f t="shared" ref="R30" si="289">Q30*$E30</f>
        <v>0</v>
      </c>
      <c r="S30" s="36"/>
      <c r="T30" s="26">
        <f t="shared" ref="T30" si="290">S30*$E30</f>
        <v>0</v>
      </c>
      <c r="U30" s="36"/>
      <c r="V30" s="26">
        <f t="shared" ref="V30" si="291">U30*$E30</f>
        <v>0</v>
      </c>
      <c r="W30" s="36"/>
      <c r="X30" s="26">
        <f t="shared" ref="X30" si="292">W30*$E30</f>
        <v>0</v>
      </c>
      <c r="Y30" s="36"/>
      <c r="Z30" s="26">
        <f t="shared" ref="Z30" si="293">Y30*$E30</f>
        <v>0</v>
      </c>
      <c r="AA30" s="36"/>
      <c r="AB30" s="26">
        <f t="shared" ref="AB30" si="294">AA30*$E30</f>
        <v>0</v>
      </c>
      <c r="AC30" s="36"/>
      <c r="AD30" s="26">
        <f t="shared" ref="AD30" si="295">AC30*$E30</f>
        <v>0</v>
      </c>
    </row>
    <row r="31" spans="1:30" x14ac:dyDescent="0.3">
      <c r="A31" s="8" t="s">
        <v>190</v>
      </c>
      <c r="B31" s="9" t="s">
        <v>191</v>
      </c>
      <c r="C31" s="10" t="s">
        <v>162</v>
      </c>
      <c r="D31" s="11">
        <v>19</v>
      </c>
      <c r="E31" s="12">
        <v>545</v>
      </c>
      <c r="F31" s="20">
        <f t="shared" si="10"/>
        <v>10355</v>
      </c>
      <c r="G31" s="36"/>
      <c r="H31" s="26">
        <f t="shared" si="11"/>
        <v>0</v>
      </c>
      <c r="I31" s="36"/>
      <c r="J31" s="26">
        <f t="shared" ref="J31" si="296">I31*$E31</f>
        <v>0</v>
      </c>
      <c r="K31" s="36"/>
      <c r="L31" s="26">
        <f t="shared" ref="L31" si="297">K31*$E31</f>
        <v>0</v>
      </c>
      <c r="M31" s="36"/>
      <c r="N31" s="26">
        <f t="shared" ref="N31" si="298">M31*$E31</f>
        <v>0</v>
      </c>
      <c r="O31" s="36"/>
      <c r="P31" s="26">
        <f t="shared" ref="P31" si="299">O31*$E31</f>
        <v>0</v>
      </c>
      <c r="Q31" s="36"/>
      <c r="R31" s="26">
        <f t="shared" ref="R31" si="300">Q31*$E31</f>
        <v>0</v>
      </c>
      <c r="S31" s="36"/>
      <c r="T31" s="26">
        <f t="shared" ref="T31" si="301">S31*$E31</f>
        <v>0</v>
      </c>
      <c r="U31" s="36"/>
      <c r="V31" s="26">
        <f t="shared" ref="V31" si="302">U31*$E31</f>
        <v>0</v>
      </c>
      <c r="W31" s="36"/>
      <c r="X31" s="26">
        <f t="shared" ref="X31" si="303">W31*$E31</f>
        <v>0</v>
      </c>
      <c r="Y31" s="36"/>
      <c r="Z31" s="26">
        <f t="shared" ref="Z31" si="304">Y31*$E31</f>
        <v>0</v>
      </c>
      <c r="AA31" s="36"/>
      <c r="AB31" s="26">
        <f t="shared" ref="AB31" si="305">AA31*$E31</f>
        <v>0</v>
      </c>
      <c r="AC31" s="36"/>
      <c r="AD31" s="26">
        <f t="shared" ref="AD31" si="306">AC31*$E31</f>
        <v>0</v>
      </c>
    </row>
    <row r="32" spans="1:30" ht="28.8" x14ac:dyDescent="0.3">
      <c r="A32" s="8" t="s">
        <v>192</v>
      </c>
      <c r="B32" s="9" t="s">
        <v>193</v>
      </c>
      <c r="C32" s="10" t="s">
        <v>162</v>
      </c>
      <c r="D32" s="11">
        <v>200</v>
      </c>
      <c r="E32" s="12">
        <v>21.6</v>
      </c>
      <c r="F32" s="20">
        <f t="shared" si="10"/>
        <v>4320</v>
      </c>
      <c r="G32" s="36"/>
      <c r="H32" s="26">
        <f t="shared" si="11"/>
        <v>0</v>
      </c>
      <c r="I32" s="36"/>
      <c r="J32" s="26">
        <f t="shared" ref="J32" si="307">I32*$E32</f>
        <v>0</v>
      </c>
      <c r="K32" s="36"/>
      <c r="L32" s="26">
        <f t="shared" ref="L32" si="308">K32*$E32</f>
        <v>0</v>
      </c>
      <c r="M32" s="36"/>
      <c r="N32" s="26">
        <f t="shared" ref="N32" si="309">M32*$E32</f>
        <v>0</v>
      </c>
      <c r="O32" s="36"/>
      <c r="P32" s="26">
        <f t="shared" ref="P32" si="310">O32*$E32</f>
        <v>0</v>
      </c>
      <c r="Q32" s="36"/>
      <c r="R32" s="26">
        <f t="shared" ref="R32" si="311">Q32*$E32</f>
        <v>0</v>
      </c>
      <c r="S32" s="36"/>
      <c r="T32" s="26">
        <f t="shared" ref="T32" si="312">S32*$E32</f>
        <v>0</v>
      </c>
      <c r="U32" s="36"/>
      <c r="V32" s="26">
        <f t="shared" ref="V32" si="313">U32*$E32</f>
        <v>0</v>
      </c>
      <c r="W32" s="36"/>
      <c r="X32" s="26">
        <f t="shared" ref="X32" si="314">W32*$E32</f>
        <v>0</v>
      </c>
      <c r="Y32" s="36"/>
      <c r="Z32" s="26">
        <f t="shared" ref="Z32" si="315">Y32*$E32</f>
        <v>0</v>
      </c>
      <c r="AA32" s="36"/>
      <c r="AB32" s="26">
        <f t="shared" ref="AB32" si="316">AA32*$E32</f>
        <v>0</v>
      </c>
      <c r="AC32" s="36"/>
      <c r="AD32" s="26">
        <f t="shared" ref="AD32" si="317">AC32*$E32</f>
        <v>0</v>
      </c>
    </row>
    <row r="33" spans="1:30" ht="28.8" x14ac:dyDescent="0.3">
      <c r="A33" s="8" t="s">
        <v>194</v>
      </c>
      <c r="B33" s="9" t="s">
        <v>195</v>
      </c>
      <c r="C33" s="10" t="s">
        <v>162</v>
      </c>
      <c r="D33" s="11">
        <v>176</v>
      </c>
      <c r="E33" s="12">
        <v>130.19999999999999</v>
      </c>
      <c r="F33" s="20">
        <f t="shared" si="10"/>
        <v>22915.199999999997</v>
      </c>
      <c r="G33" s="36"/>
      <c r="H33" s="26">
        <f t="shared" si="11"/>
        <v>0</v>
      </c>
      <c r="I33" s="36"/>
      <c r="J33" s="26">
        <f t="shared" ref="J33" si="318">I33*$E33</f>
        <v>0</v>
      </c>
      <c r="K33" s="36"/>
      <c r="L33" s="26">
        <f t="shared" ref="L33" si="319">K33*$E33</f>
        <v>0</v>
      </c>
      <c r="M33" s="36"/>
      <c r="N33" s="26">
        <f t="shared" ref="N33" si="320">M33*$E33</f>
        <v>0</v>
      </c>
      <c r="O33" s="36"/>
      <c r="P33" s="26">
        <f t="shared" ref="P33" si="321">O33*$E33</f>
        <v>0</v>
      </c>
      <c r="Q33" s="36"/>
      <c r="R33" s="26">
        <f t="shared" ref="R33" si="322">Q33*$E33</f>
        <v>0</v>
      </c>
      <c r="S33" s="36"/>
      <c r="T33" s="26">
        <f t="shared" ref="T33" si="323">S33*$E33</f>
        <v>0</v>
      </c>
      <c r="U33" s="36"/>
      <c r="V33" s="26">
        <f t="shared" ref="V33" si="324">U33*$E33</f>
        <v>0</v>
      </c>
      <c r="W33" s="36"/>
      <c r="X33" s="26">
        <f t="shared" ref="X33" si="325">W33*$E33</f>
        <v>0</v>
      </c>
      <c r="Y33" s="36"/>
      <c r="Z33" s="26">
        <f t="shared" ref="Z33" si="326">Y33*$E33</f>
        <v>0</v>
      </c>
      <c r="AA33" s="36"/>
      <c r="AB33" s="26">
        <f t="shared" ref="AB33" si="327">AA33*$E33</f>
        <v>0</v>
      </c>
      <c r="AC33" s="36"/>
      <c r="AD33" s="26">
        <f t="shared" ref="AD33" si="328">AC33*$E33</f>
        <v>0</v>
      </c>
    </row>
    <row r="34" spans="1:30" ht="28.8" x14ac:dyDescent="0.3">
      <c r="A34" s="8" t="s">
        <v>196</v>
      </c>
      <c r="B34" s="9" t="s">
        <v>197</v>
      </c>
      <c r="C34" s="10" t="s">
        <v>148</v>
      </c>
      <c r="D34" s="11">
        <v>4</v>
      </c>
      <c r="E34" s="12">
        <v>4264.6000000000004</v>
      </c>
      <c r="F34" s="20">
        <f t="shared" si="10"/>
        <v>17058.400000000001</v>
      </c>
      <c r="G34" s="36"/>
      <c r="H34" s="26">
        <f t="shared" si="11"/>
        <v>0</v>
      </c>
      <c r="I34" s="36"/>
      <c r="J34" s="26">
        <f t="shared" ref="J34" si="329">I34*$E34</f>
        <v>0</v>
      </c>
      <c r="K34" s="36"/>
      <c r="L34" s="26">
        <f t="shared" ref="L34" si="330">K34*$E34</f>
        <v>0</v>
      </c>
      <c r="M34" s="36"/>
      <c r="N34" s="26">
        <f t="shared" ref="N34" si="331">M34*$E34</f>
        <v>0</v>
      </c>
      <c r="O34" s="36"/>
      <c r="P34" s="26">
        <f t="shared" ref="P34" si="332">O34*$E34</f>
        <v>0</v>
      </c>
      <c r="Q34" s="36"/>
      <c r="R34" s="26">
        <f t="shared" ref="R34" si="333">Q34*$E34</f>
        <v>0</v>
      </c>
      <c r="S34" s="36"/>
      <c r="T34" s="26">
        <f t="shared" ref="T34" si="334">S34*$E34</f>
        <v>0</v>
      </c>
      <c r="U34" s="36"/>
      <c r="V34" s="26">
        <f t="shared" ref="V34" si="335">U34*$E34</f>
        <v>0</v>
      </c>
      <c r="W34" s="36"/>
      <c r="X34" s="26">
        <f t="shared" ref="X34" si="336">W34*$E34</f>
        <v>0</v>
      </c>
      <c r="Y34" s="36"/>
      <c r="Z34" s="26">
        <f t="shared" ref="Z34" si="337">Y34*$E34</f>
        <v>0</v>
      </c>
      <c r="AA34" s="36"/>
      <c r="AB34" s="26">
        <f t="shared" ref="AB34" si="338">AA34*$E34</f>
        <v>0</v>
      </c>
      <c r="AC34" s="36"/>
      <c r="AD34" s="26">
        <f t="shared" ref="AD34" si="339">AC34*$E34</f>
        <v>0</v>
      </c>
    </row>
    <row r="35" spans="1:30" x14ac:dyDescent="0.3">
      <c r="A35" s="8" t="s">
        <v>198</v>
      </c>
      <c r="B35" s="9" t="s">
        <v>199</v>
      </c>
      <c r="C35" s="10" t="s">
        <v>159</v>
      </c>
      <c r="D35" s="11">
        <v>32929</v>
      </c>
      <c r="E35" s="12">
        <v>11.4</v>
      </c>
      <c r="F35" s="20">
        <f t="shared" si="10"/>
        <v>375390.60000000003</v>
      </c>
      <c r="G35" s="36"/>
      <c r="H35" s="26">
        <f t="shared" si="11"/>
        <v>0</v>
      </c>
      <c r="I35" s="36"/>
      <c r="J35" s="26">
        <f t="shared" ref="J35" si="340">I35*$E35</f>
        <v>0</v>
      </c>
      <c r="K35" s="36"/>
      <c r="L35" s="26">
        <f t="shared" ref="L35" si="341">K35*$E35</f>
        <v>0</v>
      </c>
      <c r="M35" s="36"/>
      <c r="N35" s="26">
        <f t="shared" ref="N35" si="342">M35*$E35</f>
        <v>0</v>
      </c>
      <c r="O35" s="36"/>
      <c r="P35" s="26">
        <f t="shared" ref="P35" si="343">O35*$E35</f>
        <v>0</v>
      </c>
      <c r="Q35" s="36"/>
      <c r="R35" s="26">
        <f t="shared" ref="R35" si="344">Q35*$E35</f>
        <v>0</v>
      </c>
      <c r="S35" s="36"/>
      <c r="T35" s="26">
        <f t="shared" ref="T35" si="345">S35*$E35</f>
        <v>0</v>
      </c>
      <c r="U35" s="36"/>
      <c r="V35" s="26">
        <f t="shared" ref="V35" si="346">U35*$E35</f>
        <v>0</v>
      </c>
      <c r="W35" s="36"/>
      <c r="X35" s="26">
        <f t="shared" ref="X35" si="347">W35*$E35</f>
        <v>0</v>
      </c>
      <c r="Y35" s="36"/>
      <c r="Z35" s="26">
        <f t="shared" ref="Z35" si="348">Y35*$E35</f>
        <v>0</v>
      </c>
      <c r="AA35" s="36"/>
      <c r="AB35" s="26">
        <f t="shared" ref="AB35" si="349">AA35*$E35</f>
        <v>0</v>
      </c>
      <c r="AC35" s="36"/>
      <c r="AD35" s="26">
        <f t="shared" ref="AD35" si="350">AC35*$E35</f>
        <v>0</v>
      </c>
    </row>
    <row r="36" spans="1:30" x14ac:dyDescent="0.3">
      <c r="A36" s="8" t="s">
        <v>200</v>
      </c>
      <c r="B36" s="9" t="s">
        <v>201</v>
      </c>
      <c r="C36" s="10" t="s">
        <v>159</v>
      </c>
      <c r="D36" s="11">
        <v>32329</v>
      </c>
      <c r="E36" s="12">
        <v>6</v>
      </c>
      <c r="F36" s="20">
        <f t="shared" si="10"/>
        <v>193974</v>
      </c>
      <c r="G36" s="36"/>
      <c r="H36" s="26">
        <f t="shared" si="11"/>
        <v>0</v>
      </c>
      <c r="I36" s="36"/>
      <c r="J36" s="26">
        <f t="shared" ref="J36" si="351">I36*$E36</f>
        <v>0</v>
      </c>
      <c r="K36" s="36"/>
      <c r="L36" s="26">
        <f t="shared" ref="L36" si="352">K36*$E36</f>
        <v>0</v>
      </c>
      <c r="M36" s="36"/>
      <c r="N36" s="26">
        <f t="shared" ref="N36" si="353">M36*$E36</f>
        <v>0</v>
      </c>
      <c r="O36" s="36"/>
      <c r="P36" s="26">
        <f t="shared" ref="P36" si="354">O36*$E36</f>
        <v>0</v>
      </c>
      <c r="Q36" s="36"/>
      <c r="R36" s="26">
        <f t="shared" ref="R36" si="355">Q36*$E36</f>
        <v>0</v>
      </c>
      <c r="S36" s="36"/>
      <c r="T36" s="26">
        <f t="shared" ref="T36" si="356">S36*$E36</f>
        <v>0</v>
      </c>
      <c r="U36" s="36"/>
      <c r="V36" s="26">
        <f t="shared" ref="V36" si="357">U36*$E36</f>
        <v>0</v>
      </c>
      <c r="W36" s="36"/>
      <c r="X36" s="26">
        <f t="shared" ref="X36" si="358">W36*$E36</f>
        <v>0</v>
      </c>
      <c r="Y36" s="36"/>
      <c r="Z36" s="26">
        <f t="shared" ref="Z36" si="359">Y36*$E36</f>
        <v>0</v>
      </c>
      <c r="AA36" s="36"/>
      <c r="AB36" s="26">
        <f t="shared" ref="AB36" si="360">AA36*$E36</f>
        <v>0</v>
      </c>
      <c r="AC36" s="36"/>
      <c r="AD36" s="26">
        <f t="shared" ref="AD36" si="361">AC36*$E36</f>
        <v>0</v>
      </c>
    </row>
    <row r="37" spans="1:30" x14ac:dyDescent="0.3">
      <c r="A37" s="8" t="s">
        <v>202</v>
      </c>
      <c r="B37" s="9" t="s">
        <v>203</v>
      </c>
      <c r="C37" s="10" t="s">
        <v>159</v>
      </c>
      <c r="D37" s="11">
        <v>600</v>
      </c>
      <c r="E37" s="12">
        <v>22.2</v>
      </c>
      <c r="F37" s="20">
        <f t="shared" si="10"/>
        <v>13320</v>
      </c>
      <c r="G37" s="36"/>
      <c r="H37" s="26">
        <f t="shared" si="11"/>
        <v>0</v>
      </c>
      <c r="I37" s="36"/>
      <c r="J37" s="26">
        <f t="shared" ref="J37" si="362">I37*$E37</f>
        <v>0</v>
      </c>
      <c r="K37" s="36"/>
      <c r="L37" s="26">
        <f t="shared" ref="L37" si="363">K37*$E37</f>
        <v>0</v>
      </c>
      <c r="M37" s="36"/>
      <c r="N37" s="26">
        <f t="shared" ref="N37" si="364">M37*$E37</f>
        <v>0</v>
      </c>
      <c r="O37" s="36"/>
      <c r="P37" s="26">
        <f t="shared" ref="P37" si="365">O37*$E37</f>
        <v>0</v>
      </c>
      <c r="Q37" s="36"/>
      <c r="R37" s="26">
        <f t="shared" ref="R37" si="366">Q37*$E37</f>
        <v>0</v>
      </c>
      <c r="S37" s="36"/>
      <c r="T37" s="26">
        <f t="shared" ref="T37" si="367">S37*$E37</f>
        <v>0</v>
      </c>
      <c r="U37" s="36"/>
      <c r="V37" s="26">
        <f t="shared" ref="V37" si="368">U37*$E37</f>
        <v>0</v>
      </c>
      <c r="W37" s="36"/>
      <c r="X37" s="26">
        <f t="shared" ref="X37" si="369">W37*$E37</f>
        <v>0</v>
      </c>
      <c r="Y37" s="36"/>
      <c r="Z37" s="26">
        <f t="shared" ref="Z37" si="370">Y37*$E37</f>
        <v>0</v>
      </c>
      <c r="AA37" s="36"/>
      <c r="AB37" s="26">
        <f t="shared" ref="AB37" si="371">AA37*$E37</f>
        <v>0</v>
      </c>
      <c r="AC37" s="36"/>
      <c r="AD37" s="26">
        <f t="shared" ref="AD37" si="372">AC37*$E37</f>
        <v>0</v>
      </c>
    </row>
    <row r="38" spans="1:30" x14ac:dyDescent="0.3">
      <c r="A38" s="8" t="s">
        <v>204</v>
      </c>
      <c r="B38" s="9" t="s">
        <v>205</v>
      </c>
      <c r="C38" s="10" t="s">
        <v>138</v>
      </c>
      <c r="D38" s="11">
        <v>1</v>
      </c>
      <c r="E38" s="12">
        <v>2500</v>
      </c>
      <c r="F38" s="20">
        <f t="shared" si="10"/>
        <v>2500</v>
      </c>
      <c r="G38" s="36"/>
      <c r="H38" s="26">
        <f t="shared" si="11"/>
        <v>0</v>
      </c>
      <c r="I38" s="36"/>
      <c r="J38" s="26">
        <f t="shared" ref="J38" si="373">I38*$E38</f>
        <v>0</v>
      </c>
      <c r="K38" s="36"/>
      <c r="L38" s="26">
        <f t="shared" ref="L38" si="374">K38*$E38</f>
        <v>0</v>
      </c>
      <c r="M38" s="36"/>
      <c r="N38" s="26">
        <f t="shared" ref="N38" si="375">M38*$E38</f>
        <v>0</v>
      </c>
      <c r="O38" s="36"/>
      <c r="P38" s="26">
        <f t="shared" ref="P38" si="376">O38*$E38</f>
        <v>0</v>
      </c>
      <c r="Q38" s="36"/>
      <c r="R38" s="26">
        <f t="shared" ref="R38" si="377">Q38*$E38</f>
        <v>0</v>
      </c>
      <c r="S38" s="36"/>
      <c r="T38" s="26">
        <f t="shared" ref="T38" si="378">S38*$E38</f>
        <v>0</v>
      </c>
      <c r="U38" s="36"/>
      <c r="V38" s="26">
        <f t="shared" ref="V38" si="379">U38*$E38</f>
        <v>0</v>
      </c>
      <c r="W38" s="36"/>
      <c r="X38" s="26">
        <f t="shared" ref="X38" si="380">W38*$E38</f>
        <v>0</v>
      </c>
      <c r="Y38" s="36"/>
      <c r="Z38" s="26">
        <f t="shared" ref="Z38" si="381">Y38*$E38</f>
        <v>0</v>
      </c>
      <c r="AA38" s="36"/>
      <c r="AB38" s="26">
        <f t="shared" ref="AB38" si="382">AA38*$E38</f>
        <v>0</v>
      </c>
      <c r="AC38" s="36"/>
      <c r="AD38" s="26">
        <f t="shared" ref="AD38" si="383">AC38*$E38</f>
        <v>0</v>
      </c>
    </row>
    <row r="39" spans="1:30" x14ac:dyDescent="0.3">
      <c r="A39" s="8" t="s">
        <v>206</v>
      </c>
      <c r="B39" s="9" t="s">
        <v>207</v>
      </c>
      <c r="C39" s="10" t="s">
        <v>208</v>
      </c>
      <c r="D39" s="11">
        <v>126</v>
      </c>
      <c r="E39" s="12">
        <v>200</v>
      </c>
      <c r="F39" s="20">
        <f t="shared" si="10"/>
        <v>25200</v>
      </c>
      <c r="G39" s="36"/>
      <c r="H39" s="26">
        <f t="shared" si="11"/>
        <v>0</v>
      </c>
      <c r="I39" s="36"/>
      <c r="J39" s="26">
        <f t="shared" ref="J39" si="384">I39*$E39</f>
        <v>0</v>
      </c>
      <c r="K39" s="36"/>
      <c r="L39" s="26">
        <f t="shared" ref="L39" si="385">K39*$E39</f>
        <v>0</v>
      </c>
      <c r="M39" s="36"/>
      <c r="N39" s="26">
        <f t="shared" ref="N39" si="386">M39*$E39</f>
        <v>0</v>
      </c>
      <c r="O39" s="36"/>
      <c r="P39" s="26">
        <f t="shared" ref="P39" si="387">O39*$E39</f>
        <v>0</v>
      </c>
      <c r="Q39" s="36"/>
      <c r="R39" s="26">
        <f t="shared" ref="R39" si="388">Q39*$E39</f>
        <v>0</v>
      </c>
      <c r="S39" s="36"/>
      <c r="T39" s="26">
        <f t="shared" ref="T39" si="389">S39*$E39</f>
        <v>0</v>
      </c>
      <c r="U39" s="36"/>
      <c r="V39" s="26">
        <f t="shared" ref="V39" si="390">U39*$E39</f>
        <v>0</v>
      </c>
      <c r="W39" s="36"/>
      <c r="X39" s="26">
        <f t="shared" ref="X39" si="391">W39*$E39</f>
        <v>0</v>
      </c>
      <c r="Y39" s="36"/>
      <c r="Z39" s="26">
        <f t="shared" ref="Z39" si="392">Y39*$E39</f>
        <v>0</v>
      </c>
      <c r="AA39" s="36"/>
      <c r="AB39" s="26">
        <f t="shared" ref="AB39" si="393">AA39*$E39</f>
        <v>0</v>
      </c>
      <c r="AC39" s="36"/>
      <c r="AD39" s="26">
        <f t="shared" ref="AD39" si="394">AC39*$E39</f>
        <v>0</v>
      </c>
    </row>
    <row r="40" spans="1:30" x14ac:dyDescent="0.3">
      <c r="A40" s="86" t="s">
        <v>209</v>
      </c>
      <c r="B40" s="87"/>
      <c r="C40" s="87"/>
      <c r="D40" s="87"/>
      <c r="E40" s="87"/>
      <c r="F40" s="88"/>
      <c r="G40" s="36"/>
      <c r="H40" s="26">
        <f t="shared" si="11"/>
        <v>0</v>
      </c>
      <c r="I40" s="36"/>
      <c r="J40" s="26">
        <f t="shared" ref="J40" si="395">I40*$E40</f>
        <v>0</v>
      </c>
      <c r="K40" s="36"/>
      <c r="L40" s="26">
        <f t="shared" ref="L40" si="396">K40*$E40</f>
        <v>0</v>
      </c>
      <c r="M40" s="36"/>
      <c r="N40" s="26">
        <f t="shared" ref="N40" si="397">M40*$E40</f>
        <v>0</v>
      </c>
      <c r="O40" s="36"/>
      <c r="P40" s="26">
        <f t="shared" ref="P40" si="398">O40*$E40</f>
        <v>0</v>
      </c>
      <c r="Q40" s="36"/>
      <c r="R40" s="26">
        <f t="shared" ref="R40" si="399">Q40*$E40</f>
        <v>0</v>
      </c>
      <c r="S40" s="36"/>
      <c r="T40" s="26">
        <f t="shared" ref="T40" si="400">S40*$E40</f>
        <v>0</v>
      </c>
      <c r="U40" s="36"/>
      <c r="V40" s="26">
        <f t="shared" ref="V40" si="401">U40*$E40</f>
        <v>0</v>
      </c>
      <c r="W40" s="36"/>
      <c r="X40" s="26">
        <f t="shared" ref="X40" si="402">W40*$E40</f>
        <v>0</v>
      </c>
      <c r="Y40" s="36"/>
      <c r="Z40" s="26">
        <f t="shared" ref="Z40" si="403">Y40*$E40</f>
        <v>0</v>
      </c>
      <c r="AA40" s="36"/>
      <c r="AB40" s="26">
        <f t="shared" ref="AB40" si="404">AA40*$E40</f>
        <v>0</v>
      </c>
      <c r="AC40" s="36"/>
      <c r="AD40" s="26">
        <f t="shared" ref="AD40" si="405">AC40*$E40</f>
        <v>0</v>
      </c>
    </row>
    <row r="41" spans="1:30" x14ac:dyDescent="0.3">
      <c r="A41" s="8" t="s">
        <v>210</v>
      </c>
      <c r="B41" s="9" t="s">
        <v>152</v>
      </c>
      <c r="C41" s="10" t="s">
        <v>143</v>
      </c>
      <c r="D41" s="11">
        <v>7858</v>
      </c>
      <c r="E41" s="12">
        <v>12.7</v>
      </c>
      <c r="F41" s="20">
        <f>E41*D41</f>
        <v>99796.599999999991</v>
      </c>
      <c r="G41" s="36"/>
      <c r="H41" s="26">
        <f t="shared" si="11"/>
        <v>0</v>
      </c>
      <c r="I41" s="36"/>
      <c r="J41" s="26">
        <f t="shared" ref="J41" si="406">I41*$E41</f>
        <v>0</v>
      </c>
      <c r="K41" s="36"/>
      <c r="L41" s="26">
        <f t="shared" ref="L41" si="407">K41*$E41</f>
        <v>0</v>
      </c>
      <c r="M41" s="36"/>
      <c r="N41" s="26">
        <f t="shared" ref="N41" si="408">M41*$E41</f>
        <v>0</v>
      </c>
      <c r="O41" s="36"/>
      <c r="P41" s="26">
        <f t="shared" ref="P41" si="409">O41*$E41</f>
        <v>0</v>
      </c>
      <c r="Q41" s="36"/>
      <c r="R41" s="26">
        <f t="shared" ref="R41" si="410">Q41*$E41</f>
        <v>0</v>
      </c>
      <c r="S41" s="36"/>
      <c r="T41" s="26">
        <f t="shared" ref="T41" si="411">S41*$E41</f>
        <v>0</v>
      </c>
      <c r="U41" s="36"/>
      <c r="V41" s="26">
        <f t="shared" ref="V41" si="412">U41*$E41</f>
        <v>0</v>
      </c>
      <c r="W41" s="36"/>
      <c r="X41" s="26">
        <f t="shared" ref="X41" si="413">W41*$E41</f>
        <v>0</v>
      </c>
      <c r="Y41" s="36"/>
      <c r="Z41" s="26">
        <f t="shared" ref="Z41" si="414">Y41*$E41</f>
        <v>0</v>
      </c>
      <c r="AA41" s="36"/>
      <c r="AB41" s="26">
        <f t="shared" ref="AB41" si="415">AA41*$E41</f>
        <v>0</v>
      </c>
      <c r="AC41" s="36"/>
      <c r="AD41" s="26">
        <f t="shared" ref="AD41" si="416">AC41*$E41</f>
        <v>0</v>
      </c>
    </row>
    <row r="42" spans="1:30" x14ac:dyDescent="0.3">
      <c r="A42" s="8" t="s">
        <v>211</v>
      </c>
      <c r="B42" s="9" t="s">
        <v>161</v>
      </c>
      <c r="C42" s="10" t="s">
        <v>162</v>
      </c>
      <c r="D42" s="11">
        <v>80</v>
      </c>
      <c r="E42" s="12">
        <v>11.2</v>
      </c>
      <c r="F42" s="20">
        <f t="shared" ref="F42:F58" si="417">E42*D42</f>
        <v>896</v>
      </c>
      <c r="G42" s="36"/>
      <c r="H42" s="26">
        <f t="shared" si="11"/>
        <v>0</v>
      </c>
      <c r="I42" s="36"/>
      <c r="J42" s="26">
        <f t="shared" ref="J42" si="418">I42*$E42</f>
        <v>0</v>
      </c>
      <c r="K42" s="36"/>
      <c r="L42" s="26">
        <f t="shared" ref="L42" si="419">K42*$E42</f>
        <v>0</v>
      </c>
      <c r="M42" s="36"/>
      <c r="N42" s="26">
        <f t="shared" ref="N42" si="420">M42*$E42</f>
        <v>0</v>
      </c>
      <c r="O42" s="36"/>
      <c r="P42" s="26">
        <f t="shared" ref="P42" si="421">O42*$E42</f>
        <v>0</v>
      </c>
      <c r="Q42" s="36"/>
      <c r="R42" s="26">
        <f t="shared" ref="R42" si="422">Q42*$E42</f>
        <v>0</v>
      </c>
      <c r="S42" s="36"/>
      <c r="T42" s="26">
        <f t="shared" ref="T42" si="423">S42*$E42</f>
        <v>0</v>
      </c>
      <c r="U42" s="36"/>
      <c r="V42" s="26">
        <f t="shared" ref="V42" si="424">U42*$E42</f>
        <v>0</v>
      </c>
      <c r="W42" s="36"/>
      <c r="X42" s="26">
        <f t="shared" ref="X42" si="425">W42*$E42</f>
        <v>0</v>
      </c>
      <c r="Y42" s="36"/>
      <c r="Z42" s="26">
        <f t="shared" ref="Z42" si="426">Y42*$E42</f>
        <v>0</v>
      </c>
      <c r="AA42" s="36"/>
      <c r="AB42" s="26">
        <f t="shared" ref="AB42" si="427">AA42*$E42</f>
        <v>0</v>
      </c>
      <c r="AC42" s="36"/>
      <c r="AD42" s="26">
        <f t="shared" ref="AD42" si="428">AC42*$E42</f>
        <v>0</v>
      </c>
    </row>
    <row r="43" spans="1:30" x14ac:dyDescent="0.3">
      <c r="A43" s="8" t="s">
        <v>212</v>
      </c>
      <c r="B43" s="9" t="s">
        <v>142</v>
      </c>
      <c r="C43" s="10" t="s">
        <v>159</v>
      </c>
      <c r="D43" s="11">
        <v>6392</v>
      </c>
      <c r="E43" s="12">
        <v>6.1</v>
      </c>
      <c r="F43" s="20">
        <f t="shared" si="417"/>
        <v>38991.199999999997</v>
      </c>
      <c r="G43" s="36"/>
      <c r="H43" s="26">
        <f t="shared" si="11"/>
        <v>0</v>
      </c>
      <c r="I43" s="36"/>
      <c r="J43" s="26">
        <f t="shared" ref="J43" si="429">I43*$E43</f>
        <v>0</v>
      </c>
      <c r="K43" s="36"/>
      <c r="L43" s="26">
        <f t="shared" ref="L43" si="430">K43*$E43</f>
        <v>0</v>
      </c>
      <c r="M43" s="36"/>
      <c r="N43" s="26">
        <f t="shared" ref="N43" si="431">M43*$E43</f>
        <v>0</v>
      </c>
      <c r="O43" s="36"/>
      <c r="P43" s="26">
        <f t="shared" ref="P43" si="432">O43*$E43</f>
        <v>0</v>
      </c>
      <c r="Q43" s="36"/>
      <c r="R43" s="26">
        <f t="shared" ref="R43" si="433">Q43*$E43</f>
        <v>0</v>
      </c>
      <c r="S43" s="36"/>
      <c r="T43" s="26">
        <f t="shared" ref="T43" si="434">S43*$E43</f>
        <v>0</v>
      </c>
      <c r="U43" s="36"/>
      <c r="V43" s="26">
        <f t="shared" ref="V43" si="435">U43*$E43</f>
        <v>0</v>
      </c>
      <c r="W43" s="36"/>
      <c r="X43" s="26">
        <f t="shared" ref="X43" si="436">W43*$E43</f>
        <v>0</v>
      </c>
      <c r="Y43" s="36"/>
      <c r="Z43" s="26">
        <f t="shared" ref="Z43" si="437">Y43*$E43</f>
        <v>0</v>
      </c>
      <c r="AA43" s="36"/>
      <c r="AB43" s="26">
        <f t="shared" ref="AB43" si="438">AA43*$E43</f>
        <v>0</v>
      </c>
      <c r="AC43" s="36"/>
      <c r="AD43" s="26">
        <f t="shared" ref="AD43" si="439">AC43*$E43</f>
        <v>0</v>
      </c>
    </row>
    <row r="44" spans="1:30" x14ac:dyDescent="0.3">
      <c r="A44" s="8" t="s">
        <v>213</v>
      </c>
      <c r="B44" s="9" t="s">
        <v>179</v>
      </c>
      <c r="C44" s="10" t="s">
        <v>159</v>
      </c>
      <c r="D44" s="11">
        <v>525</v>
      </c>
      <c r="E44" s="12">
        <v>14.7</v>
      </c>
      <c r="F44" s="20">
        <f t="shared" si="417"/>
        <v>7717.5</v>
      </c>
      <c r="G44" s="36"/>
      <c r="H44" s="26">
        <f t="shared" si="11"/>
        <v>0</v>
      </c>
      <c r="I44" s="36"/>
      <c r="J44" s="26">
        <f t="shared" ref="J44" si="440">I44*$E44</f>
        <v>0</v>
      </c>
      <c r="K44" s="36"/>
      <c r="L44" s="26">
        <f t="shared" ref="L44" si="441">K44*$E44</f>
        <v>0</v>
      </c>
      <c r="M44" s="36"/>
      <c r="N44" s="26">
        <f t="shared" ref="N44" si="442">M44*$E44</f>
        <v>0</v>
      </c>
      <c r="O44" s="36"/>
      <c r="P44" s="26">
        <f t="shared" ref="P44" si="443">O44*$E44</f>
        <v>0</v>
      </c>
      <c r="Q44" s="36"/>
      <c r="R44" s="26">
        <f t="shared" ref="R44" si="444">Q44*$E44</f>
        <v>0</v>
      </c>
      <c r="S44" s="36"/>
      <c r="T44" s="26">
        <f t="shared" ref="T44" si="445">S44*$E44</f>
        <v>0</v>
      </c>
      <c r="U44" s="36"/>
      <c r="V44" s="26">
        <f t="shared" ref="V44" si="446">U44*$E44</f>
        <v>0</v>
      </c>
      <c r="W44" s="36"/>
      <c r="X44" s="26">
        <f t="shared" ref="X44" si="447">W44*$E44</f>
        <v>0</v>
      </c>
      <c r="Y44" s="36"/>
      <c r="Z44" s="26">
        <f t="shared" ref="Z44" si="448">Y44*$E44</f>
        <v>0</v>
      </c>
      <c r="AA44" s="36"/>
      <c r="AB44" s="26">
        <f t="shared" ref="AB44" si="449">AA44*$E44</f>
        <v>0</v>
      </c>
      <c r="AC44" s="36"/>
      <c r="AD44" s="26">
        <f t="shared" ref="AD44" si="450">AC44*$E44</f>
        <v>0</v>
      </c>
    </row>
    <row r="45" spans="1:30" x14ac:dyDescent="0.3">
      <c r="A45" s="8" t="s">
        <v>214</v>
      </c>
      <c r="B45" s="9" t="s">
        <v>181</v>
      </c>
      <c r="C45" s="10" t="s">
        <v>159</v>
      </c>
      <c r="D45" s="11">
        <v>1104</v>
      </c>
      <c r="E45" s="12">
        <v>22.6</v>
      </c>
      <c r="F45" s="20">
        <f t="shared" si="417"/>
        <v>24950.400000000001</v>
      </c>
      <c r="G45" s="36"/>
      <c r="H45" s="26">
        <f t="shared" si="11"/>
        <v>0</v>
      </c>
      <c r="I45" s="36"/>
      <c r="J45" s="26">
        <f t="shared" ref="J45" si="451">I45*$E45</f>
        <v>0</v>
      </c>
      <c r="K45" s="36"/>
      <c r="L45" s="26">
        <f t="shared" ref="L45" si="452">K45*$E45</f>
        <v>0</v>
      </c>
      <c r="M45" s="36"/>
      <c r="N45" s="26">
        <f t="shared" ref="N45" si="453">M45*$E45</f>
        <v>0</v>
      </c>
      <c r="O45" s="36"/>
      <c r="P45" s="26">
        <f t="shared" ref="P45" si="454">O45*$E45</f>
        <v>0</v>
      </c>
      <c r="Q45" s="36"/>
      <c r="R45" s="26">
        <f t="shared" ref="R45" si="455">Q45*$E45</f>
        <v>0</v>
      </c>
      <c r="S45" s="36"/>
      <c r="T45" s="26">
        <f t="shared" ref="T45" si="456">S45*$E45</f>
        <v>0</v>
      </c>
      <c r="U45" s="36"/>
      <c r="V45" s="26">
        <f t="shared" ref="V45" si="457">U45*$E45</f>
        <v>0</v>
      </c>
      <c r="W45" s="36"/>
      <c r="X45" s="26">
        <f t="shared" ref="X45" si="458">W45*$E45</f>
        <v>0</v>
      </c>
      <c r="Y45" s="36"/>
      <c r="Z45" s="26">
        <f t="shared" ref="Z45" si="459">Y45*$E45</f>
        <v>0</v>
      </c>
      <c r="AA45" s="36"/>
      <c r="AB45" s="26">
        <f t="shared" ref="AB45" si="460">AA45*$E45</f>
        <v>0</v>
      </c>
      <c r="AC45" s="36"/>
      <c r="AD45" s="26">
        <f t="shared" ref="AD45" si="461">AC45*$E45</f>
        <v>0</v>
      </c>
    </row>
    <row r="46" spans="1:30" x14ac:dyDescent="0.3">
      <c r="A46" s="8" t="s">
        <v>215</v>
      </c>
      <c r="B46" s="9" t="s">
        <v>216</v>
      </c>
      <c r="C46" s="10" t="s">
        <v>173</v>
      </c>
      <c r="D46" s="11">
        <v>3482</v>
      </c>
      <c r="E46" s="12">
        <v>20.399999999999999</v>
      </c>
      <c r="F46" s="20">
        <f t="shared" si="417"/>
        <v>71032.799999999988</v>
      </c>
      <c r="G46" s="36"/>
      <c r="H46" s="26">
        <f t="shared" si="11"/>
        <v>0</v>
      </c>
      <c r="I46" s="36"/>
      <c r="J46" s="26">
        <f t="shared" ref="J46" si="462">I46*$E46</f>
        <v>0</v>
      </c>
      <c r="K46" s="36"/>
      <c r="L46" s="26">
        <f t="shared" ref="L46" si="463">K46*$E46</f>
        <v>0</v>
      </c>
      <c r="M46" s="36"/>
      <c r="N46" s="26">
        <f t="shared" ref="N46" si="464">M46*$E46</f>
        <v>0</v>
      </c>
      <c r="O46" s="36"/>
      <c r="P46" s="26">
        <f t="shared" ref="P46" si="465">O46*$E46</f>
        <v>0</v>
      </c>
      <c r="Q46" s="36"/>
      <c r="R46" s="26">
        <f t="shared" ref="R46" si="466">Q46*$E46</f>
        <v>0</v>
      </c>
      <c r="S46" s="36"/>
      <c r="T46" s="26">
        <f t="shared" ref="T46" si="467">S46*$E46</f>
        <v>0</v>
      </c>
      <c r="U46" s="36"/>
      <c r="V46" s="26">
        <f t="shared" ref="V46" si="468">U46*$E46</f>
        <v>0</v>
      </c>
      <c r="W46" s="36"/>
      <c r="X46" s="26">
        <f t="shared" ref="X46" si="469">W46*$E46</f>
        <v>0</v>
      </c>
      <c r="Y46" s="36"/>
      <c r="Z46" s="26">
        <f t="shared" ref="Z46" si="470">Y46*$E46</f>
        <v>0</v>
      </c>
      <c r="AA46" s="36"/>
      <c r="AB46" s="26">
        <f t="shared" ref="AB46" si="471">AA46*$E46</f>
        <v>0</v>
      </c>
      <c r="AC46" s="36"/>
      <c r="AD46" s="26">
        <f t="shared" ref="AD46" si="472">AC46*$E46</f>
        <v>0</v>
      </c>
    </row>
    <row r="47" spans="1:30" x14ac:dyDescent="0.3">
      <c r="A47" s="8" t="s">
        <v>217</v>
      </c>
      <c r="B47" s="9" t="s">
        <v>218</v>
      </c>
      <c r="C47" s="10" t="s">
        <v>173</v>
      </c>
      <c r="D47" s="11">
        <v>12529</v>
      </c>
      <c r="E47" s="12">
        <v>16.7</v>
      </c>
      <c r="F47" s="20">
        <f t="shared" si="417"/>
        <v>209234.3</v>
      </c>
      <c r="G47" s="36"/>
      <c r="H47" s="26">
        <f t="shared" si="11"/>
        <v>0</v>
      </c>
      <c r="I47" s="36"/>
      <c r="J47" s="26">
        <f t="shared" ref="J47" si="473">I47*$E47</f>
        <v>0</v>
      </c>
      <c r="K47" s="36"/>
      <c r="L47" s="26">
        <f t="shared" ref="L47" si="474">K47*$E47</f>
        <v>0</v>
      </c>
      <c r="M47" s="36"/>
      <c r="N47" s="26">
        <f t="shared" ref="N47" si="475">M47*$E47</f>
        <v>0</v>
      </c>
      <c r="O47" s="36"/>
      <c r="P47" s="26">
        <f t="shared" ref="P47" si="476">O47*$E47</f>
        <v>0</v>
      </c>
      <c r="Q47" s="36"/>
      <c r="R47" s="26">
        <f t="shared" ref="R47" si="477">Q47*$E47</f>
        <v>0</v>
      </c>
      <c r="S47" s="36"/>
      <c r="T47" s="26">
        <f t="shared" ref="T47" si="478">S47*$E47</f>
        <v>0</v>
      </c>
      <c r="U47" s="36"/>
      <c r="V47" s="26">
        <f t="shared" ref="V47" si="479">U47*$E47</f>
        <v>0</v>
      </c>
      <c r="W47" s="36"/>
      <c r="X47" s="26">
        <f t="shared" ref="X47" si="480">W47*$E47</f>
        <v>0</v>
      </c>
      <c r="Y47" s="36"/>
      <c r="Z47" s="26">
        <f t="shared" ref="Z47" si="481">Y47*$E47</f>
        <v>0</v>
      </c>
      <c r="AA47" s="36"/>
      <c r="AB47" s="26">
        <f t="shared" ref="AB47" si="482">AA47*$E47</f>
        <v>0</v>
      </c>
      <c r="AC47" s="36"/>
      <c r="AD47" s="26">
        <f t="shared" ref="AD47" si="483">AC47*$E47</f>
        <v>0</v>
      </c>
    </row>
    <row r="48" spans="1:30" x14ac:dyDescent="0.3">
      <c r="A48" s="8" t="s">
        <v>219</v>
      </c>
      <c r="B48" s="9" t="s">
        <v>183</v>
      </c>
      <c r="C48" s="10" t="s">
        <v>159</v>
      </c>
      <c r="D48" s="11">
        <v>3754</v>
      </c>
      <c r="E48" s="12">
        <v>2.7</v>
      </c>
      <c r="F48" s="20">
        <f t="shared" si="417"/>
        <v>10135.800000000001</v>
      </c>
      <c r="G48" s="36"/>
      <c r="H48" s="26">
        <f t="shared" si="11"/>
        <v>0</v>
      </c>
      <c r="I48" s="36"/>
      <c r="J48" s="26">
        <f t="shared" ref="J48" si="484">I48*$E48</f>
        <v>0</v>
      </c>
      <c r="K48" s="36"/>
      <c r="L48" s="26">
        <f t="shared" ref="L48" si="485">K48*$E48</f>
        <v>0</v>
      </c>
      <c r="M48" s="36"/>
      <c r="N48" s="26">
        <f t="shared" ref="N48" si="486">M48*$E48</f>
        <v>0</v>
      </c>
      <c r="O48" s="36"/>
      <c r="P48" s="26">
        <f t="shared" ref="P48" si="487">O48*$E48</f>
        <v>0</v>
      </c>
      <c r="Q48" s="36"/>
      <c r="R48" s="26">
        <f t="shared" ref="R48" si="488">Q48*$E48</f>
        <v>0</v>
      </c>
      <c r="S48" s="36"/>
      <c r="T48" s="26">
        <f t="shared" ref="T48" si="489">S48*$E48</f>
        <v>0</v>
      </c>
      <c r="U48" s="36"/>
      <c r="V48" s="26">
        <f t="shared" ref="V48" si="490">U48*$E48</f>
        <v>0</v>
      </c>
      <c r="W48" s="36"/>
      <c r="X48" s="26">
        <f t="shared" ref="X48" si="491">W48*$E48</f>
        <v>0</v>
      </c>
      <c r="Y48" s="36"/>
      <c r="Z48" s="26">
        <f t="shared" ref="Z48" si="492">Y48*$E48</f>
        <v>0</v>
      </c>
      <c r="AA48" s="36"/>
      <c r="AB48" s="26">
        <f t="shared" ref="AB48" si="493">AA48*$E48</f>
        <v>0</v>
      </c>
      <c r="AC48" s="36"/>
      <c r="AD48" s="26">
        <f t="shared" ref="AD48" si="494">AC48*$E48</f>
        <v>0</v>
      </c>
    </row>
    <row r="49" spans="1:30" x14ac:dyDescent="0.3">
      <c r="A49" s="8" t="s">
        <v>220</v>
      </c>
      <c r="B49" s="9" t="s">
        <v>199</v>
      </c>
      <c r="C49" s="10" t="s">
        <v>159</v>
      </c>
      <c r="D49" s="11">
        <v>1324</v>
      </c>
      <c r="E49" s="12">
        <v>13.4</v>
      </c>
      <c r="F49" s="20">
        <f t="shared" si="417"/>
        <v>17741.600000000002</v>
      </c>
      <c r="G49" s="36"/>
      <c r="H49" s="26">
        <f t="shared" si="11"/>
        <v>0</v>
      </c>
      <c r="I49" s="36"/>
      <c r="J49" s="26">
        <f t="shared" ref="J49" si="495">I49*$E49</f>
        <v>0</v>
      </c>
      <c r="K49" s="36"/>
      <c r="L49" s="26">
        <f t="shared" ref="L49" si="496">K49*$E49</f>
        <v>0</v>
      </c>
      <c r="M49" s="36"/>
      <c r="N49" s="26">
        <f t="shared" ref="N49" si="497">M49*$E49</f>
        <v>0</v>
      </c>
      <c r="O49" s="36"/>
      <c r="P49" s="26">
        <f t="shared" ref="P49" si="498">O49*$E49</f>
        <v>0</v>
      </c>
      <c r="Q49" s="36"/>
      <c r="R49" s="26">
        <f t="shared" ref="R49" si="499">Q49*$E49</f>
        <v>0</v>
      </c>
      <c r="S49" s="36"/>
      <c r="T49" s="26">
        <f t="shared" ref="T49" si="500">S49*$E49</f>
        <v>0</v>
      </c>
      <c r="U49" s="36"/>
      <c r="V49" s="26">
        <f t="shared" ref="V49" si="501">U49*$E49</f>
        <v>0</v>
      </c>
      <c r="W49" s="36"/>
      <c r="X49" s="26">
        <f t="shared" ref="X49" si="502">W49*$E49</f>
        <v>0</v>
      </c>
      <c r="Y49" s="36"/>
      <c r="Z49" s="26">
        <f t="shared" ref="Z49" si="503">Y49*$E49</f>
        <v>0</v>
      </c>
      <c r="AA49" s="36"/>
      <c r="AB49" s="26">
        <f t="shared" ref="AB49" si="504">AA49*$E49</f>
        <v>0</v>
      </c>
      <c r="AC49" s="36"/>
      <c r="AD49" s="26">
        <f t="shared" ref="AD49" si="505">AC49*$E49</f>
        <v>0</v>
      </c>
    </row>
    <row r="50" spans="1:30" x14ac:dyDescent="0.3">
      <c r="A50" s="8" t="s">
        <v>221</v>
      </c>
      <c r="B50" s="9" t="s">
        <v>201</v>
      </c>
      <c r="C50" s="10" t="s">
        <v>159</v>
      </c>
      <c r="D50" s="11">
        <v>1324</v>
      </c>
      <c r="E50" s="12">
        <v>8.5</v>
      </c>
      <c r="F50" s="20">
        <f t="shared" si="417"/>
        <v>11254</v>
      </c>
      <c r="G50" s="36"/>
      <c r="H50" s="26">
        <f t="shared" si="11"/>
        <v>0</v>
      </c>
      <c r="I50" s="36"/>
      <c r="J50" s="26">
        <f t="shared" ref="J50" si="506">I50*$E50</f>
        <v>0</v>
      </c>
      <c r="K50" s="36"/>
      <c r="L50" s="26">
        <f t="shared" ref="L50" si="507">K50*$E50</f>
        <v>0</v>
      </c>
      <c r="M50" s="36"/>
      <c r="N50" s="26">
        <f t="shared" ref="N50" si="508">M50*$E50</f>
        <v>0</v>
      </c>
      <c r="O50" s="36"/>
      <c r="P50" s="26">
        <f t="shared" ref="P50" si="509">O50*$E50</f>
        <v>0</v>
      </c>
      <c r="Q50" s="36"/>
      <c r="R50" s="26">
        <f t="shared" ref="R50" si="510">Q50*$E50</f>
        <v>0</v>
      </c>
      <c r="S50" s="36"/>
      <c r="T50" s="26">
        <f t="shared" ref="T50" si="511">S50*$E50</f>
        <v>0</v>
      </c>
      <c r="U50" s="36"/>
      <c r="V50" s="26">
        <f t="shared" ref="V50" si="512">U50*$E50</f>
        <v>0</v>
      </c>
      <c r="W50" s="36"/>
      <c r="X50" s="26">
        <f t="shared" ref="X50" si="513">W50*$E50</f>
        <v>0</v>
      </c>
      <c r="Y50" s="36"/>
      <c r="Z50" s="26">
        <f t="shared" ref="Z50" si="514">Y50*$E50</f>
        <v>0</v>
      </c>
      <c r="AA50" s="36"/>
      <c r="AB50" s="26">
        <f t="shared" ref="AB50" si="515">AA50*$E50</f>
        <v>0</v>
      </c>
      <c r="AC50" s="36"/>
      <c r="AD50" s="26">
        <f t="shared" ref="AD50" si="516">AC50*$E50</f>
        <v>0</v>
      </c>
    </row>
    <row r="51" spans="1:30" x14ac:dyDescent="0.3">
      <c r="A51" s="8" t="s">
        <v>222</v>
      </c>
      <c r="B51" s="9" t="s">
        <v>177</v>
      </c>
      <c r="C51" s="10" t="s">
        <v>138</v>
      </c>
      <c r="D51" s="11">
        <v>1</v>
      </c>
      <c r="E51" s="12">
        <v>20000</v>
      </c>
      <c r="F51" s="20">
        <f t="shared" si="417"/>
        <v>20000</v>
      </c>
      <c r="G51" s="36"/>
      <c r="H51" s="26">
        <f t="shared" si="11"/>
        <v>0</v>
      </c>
      <c r="I51" s="36"/>
      <c r="J51" s="26">
        <f t="shared" ref="J51" si="517">I51*$E51</f>
        <v>0</v>
      </c>
      <c r="K51" s="36"/>
      <c r="L51" s="26">
        <f t="shared" ref="L51" si="518">K51*$E51</f>
        <v>0</v>
      </c>
      <c r="M51" s="36"/>
      <c r="N51" s="26">
        <f t="shared" ref="N51" si="519">M51*$E51</f>
        <v>0</v>
      </c>
      <c r="O51" s="36"/>
      <c r="P51" s="26">
        <f t="shared" ref="P51" si="520">O51*$E51</f>
        <v>0</v>
      </c>
      <c r="Q51" s="36"/>
      <c r="R51" s="26">
        <f t="shared" ref="R51" si="521">Q51*$E51</f>
        <v>0</v>
      </c>
      <c r="S51" s="36"/>
      <c r="T51" s="26">
        <f t="shared" ref="T51" si="522">S51*$E51</f>
        <v>0</v>
      </c>
      <c r="U51" s="36"/>
      <c r="V51" s="26">
        <f t="shared" ref="V51" si="523">U51*$E51</f>
        <v>0</v>
      </c>
      <c r="W51" s="36"/>
      <c r="X51" s="26">
        <f t="shared" ref="X51" si="524">W51*$E51</f>
        <v>0</v>
      </c>
      <c r="Y51" s="36"/>
      <c r="Z51" s="26">
        <f t="shared" ref="Z51" si="525">Y51*$E51</f>
        <v>0</v>
      </c>
      <c r="AA51" s="36"/>
      <c r="AB51" s="26">
        <f t="shared" ref="AB51" si="526">AA51*$E51</f>
        <v>0</v>
      </c>
      <c r="AC51" s="36"/>
      <c r="AD51" s="26">
        <f t="shared" ref="AD51" si="527">AC51*$E51</f>
        <v>0</v>
      </c>
    </row>
    <row r="52" spans="1:30" x14ac:dyDescent="0.3">
      <c r="A52" s="8" t="s">
        <v>223</v>
      </c>
      <c r="B52" s="9" t="s">
        <v>130</v>
      </c>
      <c r="C52" s="10" t="s">
        <v>131</v>
      </c>
      <c r="D52" s="11">
        <v>3</v>
      </c>
      <c r="E52" s="12">
        <v>106.84</v>
      </c>
      <c r="F52" s="20">
        <f t="shared" si="417"/>
        <v>320.52</v>
      </c>
      <c r="G52" s="36"/>
      <c r="H52" s="26">
        <f t="shared" si="11"/>
        <v>0</v>
      </c>
      <c r="I52" s="36"/>
      <c r="J52" s="26">
        <f t="shared" ref="J52" si="528">I52*$E52</f>
        <v>0</v>
      </c>
      <c r="K52" s="36"/>
      <c r="L52" s="26">
        <f t="shared" ref="L52" si="529">K52*$E52</f>
        <v>0</v>
      </c>
      <c r="M52" s="36"/>
      <c r="N52" s="26">
        <f t="shared" ref="N52" si="530">M52*$E52</f>
        <v>0</v>
      </c>
      <c r="O52" s="36"/>
      <c r="P52" s="26">
        <f t="shared" ref="P52" si="531">O52*$E52</f>
        <v>0</v>
      </c>
      <c r="Q52" s="36"/>
      <c r="R52" s="26">
        <f t="shared" ref="R52" si="532">Q52*$E52</f>
        <v>0</v>
      </c>
      <c r="S52" s="36"/>
      <c r="T52" s="26">
        <f t="shared" ref="T52" si="533">S52*$E52</f>
        <v>0</v>
      </c>
      <c r="U52" s="36"/>
      <c r="V52" s="26">
        <f t="shared" ref="V52" si="534">U52*$E52</f>
        <v>0</v>
      </c>
      <c r="W52" s="36"/>
      <c r="X52" s="26">
        <f t="shared" ref="X52" si="535">W52*$E52</f>
        <v>0</v>
      </c>
      <c r="Y52" s="36"/>
      <c r="Z52" s="26">
        <f t="shared" ref="Z52" si="536">Y52*$E52</f>
        <v>0</v>
      </c>
      <c r="AA52" s="36"/>
      <c r="AB52" s="26">
        <f t="shared" ref="AB52" si="537">AA52*$E52</f>
        <v>0</v>
      </c>
      <c r="AC52" s="36"/>
      <c r="AD52" s="26">
        <f t="shared" ref="AD52" si="538">AC52*$E52</f>
        <v>0</v>
      </c>
    </row>
    <row r="53" spans="1:30" x14ac:dyDescent="0.3">
      <c r="A53" s="8" t="s">
        <v>224</v>
      </c>
      <c r="B53" s="9" t="s">
        <v>133</v>
      </c>
      <c r="C53" s="10" t="s">
        <v>131</v>
      </c>
      <c r="D53" s="11">
        <v>3</v>
      </c>
      <c r="E53" s="12">
        <v>119.71</v>
      </c>
      <c r="F53" s="20">
        <f t="shared" si="417"/>
        <v>359.13</v>
      </c>
      <c r="G53" s="36"/>
      <c r="H53" s="26">
        <f t="shared" si="11"/>
        <v>0</v>
      </c>
      <c r="I53" s="36"/>
      <c r="J53" s="26">
        <f t="shared" ref="J53" si="539">I53*$E53</f>
        <v>0</v>
      </c>
      <c r="K53" s="36"/>
      <c r="L53" s="26">
        <f t="shared" ref="L53" si="540">K53*$E53</f>
        <v>0</v>
      </c>
      <c r="M53" s="36"/>
      <c r="N53" s="26">
        <f t="shared" ref="N53" si="541">M53*$E53</f>
        <v>0</v>
      </c>
      <c r="O53" s="36"/>
      <c r="P53" s="26">
        <f t="shared" ref="P53" si="542">O53*$E53</f>
        <v>0</v>
      </c>
      <c r="Q53" s="36"/>
      <c r="R53" s="26">
        <f t="shared" ref="R53" si="543">Q53*$E53</f>
        <v>0</v>
      </c>
      <c r="S53" s="36"/>
      <c r="T53" s="26">
        <f t="shared" ref="T53" si="544">S53*$E53</f>
        <v>0</v>
      </c>
      <c r="U53" s="36"/>
      <c r="V53" s="26">
        <f t="shared" ref="V53" si="545">U53*$E53</f>
        <v>0</v>
      </c>
      <c r="W53" s="36"/>
      <c r="X53" s="26">
        <f t="shared" ref="X53" si="546">W53*$E53</f>
        <v>0</v>
      </c>
      <c r="Y53" s="36"/>
      <c r="Z53" s="26">
        <f t="shared" ref="Z53" si="547">Y53*$E53</f>
        <v>0</v>
      </c>
      <c r="AA53" s="36"/>
      <c r="AB53" s="26">
        <f t="shared" ref="AB53" si="548">AA53*$E53</f>
        <v>0</v>
      </c>
      <c r="AC53" s="36"/>
      <c r="AD53" s="26">
        <f t="shared" ref="AD53" si="549">AC53*$E53</f>
        <v>0</v>
      </c>
    </row>
    <row r="54" spans="1:30" x14ac:dyDescent="0.3">
      <c r="A54" s="8" t="s">
        <v>225</v>
      </c>
      <c r="B54" s="9" t="s">
        <v>135</v>
      </c>
      <c r="C54" s="10" t="s">
        <v>131</v>
      </c>
      <c r="D54" s="11">
        <v>3</v>
      </c>
      <c r="E54" s="12">
        <v>124.72</v>
      </c>
      <c r="F54" s="20">
        <f t="shared" si="417"/>
        <v>374.15999999999997</v>
      </c>
      <c r="G54" s="36"/>
      <c r="H54" s="26">
        <f t="shared" si="11"/>
        <v>0</v>
      </c>
      <c r="I54" s="36"/>
      <c r="J54" s="26">
        <f t="shared" ref="J54" si="550">I54*$E54</f>
        <v>0</v>
      </c>
      <c r="K54" s="36"/>
      <c r="L54" s="26">
        <f t="shared" ref="L54" si="551">K54*$E54</f>
        <v>0</v>
      </c>
      <c r="M54" s="36"/>
      <c r="N54" s="26">
        <f t="shared" ref="N54" si="552">M54*$E54</f>
        <v>0</v>
      </c>
      <c r="O54" s="36"/>
      <c r="P54" s="26">
        <f t="shared" ref="P54" si="553">O54*$E54</f>
        <v>0</v>
      </c>
      <c r="Q54" s="36"/>
      <c r="R54" s="26">
        <f t="shared" ref="R54" si="554">Q54*$E54</f>
        <v>0</v>
      </c>
      <c r="S54" s="36"/>
      <c r="T54" s="26">
        <f t="shared" ref="T54" si="555">S54*$E54</f>
        <v>0</v>
      </c>
      <c r="U54" s="36"/>
      <c r="V54" s="26">
        <f t="shared" ref="V54" si="556">U54*$E54</f>
        <v>0</v>
      </c>
      <c r="W54" s="36"/>
      <c r="X54" s="26">
        <f t="shared" ref="X54" si="557">W54*$E54</f>
        <v>0</v>
      </c>
      <c r="Y54" s="36"/>
      <c r="Z54" s="26">
        <f t="shared" ref="Z54" si="558">Y54*$E54</f>
        <v>0</v>
      </c>
      <c r="AA54" s="36"/>
      <c r="AB54" s="26">
        <f t="shared" ref="AB54" si="559">AA54*$E54</f>
        <v>0</v>
      </c>
      <c r="AC54" s="36"/>
      <c r="AD54" s="26">
        <f t="shared" ref="AD54" si="560">AC54*$E54</f>
        <v>0</v>
      </c>
    </row>
    <row r="55" spans="1:30" x14ac:dyDescent="0.3">
      <c r="A55" s="8"/>
      <c r="B55" s="9" t="s">
        <v>226</v>
      </c>
      <c r="C55" s="10"/>
      <c r="D55" s="11"/>
      <c r="E55" s="12"/>
      <c r="F55" s="20">
        <f t="shared" si="417"/>
        <v>0</v>
      </c>
      <c r="G55" s="36"/>
      <c r="H55" s="26">
        <f t="shared" si="11"/>
        <v>0</v>
      </c>
      <c r="I55" s="36"/>
      <c r="J55" s="26">
        <f t="shared" ref="J55" si="561">I55*$E55</f>
        <v>0</v>
      </c>
      <c r="K55" s="36"/>
      <c r="L55" s="26">
        <f t="shared" ref="L55" si="562">K55*$E55</f>
        <v>0</v>
      </c>
      <c r="M55" s="36"/>
      <c r="N55" s="26">
        <f t="shared" ref="N55" si="563">M55*$E55</f>
        <v>0</v>
      </c>
      <c r="O55" s="36"/>
      <c r="P55" s="26">
        <f t="shared" ref="P55" si="564">O55*$E55</f>
        <v>0</v>
      </c>
      <c r="Q55" s="36"/>
      <c r="R55" s="26">
        <f t="shared" ref="R55" si="565">Q55*$E55</f>
        <v>0</v>
      </c>
      <c r="S55" s="36"/>
      <c r="T55" s="26">
        <f t="shared" ref="T55" si="566">S55*$E55</f>
        <v>0</v>
      </c>
      <c r="U55" s="36"/>
      <c r="V55" s="26">
        <f t="shared" ref="V55" si="567">U55*$E55</f>
        <v>0</v>
      </c>
      <c r="W55" s="36"/>
      <c r="X55" s="26">
        <f t="shared" ref="X55" si="568">W55*$E55</f>
        <v>0</v>
      </c>
      <c r="Y55" s="36"/>
      <c r="Z55" s="26">
        <f t="shared" ref="Z55" si="569">Y55*$E55</f>
        <v>0</v>
      </c>
      <c r="AA55" s="36"/>
      <c r="AB55" s="26">
        <f t="shared" ref="AB55" si="570">AA55*$E55</f>
        <v>0</v>
      </c>
      <c r="AC55" s="36"/>
      <c r="AD55" s="26">
        <f t="shared" ref="AD55" si="571">AC55*$E55</f>
        <v>0</v>
      </c>
    </row>
    <row r="56" spans="1:30" x14ac:dyDescent="0.3">
      <c r="A56" s="8" t="s">
        <v>227</v>
      </c>
      <c r="B56" s="9" t="s">
        <v>199</v>
      </c>
      <c r="C56" s="10" t="s">
        <v>159</v>
      </c>
      <c r="D56" s="11">
        <v>9500</v>
      </c>
      <c r="E56" s="12">
        <v>11.1</v>
      </c>
      <c r="F56" s="20">
        <f t="shared" si="417"/>
        <v>105450</v>
      </c>
      <c r="G56" s="36"/>
      <c r="H56" s="26">
        <f t="shared" si="11"/>
        <v>0</v>
      </c>
      <c r="I56" s="36"/>
      <c r="J56" s="26">
        <f t="shared" ref="J56" si="572">I56*$E56</f>
        <v>0</v>
      </c>
      <c r="K56" s="36"/>
      <c r="L56" s="26">
        <f t="shared" ref="L56" si="573">K56*$E56</f>
        <v>0</v>
      </c>
      <c r="M56" s="36"/>
      <c r="N56" s="26">
        <f t="shared" ref="N56" si="574">M56*$E56</f>
        <v>0</v>
      </c>
      <c r="O56" s="36"/>
      <c r="P56" s="26">
        <f t="shared" ref="P56" si="575">O56*$E56</f>
        <v>0</v>
      </c>
      <c r="Q56" s="36"/>
      <c r="R56" s="26">
        <f t="shared" ref="R56" si="576">Q56*$E56</f>
        <v>0</v>
      </c>
      <c r="S56" s="36"/>
      <c r="T56" s="26">
        <f t="shared" ref="T56" si="577">S56*$E56</f>
        <v>0</v>
      </c>
      <c r="U56" s="36"/>
      <c r="V56" s="26">
        <f t="shared" ref="V56" si="578">U56*$E56</f>
        <v>0</v>
      </c>
      <c r="W56" s="36"/>
      <c r="X56" s="26">
        <f t="shared" ref="X56" si="579">W56*$E56</f>
        <v>0</v>
      </c>
      <c r="Y56" s="36"/>
      <c r="Z56" s="26">
        <f t="shared" ref="Z56" si="580">Y56*$E56</f>
        <v>0</v>
      </c>
      <c r="AA56" s="36"/>
      <c r="AB56" s="26">
        <f t="shared" ref="AB56" si="581">AA56*$E56</f>
        <v>0</v>
      </c>
      <c r="AC56" s="36"/>
      <c r="AD56" s="26">
        <f t="shared" ref="AD56" si="582">AC56*$E56</f>
        <v>0</v>
      </c>
    </row>
    <row r="57" spans="1:30" x14ac:dyDescent="0.3">
      <c r="A57" s="8" t="s">
        <v>228</v>
      </c>
      <c r="B57" s="9" t="s">
        <v>229</v>
      </c>
      <c r="C57" s="10" t="s">
        <v>159</v>
      </c>
      <c r="D57" s="11">
        <v>9500</v>
      </c>
      <c r="E57" s="12">
        <v>1.8</v>
      </c>
      <c r="F57" s="20">
        <f t="shared" si="417"/>
        <v>17100</v>
      </c>
      <c r="G57" s="36"/>
      <c r="H57" s="26">
        <f t="shared" si="11"/>
        <v>0</v>
      </c>
      <c r="I57" s="36"/>
      <c r="J57" s="26">
        <f t="shared" ref="J57" si="583">I57*$E57</f>
        <v>0</v>
      </c>
      <c r="K57" s="36"/>
      <c r="L57" s="26">
        <f t="shared" ref="L57" si="584">K57*$E57</f>
        <v>0</v>
      </c>
      <c r="M57" s="36"/>
      <c r="N57" s="26">
        <f t="shared" ref="N57" si="585">M57*$E57</f>
        <v>0</v>
      </c>
      <c r="O57" s="36"/>
      <c r="P57" s="26">
        <f t="shared" ref="P57" si="586">O57*$E57</f>
        <v>0</v>
      </c>
      <c r="Q57" s="36"/>
      <c r="R57" s="26">
        <f t="shared" ref="R57" si="587">Q57*$E57</f>
        <v>0</v>
      </c>
      <c r="S57" s="36"/>
      <c r="T57" s="26">
        <f t="shared" ref="T57" si="588">S57*$E57</f>
        <v>0</v>
      </c>
      <c r="U57" s="36"/>
      <c r="V57" s="26">
        <f t="shared" ref="V57" si="589">U57*$E57</f>
        <v>0</v>
      </c>
      <c r="W57" s="36"/>
      <c r="X57" s="26">
        <f t="shared" ref="X57" si="590">W57*$E57</f>
        <v>0</v>
      </c>
      <c r="Y57" s="36"/>
      <c r="Z57" s="26">
        <f t="shared" ref="Z57" si="591">Y57*$E57</f>
        <v>0</v>
      </c>
      <c r="AA57" s="36"/>
      <c r="AB57" s="26">
        <f t="shared" ref="AB57" si="592">AA57*$E57</f>
        <v>0</v>
      </c>
      <c r="AC57" s="36"/>
      <c r="AD57" s="26">
        <f t="shared" ref="AD57" si="593">AC57*$E57</f>
        <v>0</v>
      </c>
    </row>
    <row r="58" spans="1:30" x14ac:dyDescent="0.3">
      <c r="A58" s="8" t="s">
        <v>230</v>
      </c>
      <c r="B58" s="9" t="s">
        <v>231</v>
      </c>
      <c r="C58" s="10" t="s">
        <v>162</v>
      </c>
      <c r="D58" s="11">
        <v>30</v>
      </c>
      <c r="E58" s="12">
        <v>8.1</v>
      </c>
      <c r="F58" s="20">
        <f t="shared" si="417"/>
        <v>243</v>
      </c>
      <c r="G58" s="36"/>
      <c r="H58" s="26">
        <f t="shared" si="11"/>
        <v>0</v>
      </c>
      <c r="I58" s="36"/>
      <c r="J58" s="26">
        <f t="shared" ref="J58" si="594">I58*$E58</f>
        <v>0</v>
      </c>
      <c r="K58" s="36"/>
      <c r="L58" s="26">
        <f t="shared" ref="L58" si="595">K58*$E58</f>
        <v>0</v>
      </c>
      <c r="M58" s="36"/>
      <c r="N58" s="26">
        <f t="shared" ref="N58" si="596">M58*$E58</f>
        <v>0</v>
      </c>
      <c r="O58" s="36"/>
      <c r="P58" s="26">
        <f t="shared" ref="P58" si="597">O58*$E58</f>
        <v>0</v>
      </c>
      <c r="Q58" s="36"/>
      <c r="R58" s="26">
        <f t="shared" ref="R58" si="598">Q58*$E58</f>
        <v>0</v>
      </c>
      <c r="S58" s="36"/>
      <c r="T58" s="26">
        <f t="shared" ref="T58" si="599">S58*$E58</f>
        <v>0</v>
      </c>
      <c r="U58" s="36"/>
      <c r="V58" s="26">
        <f t="shared" ref="V58" si="600">U58*$E58</f>
        <v>0</v>
      </c>
      <c r="W58" s="36"/>
      <c r="X58" s="26">
        <f t="shared" ref="X58" si="601">W58*$E58</f>
        <v>0</v>
      </c>
      <c r="Y58" s="36"/>
      <c r="Z58" s="26">
        <f t="shared" ref="Z58" si="602">Y58*$E58</f>
        <v>0</v>
      </c>
      <c r="AA58" s="36"/>
      <c r="AB58" s="26">
        <f t="shared" ref="AB58" si="603">AA58*$E58</f>
        <v>0</v>
      </c>
      <c r="AC58" s="36"/>
      <c r="AD58" s="26">
        <f t="shared" ref="AD58" si="604">AC58*$E58</f>
        <v>0</v>
      </c>
    </row>
    <row r="59" spans="1:30" x14ac:dyDescent="0.3">
      <c r="A59" s="86" t="s">
        <v>232</v>
      </c>
      <c r="B59" s="87"/>
      <c r="C59" s="87"/>
      <c r="D59" s="87"/>
      <c r="E59" s="87"/>
      <c r="F59" s="88"/>
      <c r="G59" s="36"/>
      <c r="H59" s="26">
        <f t="shared" si="11"/>
        <v>0</v>
      </c>
      <c r="I59" s="36"/>
      <c r="J59" s="26">
        <f t="shared" ref="J59" si="605">I59*$E59</f>
        <v>0</v>
      </c>
      <c r="K59" s="36"/>
      <c r="L59" s="26">
        <f t="shared" ref="L59" si="606">K59*$E59</f>
        <v>0</v>
      </c>
      <c r="M59" s="36"/>
      <c r="N59" s="26">
        <f t="shared" ref="N59" si="607">M59*$E59</f>
        <v>0</v>
      </c>
      <c r="O59" s="36"/>
      <c r="P59" s="26">
        <f t="shared" ref="P59" si="608">O59*$E59</f>
        <v>0</v>
      </c>
      <c r="Q59" s="36"/>
      <c r="R59" s="26">
        <f t="shared" ref="R59" si="609">Q59*$E59</f>
        <v>0</v>
      </c>
      <c r="S59" s="36"/>
      <c r="T59" s="26">
        <f t="shared" ref="T59" si="610">S59*$E59</f>
        <v>0</v>
      </c>
      <c r="U59" s="36"/>
      <c r="V59" s="26">
        <f t="shared" ref="V59" si="611">U59*$E59</f>
        <v>0</v>
      </c>
      <c r="W59" s="36"/>
      <c r="X59" s="26">
        <f t="shared" ref="X59" si="612">W59*$E59</f>
        <v>0</v>
      </c>
      <c r="Y59" s="36"/>
      <c r="Z59" s="26">
        <f t="shared" ref="Z59" si="613">Y59*$E59</f>
        <v>0</v>
      </c>
      <c r="AA59" s="36"/>
      <c r="AB59" s="26">
        <f t="shared" ref="AB59" si="614">AA59*$E59</f>
        <v>0</v>
      </c>
      <c r="AC59" s="36"/>
      <c r="AD59" s="26">
        <f t="shared" ref="AD59" si="615">AC59*$E59</f>
        <v>0</v>
      </c>
    </row>
    <row r="60" spans="1:30" x14ac:dyDescent="0.3">
      <c r="A60" s="8" t="s">
        <v>233</v>
      </c>
      <c r="B60" s="9" t="s">
        <v>234</v>
      </c>
      <c r="C60" s="10" t="s">
        <v>159</v>
      </c>
      <c r="D60" s="11">
        <v>57310</v>
      </c>
      <c r="E60" s="12">
        <v>1.5</v>
      </c>
      <c r="F60" s="20">
        <f>E60*D60</f>
        <v>85965</v>
      </c>
      <c r="G60" s="36"/>
      <c r="H60" s="26">
        <f t="shared" si="11"/>
        <v>0</v>
      </c>
      <c r="I60" s="36"/>
      <c r="J60" s="26">
        <f t="shared" ref="J60" si="616">I60*$E60</f>
        <v>0</v>
      </c>
      <c r="K60" s="36"/>
      <c r="L60" s="26">
        <f t="shared" ref="L60" si="617">K60*$E60</f>
        <v>0</v>
      </c>
      <c r="M60" s="36"/>
      <c r="N60" s="26">
        <f t="shared" ref="N60" si="618">M60*$E60</f>
        <v>0</v>
      </c>
      <c r="O60" s="36"/>
      <c r="P60" s="26">
        <f t="shared" ref="P60" si="619">O60*$E60</f>
        <v>0</v>
      </c>
      <c r="Q60" s="36"/>
      <c r="R60" s="26">
        <f t="shared" ref="R60" si="620">Q60*$E60</f>
        <v>0</v>
      </c>
      <c r="S60" s="36"/>
      <c r="T60" s="26">
        <f t="shared" ref="T60" si="621">S60*$E60</f>
        <v>0</v>
      </c>
      <c r="U60" s="36"/>
      <c r="V60" s="26">
        <f t="shared" ref="V60" si="622">U60*$E60</f>
        <v>0</v>
      </c>
      <c r="W60" s="36"/>
      <c r="X60" s="26">
        <f t="shared" ref="X60" si="623">W60*$E60</f>
        <v>0</v>
      </c>
      <c r="Y60" s="36"/>
      <c r="Z60" s="26">
        <f t="shared" ref="Z60" si="624">Y60*$E60</f>
        <v>0</v>
      </c>
      <c r="AA60" s="36"/>
      <c r="AB60" s="26">
        <f t="shared" ref="AB60" si="625">AA60*$E60</f>
        <v>0</v>
      </c>
      <c r="AC60" s="36"/>
      <c r="AD60" s="26">
        <f t="shared" ref="AD60" si="626">AC60*$E60</f>
        <v>0</v>
      </c>
    </row>
    <row r="61" spans="1:30" x14ac:dyDescent="0.3">
      <c r="A61" s="8" t="s">
        <v>235</v>
      </c>
      <c r="B61" s="9" t="s">
        <v>236</v>
      </c>
      <c r="C61" s="10" t="s">
        <v>159</v>
      </c>
      <c r="D61" s="11">
        <v>15856</v>
      </c>
      <c r="E61" s="12">
        <v>2.6</v>
      </c>
      <c r="F61" s="20">
        <f t="shared" ref="F61:F73" si="627">E61*D61</f>
        <v>41225.599999999999</v>
      </c>
      <c r="G61" s="36"/>
      <c r="H61" s="26">
        <f t="shared" si="11"/>
        <v>0</v>
      </c>
      <c r="I61" s="36"/>
      <c r="J61" s="26">
        <f t="shared" ref="J61" si="628">I61*$E61</f>
        <v>0</v>
      </c>
      <c r="K61" s="36"/>
      <c r="L61" s="26">
        <f t="shared" ref="L61" si="629">K61*$E61</f>
        <v>0</v>
      </c>
      <c r="M61" s="36"/>
      <c r="N61" s="26">
        <f t="shared" ref="N61" si="630">M61*$E61</f>
        <v>0</v>
      </c>
      <c r="O61" s="36"/>
      <c r="P61" s="26">
        <f t="shared" ref="P61" si="631">O61*$E61</f>
        <v>0</v>
      </c>
      <c r="Q61" s="36"/>
      <c r="R61" s="26">
        <f t="shared" ref="R61" si="632">Q61*$E61</f>
        <v>0</v>
      </c>
      <c r="S61" s="36"/>
      <c r="T61" s="26">
        <f t="shared" ref="T61" si="633">S61*$E61</f>
        <v>0</v>
      </c>
      <c r="U61" s="36"/>
      <c r="V61" s="26">
        <f t="shared" ref="V61" si="634">U61*$E61</f>
        <v>0</v>
      </c>
      <c r="W61" s="36"/>
      <c r="X61" s="26">
        <f t="shared" ref="X61" si="635">W61*$E61</f>
        <v>0</v>
      </c>
      <c r="Y61" s="36"/>
      <c r="Z61" s="26">
        <f t="shared" ref="Z61" si="636">Y61*$E61</f>
        <v>0</v>
      </c>
      <c r="AA61" s="36"/>
      <c r="AB61" s="26">
        <f t="shared" ref="AB61" si="637">AA61*$E61</f>
        <v>0</v>
      </c>
      <c r="AC61" s="36"/>
      <c r="AD61" s="26">
        <f t="shared" ref="AD61" si="638">AC61*$E61</f>
        <v>0</v>
      </c>
    </row>
    <row r="62" spans="1:30" x14ac:dyDescent="0.3">
      <c r="A62" s="8" t="s">
        <v>237</v>
      </c>
      <c r="B62" s="9" t="s">
        <v>238</v>
      </c>
      <c r="C62" s="10" t="s">
        <v>159</v>
      </c>
      <c r="D62" s="11">
        <v>262</v>
      </c>
      <c r="E62" s="12">
        <v>40.200000000000003</v>
      </c>
      <c r="F62" s="20">
        <f t="shared" si="627"/>
        <v>10532.400000000001</v>
      </c>
      <c r="G62" s="36"/>
      <c r="H62" s="26">
        <f t="shared" si="11"/>
        <v>0</v>
      </c>
      <c r="I62" s="36"/>
      <c r="J62" s="26">
        <f t="shared" ref="J62" si="639">I62*$E62</f>
        <v>0</v>
      </c>
      <c r="K62" s="36"/>
      <c r="L62" s="26">
        <f t="shared" ref="L62" si="640">K62*$E62</f>
        <v>0</v>
      </c>
      <c r="M62" s="36"/>
      <c r="N62" s="26">
        <f t="shared" ref="N62" si="641">M62*$E62</f>
        <v>0</v>
      </c>
      <c r="O62" s="36"/>
      <c r="P62" s="26">
        <f t="shared" ref="P62" si="642">O62*$E62</f>
        <v>0</v>
      </c>
      <c r="Q62" s="36"/>
      <c r="R62" s="26">
        <f t="shared" ref="R62" si="643">Q62*$E62</f>
        <v>0</v>
      </c>
      <c r="S62" s="36"/>
      <c r="T62" s="26">
        <f t="shared" ref="T62" si="644">S62*$E62</f>
        <v>0</v>
      </c>
      <c r="U62" s="36"/>
      <c r="V62" s="26">
        <f t="shared" ref="V62" si="645">U62*$E62</f>
        <v>0</v>
      </c>
      <c r="W62" s="36"/>
      <c r="X62" s="26">
        <f t="shared" ref="X62" si="646">W62*$E62</f>
        <v>0</v>
      </c>
      <c r="Y62" s="36"/>
      <c r="Z62" s="26">
        <f t="shared" ref="Z62" si="647">Y62*$E62</f>
        <v>0</v>
      </c>
      <c r="AA62" s="36"/>
      <c r="AB62" s="26">
        <f t="shared" ref="AB62" si="648">AA62*$E62</f>
        <v>0</v>
      </c>
      <c r="AC62" s="36"/>
      <c r="AD62" s="26">
        <f t="shared" ref="AD62" si="649">AC62*$E62</f>
        <v>0</v>
      </c>
    </row>
    <row r="63" spans="1:30" x14ac:dyDescent="0.3">
      <c r="A63" s="8" t="s">
        <v>239</v>
      </c>
      <c r="B63" s="9" t="s">
        <v>240</v>
      </c>
      <c r="C63" s="10" t="s">
        <v>159</v>
      </c>
      <c r="D63" s="11">
        <v>114690</v>
      </c>
      <c r="E63" s="12">
        <v>1</v>
      </c>
      <c r="F63" s="20">
        <f t="shared" si="627"/>
        <v>114690</v>
      </c>
      <c r="G63" s="36"/>
      <c r="H63" s="26">
        <f t="shared" si="11"/>
        <v>0</v>
      </c>
      <c r="I63" s="36"/>
      <c r="J63" s="26">
        <f t="shared" ref="J63" si="650">I63*$E63</f>
        <v>0</v>
      </c>
      <c r="K63" s="36"/>
      <c r="L63" s="26">
        <f t="shared" ref="L63" si="651">K63*$E63</f>
        <v>0</v>
      </c>
      <c r="M63" s="36"/>
      <c r="N63" s="26">
        <f t="shared" ref="N63" si="652">M63*$E63</f>
        <v>0</v>
      </c>
      <c r="O63" s="36"/>
      <c r="P63" s="26">
        <f t="shared" ref="P63" si="653">O63*$E63</f>
        <v>0</v>
      </c>
      <c r="Q63" s="36"/>
      <c r="R63" s="26">
        <f t="shared" ref="R63" si="654">Q63*$E63</f>
        <v>0</v>
      </c>
      <c r="S63" s="36"/>
      <c r="T63" s="26">
        <f t="shared" ref="T63" si="655">S63*$E63</f>
        <v>0</v>
      </c>
      <c r="U63" s="36"/>
      <c r="V63" s="26">
        <f t="shared" ref="V63" si="656">U63*$E63</f>
        <v>0</v>
      </c>
      <c r="W63" s="36"/>
      <c r="X63" s="26">
        <f t="shared" ref="X63" si="657">W63*$E63</f>
        <v>0</v>
      </c>
      <c r="Y63" s="36"/>
      <c r="Z63" s="26">
        <f t="shared" ref="Z63" si="658">Y63*$E63</f>
        <v>0</v>
      </c>
      <c r="AA63" s="36"/>
      <c r="AB63" s="26">
        <f t="shared" ref="AB63" si="659">AA63*$E63</f>
        <v>0</v>
      </c>
      <c r="AC63" s="36"/>
      <c r="AD63" s="26">
        <f t="shared" ref="AD63" si="660">AC63*$E63</f>
        <v>0</v>
      </c>
    </row>
    <row r="64" spans="1:30" ht="28.8" x14ac:dyDescent="0.3">
      <c r="A64" s="8" t="s">
        <v>241</v>
      </c>
      <c r="B64" s="9" t="s">
        <v>242</v>
      </c>
      <c r="C64" s="10" t="s">
        <v>159</v>
      </c>
      <c r="D64" s="11">
        <v>262</v>
      </c>
      <c r="E64" s="12">
        <v>6.5</v>
      </c>
      <c r="F64" s="20">
        <f t="shared" si="627"/>
        <v>1703</v>
      </c>
      <c r="G64" s="36"/>
      <c r="H64" s="26">
        <f t="shared" si="11"/>
        <v>0</v>
      </c>
      <c r="I64" s="36"/>
      <c r="J64" s="26">
        <f t="shared" ref="J64" si="661">I64*$E64</f>
        <v>0</v>
      </c>
      <c r="K64" s="36"/>
      <c r="L64" s="26">
        <f t="shared" ref="L64" si="662">K64*$E64</f>
        <v>0</v>
      </c>
      <c r="M64" s="36"/>
      <c r="N64" s="26">
        <f t="shared" ref="N64" si="663">M64*$E64</f>
        <v>0</v>
      </c>
      <c r="O64" s="36"/>
      <c r="P64" s="26">
        <f t="shared" ref="P64" si="664">O64*$E64</f>
        <v>0</v>
      </c>
      <c r="Q64" s="36"/>
      <c r="R64" s="26">
        <f t="shared" ref="R64" si="665">Q64*$E64</f>
        <v>0</v>
      </c>
      <c r="S64" s="36"/>
      <c r="T64" s="26">
        <f t="shared" ref="T64" si="666">S64*$E64</f>
        <v>0</v>
      </c>
      <c r="U64" s="36"/>
      <c r="V64" s="26">
        <f t="shared" ref="V64" si="667">U64*$E64</f>
        <v>0</v>
      </c>
      <c r="W64" s="36"/>
      <c r="X64" s="26">
        <f t="shared" ref="X64" si="668">W64*$E64</f>
        <v>0</v>
      </c>
      <c r="Y64" s="36"/>
      <c r="Z64" s="26">
        <f t="shared" ref="Z64" si="669">Y64*$E64</f>
        <v>0</v>
      </c>
      <c r="AA64" s="36"/>
      <c r="AB64" s="26">
        <f t="shared" ref="AB64" si="670">AA64*$E64</f>
        <v>0</v>
      </c>
      <c r="AC64" s="36"/>
      <c r="AD64" s="26">
        <f t="shared" ref="AD64" si="671">AC64*$E64</f>
        <v>0</v>
      </c>
    </row>
    <row r="65" spans="1:30" x14ac:dyDescent="0.3">
      <c r="A65" s="8" t="s">
        <v>243</v>
      </c>
      <c r="B65" s="9" t="s">
        <v>244</v>
      </c>
      <c r="C65" s="10" t="s">
        <v>162</v>
      </c>
      <c r="D65" s="11">
        <v>15000</v>
      </c>
      <c r="E65" s="12">
        <v>5.6</v>
      </c>
      <c r="F65" s="20">
        <f t="shared" si="627"/>
        <v>84000</v>
      </c>
      <c r="G65" s="36"/>
      <c r="H65" s="26">
        <f t="shared" si="11"/>
        <v>0</v>
      </c>
      <c r="I65" s="36"/>
      <c r="J65" s="26">
        <f t="shared" ref="J65" si="672">I65*$E65</f>
        <v>0</v>
      </c>
      <c r="K65" s="36"/>
      <c r="L65" s="26">
        <f t="shared" ref="L65" si="673">K65*$E65</f>
        <v>0</v>
      </c>
      <c r="M65" s="36"/>
      <c r="N65" s="26">
        <f t="shared" ref="N65" si="674">M65*$E65</f>
        <v>0</v>
      </c>
      <c r="O65" s="36"/>
      <c r="P65" s="26">
        <f t="shared" ref="P65" si="675">O65*$E65</f>
        <v>0</v>
      </c>
      <c r="Q65" s="36"/>
      <c r="R65" s="26">
        <f t="shared" ref="R65" si="676">Q65*$E65</f>
        <v>0</v>
      </c>
      <c r="S65" s="36"/>
      <c r="T65" s="26">
        <f t="shared" ref="T65" si="677">S65*$E65</f>
        <v>0</v>
      </c>
      <c r="U65" s="36"/>
      <c r="V65" s="26">
        <f t="shared" ref="V65" si="678">U65*$E65</f>
        <v>0</v>
      </c>
      <c r="W65" s="36"/>
      <c r="X65" s="26">
        <f t="shared" ref="X65" si="679">W65*$E65</f>
        <v>0</v>
      </c>
      <c r="Y65" s="36"/>
      <c r="Z65" s="26">
        <f t="shared" ref="Z65" si="680">Y65*$E65</f>
        <v>0</v>
      </c>
      <c r="AA65" s="36"/>
      <c r="AB65" s="26">
        <f t="shared" ref="AB65" si="681">AA65*$E65</f>
        <v>0</v>
      </c>
      <c r="AC65" s="36"/>
      <c r="AD65" s="26">
        <f t="shared" ref="AD65" si="682">AC65*$E65</f>
        <v>0</v>
      </c>
    </row>
    <row r="66" spans="1:30" x14ac:dyDescent="0.3">
      <c r="A66" s="8" t="s">
        <v>245</v>
      </c>
      <c r="B66" s="9" t="s">
        <v>246</v>
      </c>
      <c r="C66" s="10" t="s">
        <v>173</v>
      </c>
      <c r="D66" s="11">
        <v>12322</v>
      </c>
      <c r="E66" s="12">
        <v>114.4</v>
      </c>
      <c r="F66" s="20">
        <f t="shared" si="627"/>
        <v>1409636.8</v>
      </c>
      <c r="G66" s="36"/>
      <c r="H66" s="26">
        <f t="shared" si="11"/>
        <v>0</v>
      </c>
      <c r="I66" s="36"/>
      <c r="J66" s="26">
        <f t="shared" ref="J66" si="683">I66*$E66</f>
        <v>0</v>
      </c>
      <c r="K66" s="36"/>
      <c r="L66" s="26">
        <f t="shared" ref="L66" si="684">K66*$E66</f>
        <v>0</v>
      </c>
      <c r="M66" s="36"/>
      <c r="N66" s="26">
        <f t="shared" ref="N66" si="685">M66*$E66</f>
        <v>0</v>
      </c>
      <c r="O66" s="36"/>
      <c r="P66" s="26">
        <f t="shared" ref="P66" si="686">O66*$E66</f>
        <v>0</v>
      </c>
      <c r="Q66" s="36"/>
      <c r="R66" s="26">
        <f t="shared" ref="R66" si="687">Q66*$E66</f>
        <v>0</v>
      </c>
      <c r="S66" s="36"/>
      <c r="T66" s="26">
        <f t="shared" ref="T66" si="688">S66*$E66</f>
        <v>0</v>
      </c>
      <c r="U66" s="36"/>
      <c r="V66" s="26">
        <f t="shared" ref="V66" si="689">U66*$E66</f>
        <v>0</v>
      </c>
      <c r="W66" s="36"/>
      <c r="X66" s="26">
        <f t="shared" ref="X66" si="690">W66*$E66</f>
        <v>0</v>
      </c>
      <c r="Y66" s="36"/>
      <c r="Z66" s="26">
        <f t="shared" ref="Z66" si="691">Y66*$E66</f>
        <v>0</v>
      </c>
      <c r="AA66" s="36"/>
      <c r="AB66" s="26">
        <f t="shared" ref="AB66" si="692">AA66*$E66</f>
        <v>0</v>
      </c>
      <c r="AC66" s="36"/>
      <c r="AD66" s="26">
        <f t="shared" ref="AD66" si="693">AC66*$E66</f>
        <v>0</v>
      </c>
    </row>
    <row r="67" spans="1:30" x14ac:dyDescent="0.3">
      <c r="A67" s="8" t="s">
        <v>247</v>
      </c>
      <c r="B67" s="9" t="s">
        <v>248</v>
      </c>
      <c r="C67" s="10" t="s">
        <v>173</v>
      </c>
      <c r="D67" s="11">
        <v>8600</v>
      </c>
      <c r="E67" s="12">
        <v>122.6</v>
      </c>
      <c r="F67" s="20">
        <f t="shared" si="627"/>
        <v>1054360</v>
      </c>
      <c r="G67" s="36"/>
      <c r="H67" s="26">
        <f t="shared" si="11"/>
        <v>0</v>
      </c>
      <c r="I67" s="36"/>
      <c r="J67" s="26">
        <f t="shared" ref="J67" si="694">I67*$E67</f>
        <v>0</v>
      </c>
      <c r="K67" s="36"/>
      <c r="L67" s="26">
        <f t="shared" ref="L67" si="695">K67*$E67</f>
        <v>0</v>
      </c>
      <c r="M67" s="36"/>
      <c r="N67" s="26">
        <f t="shared" ref="N67" si="696">M67*$E67</f>
        <v>0</v>
      </c>
      <c r="O67" s="36"/>
      <c r="P67" s="26">
        <f t="shared" ref="P67" si="697">O67*$E67</f>
        <v>0</v>
      </c>
      <c r="Q67" s="36"/>
      <c r="R67" s="26">
        <f t="shared" ref="R67" si="698">Q67*$E67</f>
        <v>0</v>
      </c>
      <c r="S67" s="36"/>
      <c r="T67" s="26">
        <f t="shared" ref="T67" si="699">S67*$E67</f>
        <v>0</v>
      </c>
      <c r="U67" s="36"/>
      <c r="V67" s="26">
        <f t="shared" ref="V67" si="700">U67*$E67</f>
        <v>0</v>
      </c>
      <c r="W67" s="36"/>
      <c r="X67" s="26">
        <f t="shared" ref="X67" si="701">W67*$E67</f>
        <v>0</v>
      </c>
      <c r="Y67" s="36"/>
      <c r="Z67" s="26">
        <f t="shared" ref="Z67" si="702">Y67*$E67</f>
        <v>0</v>
      </c>
      <c r="AA67" s="36"/>
      <c r="AB67" s="26">
        <f t="shared" ref="AB67" si="703">AA67*$E67</f>
        <v>0</v>
      </c>
      <c r="AC67" s="36"/>
      <c r="AD67" s="26">
        <f t="shared" ref="AD67" si="704">AC67*$E67</f>
        <v>0</v>
      </c>
    </row>
    <row r="68" spans="1:30" x14ac:dyDescent="0.3">
      <c r="A68" s="8" t="s">
        <v>249</v>
      </c>
      <c r="B68" s="9" t="s">
        <v>250</v>
      </c>
      <c r="C68" s="10" t="s">
        <v>173</v>
      </c>
      <c r="D68" s="11">
        <v>9186</v>
      </c>
      <c r="E68" s="12">
        <v>127.5</v>
      </c>
      <c r="F68" s="20">
        <f t="shared" si="627"/>
        <v>1171215</v>
      </c>
      <c r="G68" s="36"/>
      <c r="H68" s="26">
        <f t="shared" si="11"/>
        <v>0</v>
      </c>
      <c r="I68" s="36"/>
      <c r="J68" s="26">
        <f t="shared" ref="J68" si="705">I68*$E68</f>
        <v>0</v>
      </c>
      <c r="K68" s="36"/>
      <c r="L68" s="26">
        <f t="shared" ref="L68" si="706">K68*$E68</f>
        <v>0</v>
      </c>
      <c r="M68" s="36"/>
      <c r="N68" s="26">
        <f t="shared" ref="N68" si="707">M68*$E68</f>
        <v>0</v>
      </c>
      <c r="O68" s="36"/>
      <c r="P68" s="26">
        <f t="shared" ref="P68" si="708">O68*$E68</f>
        <v>0</v>
      </c>
      <c r="Q68" s="36"/>
      <c r="R68" s="26">
        <f t="shared" ref="R68" si="709">Q68*$E68</f>
        <v>0</v>
      </c>
      <c r="S68" s="36"/>
      <c r="T68" s="26">
        <f t="shared" ref="T68" si="710">S68*$E68</f>
        <v>0</v>
      </c>
      <c r="U68" s="36"/>
      <c r="V68" s="26">
        <f t="shared" ref="V68" si="711">U68*$E68</f>
        <v>0</v>
      </c>
      <c r="W68" s="36"/>
      <c r="X68" s="26">
        <f t="shared" ref="X68" si="712">W68*$E68</f>
        <v>0</v>
      </c>
      <c r="Y68" s="36"/>
      <c r="Z68" s="26">
        <f t="shared" ref="Z68" si="713">Y68*$E68</f>
        <v>0</v>
      </c>
      <c r="AA68" s="36"/>
      <c r="AB68" s="26">
        <f t="shared" ref="AB68" si="714">AA68*$E68</f>
        <v>0</v>
      </c>
      <c r="AC68" s="36"/>
      <c r="AD68" s="26">
        <f t="shared" ref="AD68" si="715">AC68*$E68</f>
        <v>0</v>
      </c>
    </row>
    <row r="69" spans="1:30" x14ac:dyDescent="0.3">
      <c r="A69" s="8" t="s">
        <v>251</v>
      </c>
      <c r="B69" s="9" t="s">
        <v>252</v>
      </c>
      <c r="C69" s="10" t="s">
        <v>173</v>
      </c>
      <c r="D69" s="11">
        <v>26</v>
      </c>
      <c r="E69" s="12">
        <v>542.20000000000005</v>
      </c>
      <c r="F69" s="20">
        <f t="shared" si="627"/>
        <v>14097.2</v>
      </c>
      <c r="G69" s="36"/>
      <c r="H69" s="26">
        <f t="shared" ref="H69:H123" si="716">G69*$E69</f>
        <v>0</v>
      </c>
      <c r="I69" s="36"/>
      <c r="J69" s="26">
        <f t="shared" ref="J69" si="717">I69*$E69</f>
        <v>0</v>
      </c>
      <c r="K69" s="36"/>
      <c r="L69" s="26">
        <f t="shared" ref="L69" si="718">K69*$E69</f>
        <v>0</v>
      </c>
      <c r="M69" s="36"/>
      <c r="N69" s="26">
        <f t="shared" ref="N69" si="719">M69*$E69</f>
        <v>0</v>
      </c>
      <c r="O69" s="36"/>
      <c r="P69" s="26">
        <f t="shared" ref="P69" si="720">O69*$E69</f>
        <v>0</v>
      </c>
      <c r="Q69" s="36"/>
      <c r="R69" s="26">
        <f t="shared" ref="R69" si="721">Q69*$E69</f>
        <v>0</v>
      </c>
      <c r="S69" s="36"/>
      <c r="T69" s="26">
        <f t="shared" ref="T69" si="722">S69*$E69</f>
        <v>0</v>
      </c>
      <c r="U69" s="36"/>
      <c r="V69" s="26">
        <f t="shared" ref="V69" si="723">U69*$E69</f>
        <v>0</v>
      </c>
      <c r="W69" s="36"/>
      <c r="X69" s="26">
        <f t="shared" ref="X69" si="724">W69*$E69</f>
        <v>0</v>
      </c>
      <c r="Y69" s="36"/>
      <c r="Z69" s="26">
        <f t="shared" ref="Z69" si="725">Y69*$E69</f>
        <v>0</v>
      </c>
      <c r="AA69" s="36"/>
      <c r="AB69" s="26">
        <f t="shared" ref="AB69" si="726">AA69*$E69</f>
        <v>0</v>
      </c>
      <c r="AC69" s="36"/>
      <c r="AD69" s="26">
        <f t="shared" ref="AD69" si="727">AC69*$E69</f>
        <v>0</v>
      </c>
    </row>
    <row r="70" spans="1:30" x14ac:dyDescent="0.3">
      <c r="A70" s="8" t="s">
        <v>253</v>
      </c>
      <c r="B70" s="9" t="s">
        <v>254</v>
      </c>
      <c r="C70" s="10" t="s">
        <v>159</v>
      </c>
      <c r="D70" s="11">
        <v>116</v>
      </c>
      <c r="E70" s="12">
        <v>128.5</v>
      </c>
      <c r="F70" s="20">
        <f t="shared" si="627"/>
        <v>14906</v>
      </c>
      <c r="G70" s="36"/>
      <c r="H70" s="26">
        <f t="shared" si="716"/>
        <v>0</v>
      </c>
      <c r="I70" s="36"/>
      <c r="J70" s="26">
        <f t="shared" ref="J70" si="728">I70*$E70</f>
        <v>0</v>
      </c>
      <c r="K70" s="36"/>
      <c r="L70" s="26">
        <f t="shared" ref="L70" si="729">K70*$E70</f>
        <v>0</v>
      </c>
      <c r="M70" s="36"/>
      <c r="N70" s="26">
        <f t="shared" ref="N70" si="730">M70*$E70</f>
        <v>0</v>
      </c>
      <c r="O70" s="36"/>
      <c r="P70" s="26">
        <f t="shared" ref="P70" si="731">O70*$E70</f>
        <v>0</v>
      </c>
      <c r="Q70" s="36"/>
      <c r="R70" s="26">
        <f t="shared" ref="R70" si="732">Q70*$E70</f>
        <v>0</v>
      </c>
      <c r="S70" s="36"/>
      <c r="T70" s="26">
        <f t="shared" ref="T70" si="733">S70*$E70</f>
        <v>0</v>
      </c>
      <c r="U70" s="36"/>
      <c r="V70" s="26">
        <f t="shared" ref="V70" si="734">U70*$E70</f>
        <v>0</v>
      </c>
      <c r="W70" s="36"/>
      <c r="X70" s="26">
        <f t="shared" ref="X70" si="735">W70*$E70</f>
        <v>0</v>
      </c>
      <c r="Y70" s="36"/>
      <c r="Z70" s="26">
        <f t="shared" ref="Z70" si="736">Y70*$E70</f>
        <v>0</v>
      </c>
      <c r="AA70" s="36"/>
      <c r="AB70" s="26">
        <f t="shared" ref="AB70" si="737">AA70*$E70</f>
        <v>0</v>
      </c>
      <c r="AC70" s="36"/>
      <c r="AD70" s="26">
        <f t="shared" ref="AD70" si="738">AC70*$E70</f>
        <v>0</v>
      </c>
    </row>
    <row r="71" spans="1:30" x14ac:dyDescent="0.3">
      <c r="A71" s="8" t="s">
        <v>255</v>
      </c>
      <c r="B71" s="9" t="s">
        <v>256</v>
      </c>
      <c r="C71" s="10" t="s">
        <v>173</v>
      </c>
      <c r="D71" s="11">
        <v>7355</v>
      </c>
      <c r="E71" s="12">
        <v>17</v>
      </c>
      <c r="F71" s="20">
        <f t="shared" si="627"/>
        <v>125035</v>
      </c>
      <c r="G71" s="36"/>
      <c r="H71" s="26">
        <f t="shared" si="716"/>
        <v>0</v>
      </c>
      <c r="I71" s="36"/>
      <c r="J71" s="26">
        <f t="shared" ref="J71" si="739">I71*$E71</f>
        <v>0</v>
      </c>
      <c r="K71" s="36"/>
      <c r="L71" s="26">
        <f t="shared" ref="L71" si="740">K71*$E71</f>
        <v>0</v>
      </c>
      <c r="M71" s="36"/>
      <c r="N71" s="26">
        <f t="shared" ref="N71" si="741">M71*$E71</f>
        <v>0</v>
      </c>
      <c r="O71" s="36"/>
      <c r="P71" s="26">
        <f t="shared" ref="P71" si="742">O71*$E71</f>
        <v>0</v>
      </c>
      <c r="Q71" s="36"/>
      <c r="R71" s="26">
        <f t="shared" ref="R71" si="743">Q71*$E71</f>
        <v>0</v>
      </c>
      <c r="S71" s="36"/>
      <c r="T71" s="26">
        <f t="shared" ref="T71" si="744">S71*$E71</f>
        <v>0</v>
      </c>
      <c r="U71" s="36"/>
      <c r="V71" s="26">
        <f t="shared" ref="V71" si="745">U71*$E71</f>
        <v>0</v>
      </c>
      <c r="W71" s="36"/>
      <c r="X71" s="26">
        <f t="shared" ref="X71" si="746">W71*$E71</f>
        <v>0</v>
      </c>
      <c r="Y71" s="36"/>
      <c r="Z71" s="26">
        <f t="shared" ref="Z71" si="747">Y71*$E71</f>
        <v>0</v>
      </c>
      <c r="AA71" s="36"/>
      <c r="AB71" s="26">
        <f t="shared" ref="AB71" si="748">AA71*$E71</f>
        <v>0</v>
      </c>
      <c r="AC71" s="36"/>
      <c r="AD71" s="26">
        <f t="shared" ref="AD71" si="749">AC71*$E71</f>
        <v>0</v>
      </c>
    </row>
    <row r="72" spans="1:30" x14ac:dyDescent="0.3">
      <c r="A72" s="8" t="s">
        <v>257</v>
      </c>
      <c r="B72" s="9" t="s">
        <v>258</v>
      </c>
      <c r="C72" s="10" t="s">
        <v>148</v>
      </c>
      <c r="D72" s="11">
        <v>1155</v>
      </c>
      <c r="E72" s="12">
        <v>3.5</v>
      </c>
      <c r="F72" s="20">
        <f t="shared" si="627"/>
        <v>4042.5</v>
      </c>
      <c r="G72" s="36"/>
      <c r="H72" s="26">
        <f t="shared" si="716"/>
        <v>0</v>
      </c>
      <c r="I72" s="36"/>
      <c r="J72" s="26">
        <f t="shared" ref="J72" si="750">I72*$E72</f>
        <v>0</v>
      </c>
      <c r="K72" s="36"/>
      <c r="L72" s="26">
        <f t="shared" ref="L72" si="751">K72*$E72</f>
        <v>0</v>
      </c>
      <c r="M72" s="36"/>
      <c r="N72" s="26">
        <f t="shared" ref="N72" si="752">M72*$E72</f>
        <v>0</v>
      </c>
      <c r="O72" s="36"/>
      <c r="P72" s="26">
        <f t="shared" ref="P72" si="753">O72*$E72</f>
        <v>0</v>
      </c>
      <c r="Q72" s="36"/>
      <c r="R72" s="26">
        <f t="shared" ref="R72" si="754">Q72*$E72</f>
        <v>0</v>
      </c>
      <c r="S72" s="36"/>
      <c r="T72" s="26">
        <f t="shared" ref="T72" si="755">S72*$E72</f>
        <v>0</v>
      </c>
      <c r="U72" s="36"/>
      <c r="V72" s="26">
        <f t="shared" ref="V72" si="756">U72*$E72</f>
        <v>0</v>
      </c>
      <c r="W72" s="36"/>
      <c r="X72" s="26">
        <f t="shared" ref="X72" si="757">W72*$E72</f>
        <v>0</v>
      </c>
      <c r="Y72" s="36"/>
      <c r="Z72" s="26">
        <f t="shared" ref="Z72" si="758">Y72*$E72</f>
        <v>0</v>
      </c>
      <c r="AA72" s="36"/>
      <c r="AB72" s="26">
        <f t="shared" ref="AB72" si="759">AA72*$E72</f>
        <v>0</v>
      </c>
      <c r="AC72" s="36"/>
      <c r="AD72" s="26">
        <f t="shared" ref="AD72" si="760">AC72*$E72</f>
        <v>0</v>
      </c>
    </row>
    <row r="73" spans="1:30" x14ac:dyDescent="0.3">
      <c r="A73" s="8" t="s">
        <v>259</v>
      </c>
      <c r="B73" s="9" t="s">
        <v>260</v>
      </c>
      <c r="C73" s="10" t="s">
        <v>148</v>
      </c>
      <c r="D73" s="11">
        <v>770</v>
      </c>
      <c r="E73" s="12">
        <v>3.2</v>
      </c>
      <c r="F73" s="20">
        <f t="shared" si="627"/>
        <v>2464</v>
      </c>
      <c r="G73" s="36"/>
      <c r="H73" s="26">
        <f t="shared" si="716"/>
        <v>0</v>
      </c>
      <c r="I73" s="36"/>
      <c r="J73" s="26">
        <f t="shared" ref="J73" si="761">I73*$E73</f>
        <v>0</v>
      </c>
      <c r="K73" s="36"/>
      <c r="L73" s="26">
        <f t="shared" ref="L73" si="762">K73*$E73</f>
        <v>0</v>
      </c>
      <c r="M73" s="36"/>
      <c r="N73" s="26">
        <f t="shared" ref="N73" si="763">M73*$E73</f>
        <v>0</v>
      </c>
      <c r="O73" s="36"/>
      <c r="P73" s="26">
        <f t="shared" ref="P73" si="764">O73*$E73</f>
        <v>0</v>
      </c>
      <c r="Q73" s="36"/>
      <c r="R73" s="26">
        <f t="shared" ref="R73" si="765">Q73*$E73</f>
        <v>0</v>
      </c>
      <c r="S73" s="36"/>
      <c r="T73" s="26">
        <f t="shared" ref="T73" si="766">S73*$E73</f>
        <v>0</v>
      </c>
      <c r="U73" s="36"/>
      <c r="V73" s="26">
        <f t="shared" ref="V73" si="767">U73*$E73</f>
        <v>0</v>
      </c>
      <c r="W73" s="36"/>
      <c r="X73" s="26">
        <f t="shared" ref="X73" si="768">W73*$E73</f>
        <v>0</v>
      </c>
      <c r="Y73" s="36"/>
      <c r="Z73" s="26">
        <f t="shared" ref="Z73" si="769">Y73*$E73</f>
        <v>0</v>
      </c>
      <c r="AA73" s="36"/>
      <c r="AB73" s="26">
        <f t="shared" ref="AB73" si="770">AA73*$E73</f>
        <v>0</v>
      </c>
      <c r="AC73" s="36"/>
      <c r="AD73" s="26">
        <f t="shared" ref="AD73" si="771">AC73*$E73</f>
        <v>0</v>
      </c>
    </row>
    <row r="74" spans="1:30" x14ac:dyDescent="0.3">
      <c r="A74" s="86" t="s">
        <v>261</v>
      </c>
      <c r="B74" s="87"/>
      <c r="C74" s="87"/>
      <c r="D74" s="87"/>
      <c r="E74" s="87"/>
      <c r="F74" s="88"/>
      <c r="G74" s="36"/>
      <c r="H74" s="26">
        <f t="shared" si="716"/>
        <v>0</v>
      </c>
      <c r="I74" s="36"/>
      <c r="J74" s="26">
        <f t="shared" ref="J74" si="772">I74*$E74</f>
        <v>0</v>
      </c>
      <c r="K74" s="36"/>
      <c r="L74" s="26">
        <f t="shared" ref="L74" si="773">K74*$E74</f>
        <v>0</v>
      </c>
      <c r="M74" s="36"/>
      <c r="N74" s="26">
        <f t="shared" ref="N74" si="774">M74*$E74</f>
        <v>0</v>
      </c>
      <c r="O74" s="36"/>
      <c r="P74" s="26">
        <f t="shared" ref="P74" si="775">O74*$E74</f>
        <v>0</v>
      </c>
      <c r="Q74" s="36"/>
      <c r="R74" s="26">
        <f t="shared" ref="R74" si="776">Q74*$E74</f>
        <v>0</v>
      </c>
      <c r="S74" s="36"/>
      <c r="T74" s="26">
        <f t="shared" ref="T74" si="777">S74*$E74</f>
        <v>0</v>
      </c>
      <c r="U74" s="36"/>
      <c r="V74" s="26">
        <f t="shared" ref="V74" si="778">U74*$E74</f>
        <v>0</v>
      </c>
      <c r="W74" s="36"/>
      <c r="X74" s="26">
        <f t="shared" ref="X74" si="779">W74*$E74</f>
        <v>0</v>
      </c>
      <c r="Y74" s="36"/>
      <c r="Z74" s="26">
        <f t="shared" ref="Z74" si="780">Y74*$E74</f>
        <v>0</v>
      </c>
      <c r="AA74" s="36"/>
      <c r="AB74" s="26">
        <f t="shared" ref="AB74" si="781">AA74*$E74</f>
        <v>0</v>
      </c>
      <c r="AC74" s="36"/>
      <c r="AD74" s="26">
        <f t="shared" ref="AD74" si="782">AC74*$E74</f>
        <v>0</v>
      </c>
    </row>
    <row r="75" spans="1:30" x14ac:dyDescent="0.3">
      <c r="A75" s="8" t="s">
        <v>262</v>
      </c>
      <c r="B75" s="9" t="s">
        <v>263</v>
      </c>
      <c r="C75" s="10" t="s">
        <v>173</v>
      </c>
      <c r="D75" s="11">
        <v>1316</v>
      </c>
      <c r="E75" s="12">
        <v>151.80000000000001</v>
      </c>
      <c r="F75" s="20">
        <f>E75*D75</f>
        <v>199768.80000000002</v>
      </c>
      <c r="G75" s="36"/>
      <c r="H75" s="26">
        <f t="shared" si="716"/>
        <v>0</v>
      </c>
      <c r="I75" s="36"/>
      <c r="J75" s="26">
        <f t="shared" ref="J75" si="783">I75*$E75</f>
        <v>0</v>
      </c>
      <c r="K75" s="36"/>
      <c r="L75" s="26">
        <f t="shared" ref="L75" si="784">K75*$E75</f>
        <v>0</v>
      </c>
      <c r="M75" s="36"/>
      <c r="N75" s="26">
        <f t="shared" ref="N75" si="785">M75*$E75</f>
        <v>0</v>
      </c>
      <c r="O75" s="36"/>
      <c r="P75" s="26">
        <f t="shared" ref="P75" si="786">O75*$E75</f>
        <v>0</v>
      </c>
      <c r="Q75" s="36"/>
      <c r="R75" s="26">
        <f t="shared" ref="R75" si="787">Q75*$E75</f>
        <v>0</v>
      </c>
      <c r="S75" s="36"/>
      <c r="T75" s="26">
        <f t="shared" ref="T75" si="788">S75*$E75</f>
        <v>0</v>
      </c>
      <c r="U75" s="36"/>
      <c r="V75" s="26">
        <f t="shared" ref="V75" si="789">U75*$E75</f>
        <v>0</v>
      </c>
      <c r="W75" s="36"/>
      <c r="X75" s="26">
        <f t="shared" ref="X75" si="790">W75*$E75</f>
        <v>0</v>
      </c>
      <c r="Y75" s="36"/>
      <c r="Z75" s="26">
        <f t="shared" ref="Z75" si="791">Y75*$E75</f>
        <v>0</v>
      </c>
      <c r="AA75" s="36"/>
      <c r="AB75" s="26">
        <f t="shared" ref="AB75" si="792">AA75*$E75</f>
        <v>0</v>
      </c>
      <c r="AC75" s="36"/>
      <c r="AD75" s="26">
        <f t="shared" ref="AD75" si="793">AC75*$E75</f>
        <v>0</v>
      </c>
    </row>
    <row r="76" spans="1:30" x14ac:dyDescent="0.3">
      <c r="A76" s="8" t="s">
        <v>264</v>
      </c>
      <c r="B76" s="9" t="s">
        <v>234</v>
      </c>
      <c r="C76" s="10" t="s">
        <v>159</v>
      </c>
      <c r="D76" s="11">
        <v>6583</v>
      </c>
      <c r="E76" s="12">
        <v>3.5</v>
      </c>
      <c r="F76" s="20">
        <f t="shared" ref="F76:F86" si="794">E76*D76</f>
        <v>23040.5</v>
      </c>
      <c r="G76" s="36"/>
      <c r="H76" s="26">
        <f t="shared" si="716"/>
        <v>0</v>
      </c>
      <c r="I76" s="36"/>
      <c r="J76" s="26">
        <f t="shared" ref="J76" si="795">I76*$E76</f>
        <v>0</v>
      </c>
      <c r="K76" s="36"/>
      <c r="L76" s="26">
        <f t="shared" ref="L76" si="796">K76*$E76</f>
        <v>0</v>
      </c>
      <c r="M76" s="36"/>
      <c r="N76" s="26">
        <f t="shared" ref="N76" si="797">M76*$E76</f>
        <v>0</v>
      </c>
      <c r="O76" s="36"/>
      <c r="P76" s="26">
        <f t="shared" ref="P76" si="798">O76*$E76</f>
        <v>0</v>
      </c>
      <c r="Q76" s="36"/>
      <c r="R76" s="26">
        <f t="shared" ref="R76" si="799">Q76*$E76</f>
        <v>0</v>
      </c>
      <c r="S76" s="36"/>
      <c r="T76" s="26">
        <f t="shared" ref="T76" si="800">S76*$E76</f>
        <v>0</v>
      </c>
      <c r="U76" s="36"/>
      <c r="V76" s="26">
        <f t="shared" ref="V76" si="801">U76*$E76</f>
        <v>0</v>
      </c>
      <c r="W76" s="36"/>
      <c r="X76" s="26">
        <f t="shared" ref="X76" si="802">W76*$E76</f>
        <v>0</v>
      </c>
      <c r="Y76" s="36"/>
      <c r="Z76" s="26">
        <f t="shared" ref="Z76" si="803">Y76*$E76</f>
        <v>0</v>
      </c>
      <c r="AA76" s="36"/>
      <c r="AB76" s="26">
        <f t="shared" ref="AB76" si="804">AA76*$E76</f>
        <v>0</v>
      </c>
      <c r="AC76" s="36"/>
      <c r="AD76" s="26">
        <f t="shared" ref="AD76" si="805">AC76*$E76</f>
        <v>0</v>
      </c>
    </row>
    <row r="77" spans="1:30" x14ac:dyDescent="0.3">
      <c r="A77" s="8" t="s">
        <v>265</v>
      </c>
      <c r="B77" s="9" t="s">
        <v>256</v>
      </c>
      <c r="C77" s="10" t="s">
        <v>173</v>
      </c>
      <c r="D77" s="11">
        <v>509</v>
      </c>
      <c r="E77" s="12">
        <v>34.700000000000003</v>
      </c>
      <c r="F77" s="20">
        <f t="shared" si="794"/>
        <v>17662.300000000003</v>
      </c>
      <c r="G77" s="36"/>
      <c r="H77" s="26">
        <f t="shared" si="716"/>
        <v>0</v>
      </c>
      <c r="I77" s="36"/>
      <c r="J77" s="26">
        <f t="shared" ref="J77" si="806">I77*$E77</f>
        <v>0</v>
      </c>
      <c r="K77" s="36"/>
      <c r="L77" s="26">
        <f t="shared" ref="L77" si="807">K77*$E77</f>
        <v>0</v>
      </c>
      <c r="M77" s="36"/>
      <c r="N77" s="26">
        <f t="shared" ref="N77" si="808">M77*$E77</f>
        <v>0</v>
      </c>
      <c r="O77" s="36"/>
      <c r="P77" s="26">
        <f t="shared" ref="P77" si="809">O77*$E77</f>
        <v>0</v>
      </c>
      <c r="Q77" s="36"/>
      <c r="R77" s="26">
        <f t="shared" ref="R77" si="810">Q77*$E77</f>
        <v>0</v>
      </c>
      <c r="S77" s="36"/>
      <c r="T77" s="26">
        <f t="shared" ref="T77" si="811">S77*$E77</f>
        <v>0</v>
      </c>
      <c r="U77" s="36"/>
      <c r="V77" s="26">
        <f t="shared" ref="V77" si="812">U77*$E77</f>
        <v>0</v>
      </c>
      <c r="W77" s="36"/>
      <c r="X77" s="26">
        <f t="shared" ref="X77" si="813">W77*$E77</f>
        <v>0</v>
      </c>
      <c r="Y77" s="36"/>
      <c r="Z77" s="26">
        <f t="shared" ref="Z77" si="814">Y77*$E77</f>
        <v>0</v>
      </c>
      <c r="AA77" s="36"/>
      <c r="AB77" s="26">
        <f t="shared" ref="AB77" si="815">AA77*$E77</f>
        <v>0</v>
      </c>
      <c r="AC77" s="36"/>
      <c r="AD77" s="26">
        <f t="shared" ref="AD77" si="816">AC77*$E77</f>
        <v>0</v>
      </c>
    </row>
    <row r="78" spans="1:30" x14ac:dyDescent="0.3">
      <c r="A78" s="8" t="s">
        <v>266</v>
      </c>
      <c r="B78" s="9" t="s">
        <v>260</v>
      </c>
      <c r="C78" s="10" t="s">
        <v>148</v>
      </c>
      <c r="D78" s="11">
        <v>139</v>
      </c>
      <c r="E78" s="12">
        <v>3.2</v>
      </c>
      <c r="F78" s="20">
        <f t="shared" si="794"/>
        <v>444.8</v>
      </c>
      <c r="G78" s="36"/>
      <c r="H78" s="26">
        <f t="shared" si="716"/>
        <v>0</v>
      </c>
      <c r="I78" s="36"/>
      <c r="J78" s="26">
        <f t="shared" ref="J78" si="817">I78*$E78</f>
        <v>0</v>
      </c>
      <c r="K78" s="36"/>
      <c r="L78" s="26">
        <f t="shared" ref="L78" si="818">K78*$E78</f>
        <v>0</v>
      </c>
      <c r="M78" s="36"/>
      <c r="N78" s="26">
        <f t="shared" ref="N78" si="819">M78*$E78</f>
        <v>0</v>
      </c>
      <c r="O78" s="36"/>
      <c r="P78" s="26">
        <f t="shared" ref="P78" si="820">O78*$E78</f>
        <v>0</v>
      </c>
      <c r="Q78" s="36"/>
      <c r="R78" s="26">
        <f t="shared" ref="R78" si="821">Q78*$E78</f>
        <v>0</v>
      </c>
      <c r="S78" s="36"/>
      <c r="T78" s="26">
        <f t="shared" ref="T78" si="822">S78*$E78</f>
        <v>0</v>
      </c>
      <c r="U78" s="36"/>
      <c r="V78" s="26">
        <f t="shared" ref="V78" si="823">U78*$E78</f>
        <v>0</v>
      </c>
      <c r="W78" s="36"/>
      <c r="X78" s="26">
        <f t="shared" ref="X78" si="824">W78*$E78</f>
        <v>0</v>
      </c>
      <c r="Y78" s="36"/>
      <c r="Z78" s="26">
        <f t="shared" ref="Z78" si="825">Y78*$E78</f>
        <v>0</v>
      </c>
      <c r="AA78" s="36"/>
      <c r="AB78" s="26">
        <f t="shared" ref="AB78" si="826">AA78*$E78</f>
        <v>0</v>
      </c>
      <c r="AC78" s="36"/>
      <c r="AD78" s="26">
        <f t="shared" ref="AD78" si="827">AC78*$E78</f>
        <v>0</v>
      </c>
    </row>
    <row r="79" spans="1:30" x14ac:dyDescent="0.3">
      <c r="A79" s="8" t="s">
        <v>267</v>
      </c>
      <c r="B79" s="9" t="s">
        <v>258</v>
      </c>
      <c r="C79" s="10" t="s">
        <v>148</v>
      </c>
      <c r="D79" s="11">
        <v>74</v>
      </c>
      <c r="E79" s="12">
        <v>3.5</v>
      </c>
      <c r="F79" s="20">
        <f t="shared" si="794"/>
        <v>259</v>
      </c>
      <c r="G79" s="36"/>
      <c r="H79" s="26">
        <f t="shared" si="716"/>
        <v>0</v>
      </c>
      <c r="I79" s="36"/>
      <c r="J79" s="26">
        <f t="shared" ref="J79" si="828">I79*$E79</f>
        <v>0</v>
      </c>
      <c r="K79" s="36"/>
      <c r="L79" s="26">
        <f t="shared" ref="L79" si="829">K79*$E79</f>
        <v>0</v>
      </c>
      <c r="M79" s="36"/>
      <c r="N79" s="26">
        <f t="shared" ref="N79" si="830">M79*$E79</f>
        <v>0</v>
      </c>
      <c r="O79" s="36"/>
      <c r="P79" s="26">
        <f t="shared" ref="P79" si="831">O79*$E79</f>
        <v>0</v>
      </c>
      <c r="Q79" s="36"/>
      <c r="R79" s="26">
        <f t="shared" ref="R79" si="832">Q79*$E79</f>
        <v>0</v>
      </c>
      <c r="S79" s="36"/>
      <c r="T79" s="26">
        <f t="shared" ref="T79" si="833">S79*$E79</f>
        <v>0</v>
      </c>
      <c r="U79" s="36"/>
      <c r="V79" s="26">
        <f t="shared" ref="V79" si="834">U79*$E79</f>
        <v>0</v>
      </c>
      <c r="W79" s="36"/>
      <c r="X79" s="26">
        <f t="shared" ref="X79" si="835">W79*$E79</f>
        <v>0</v>
      </c>
      <c r="Y79" s="36"/>
      <c r="Z79" s="26">
        <f t="shared" ref="Z79" si="836">Y79*$E79</f>
        <v>0</v>
      </c>
      <c r="AA79" s="36"/>
      <c r="AB79" s="26">
        <f t="shared" ref="AB79" si="837">AA79*$E79</f>
        <v>0</v>
      </c>
      <c r="AC79" s="36"/>
      <c r="AD79" s="26">
        <f t="shared" ref="AD79" si="838">AC79*$E79</f>
        <v>0</v>
      </c>
    </row>
    <row r="80" spans="1:30" x14ac:dyDescent="0.3">
      <c r="A80" s="8"/>
      <c r="B80" s="9" t="s">
        <v>268</v>
      </c>
      <c r="C80" s="10"/>
      <c r="D80" s="11"/>
      <c r="E80" s="12"/>
      <c r="F80" s="20">
        <f t="shared" si="794"/>
        <v>0</v>
      </c>
      <c r="G80" s="36"/>
      <c r="H80" s="26">
        <f t="shared" si="716"/>
        <v>0</v>
      </c>
      <c r="I80" s="36"/>
      <c r="J80" s="26">
        <f t="shared" ref="J80" si="839">I80*$E80</f>
        <v>0</v>
      </c>
      <c r="K80" s="36"/>
      <c r="L80" s="26">
        <f t="shared" ref="L80" si="840">K80*$E80</f>
        <v>0</v>
      </c>
      <c r="M80" s="36"/>
      <c r="N80" s="26">
        <f t="shared" ref="N80" si="841">M80*$E80</f>
        <v>0</v>
      </c>
      <c r="O80" s="36"/>
      <c r="P80" s="26">
        <f t="shared" ref="P80" si="842">O80*$E80</f>
        <v>0</v>
      </c>
      <c r="Q80" s="36"/>
      <c r="R80" s="26">
        <f t="shared" ref="R80" si="843">Q80*$E80</f>
        <v>0</v>
      </c>
      <c r="S80" s="36"/>
      <c r="T80" s="26">
        <f t="shared" ref="T80" si="844">S80*$E80</f>
        <v>0</v>
      </c>
      <c r="U80" s="36"/>
      <c r="V80" s="26">
        <f t="shared" ref="V80" si="845">U80*$E80</f>
        <v>0</v>
      </c>
      <c r="W80" s="36"/>
      <c r="X80" s="26">
        <f t="shared" ref="X80" si="846">W80*$E80</f>
        <v>0</v>
      </c>
      <c r="Y80" s="36"/>
      <c r="Z80" s="26">
        <f t="shared" ref="Z80" si="847">Y80*$E80</f>
        <v>0</v>
      </c>
      <c r="AA80" s="36"/>
      <c r="AB80" s="26">
        <f t="shared" ref="AB80" si="848">AA80*$E80</f>
        <v>0</v>
      </c>
      <c r="AC80" s="36"/>
      <c r="AD80" s="26">
        <f t="shared" ref="AD80" si="849">AC80*$E80</f>
        <v>0</v>
      </c>
    </row>
    <row r="81" spans="1:30" x14ac:dyDescent="0.3">
      <c r="A81" s="8" t="s">
        <v>269</v>
      </c>
      <c r="B81" s="9" t="s">
        <v>250</v>
      </c>
      <c r="C81" s="10" t="s">
        <v>173</v>
      </c>
      <c r="D81" s="11">
        <v>902</v>
      </c>
      <c r="E81" s="12">
        <v>137.69999999999999</v>
      </c>
      <c r="F81" s="20">
        <f t="shared" si="794"/>
        <v>124205.4</v>
      </c>
      <c r="G81" s="36"/>
      <c r="H81" s="26">
        <f t="shared" si="716"/>
        <v>0</v>
      </c>
      <c r="I81" s="36"/>
      <c r="J81" s="26">
        <f t="shared" ref="J81" si="850">I81*$E81</f>
        <v>0</v>
      </c>
      <c r="K81" s="36"/>
      <c r="L81" s="26">
        <f t="shared" ref="L81" si="851">K81*$E81</f>
        <v>0</v>
      </c>
      <c r="M81" s="36"/>
      <c r="N81" s="26">
        <f t="shared" ref="N81" si="852">M81*$E81</f>
        <v>0</v>
      </c>
      <c r="O81" s="36"/>
      <c r="P81" s="26">
        <f t="shared" ref="P81" si="853">O81*$E81</f>
        <v>0</v>
      </c>
      <c r="Q81" s="36"/>
      <c r="R81" s="26">
        <f t="shared" ref="R81" si="854">Q81*$E81</f>
        <v>0</v>
      </c>
      <c r="S81" s="36"/>
      <c r="T81" s="26">
        <f t="shared" ref="T81" si="855">S81*$E81</f>
        <v>0</v>
      </c>
      <c r="U81" s="36"/>
      <c r="V81" s="26">
        <f t="shared" ref="V81" si="856">U81*$E81</f>
        <v>0</v>
      </c>
      <c r="W81" s="36"/>
      <c r="X81" s="26">
        <f t="shared" ref="X81" si="857">W81*$E81</f>
        <v>0</v>
      </c>
      <c r="Y81" s="36"/>
      <c r="Z81" s="26">
        <f t="shared" ref="Z81" si="858">Y81*$E81</f>
        <v>0</v>
      </c>
      <c r="AA81" s="36"/>
      <c r="AB81" s="26">
        <f t="shared" ref="AB81" si="859">AA81*$E81</f>
        <v>0</v>
      </c>
      <c r="AC81" s="36"/>
      <c r="AD81" s="26">
        <f t="shared" ref="AD81" si="860">AC81*$E81</f>
        <v>0</v>
      </c>
    </row>
    <row r="82" spans="1:30" x14ac:dyDescent="0.3">
      <c r="A82" s="8" t="s">
        <v>270</v>
      </c>
      <c r="B82" s="9" t="s">
        <v>271</v>
      </c>
      <c r="C82" s="10" t="s">
        <v>159</v>
      </c>
      <c r="D82" s="11">
        <v>7582</v>
      </c>
      <c r="E82" s="12">
        <v>1</v>
      </c>
      <c r="F82" s="20">
        <f t="shared" si="794"/>
        <v>7582</v>
      </c>
      <c r="G82" s="36"/>
      <c r="H82" s="26">
        <f t="shared" si="716"/>
        <v>0</v>
      </c>
      <c r="I82" s="36"/>
      <c r="J82" s="26">
        <f t="shared" ref="J82" si="861">I82*$E82</f>
        <v>0</v>
      </c>
      <c r="K82" s="36"/>
      <c r="L82" s="26">
        <f t="shared" ref="L82" si="862">K82*$E82</f>
        <v>0</v>
      </c>
      <c r="M82" s="36"/>
      <c r="N82" s="26">
        <f t="shared" ref="N82" si="863">M82*$E82</f>
        <v>0</v>
      </c>
      <c r="O82" s="36"/>
      <c r="P82" s="26">
        <f t="shared" ref="P82" si="864">O82*$E82</f>
        <v>0</v>
      </c>
      <c r="Q82" s="36"/>
      <c r="R82" s="26">
        <f t="shared" ref="R82" si="865">Q82*$E82</f>
        <v>0</v>
      </c>
      <c r="S82" s="36"/>
      <c r="T82" s="26">
        <f t="shared" ref="T82" si="866">S82*$E82</f>
        <v>0</v>
      </c>
      <c r="U82" s="36"/>
      <c r="V82" s="26">
        <f t="shared" ref="V82" si="867">U82*$E82</f>
        <v>0</v>
      </c>
      <c r="W82" s="36"/>
      <c r="X82" s="26">
        <f t="shared" ref="X82" si="868">W82*$E82</f>
        <v>0</v>
      </c>
      <c r="Y82" s="36"/>
      <c r="Z82" s="26">
        <f t="shared" ref="Z82" si="869">Y82*$E82</f>
        <v>0</v>
      </c>
      <c r="AA82" s="36"/>
      <c r="AB82" s="26">
        <f t="shared" ref="AB82" si="870">AA82*$E82</f>
        <v>0</v>
      </c>
      <c r="AC82" s="36"/>
      <c r="AD82" s="26">
        <f t="shared" ref="AD82" si="871">AC82*$E82</f>
        <v>0</v>
      </c>
    </row>
    <row r="83" spans="1:30" x14ac:dyDescent="0.3">
      <c r="A83" s="8" t="s">
        <v>272</v>
      </c>
      <c r="B83" s="9" t="s">
        <v>256</v>
      </c>
      <c r="C83" s="10" t="s">
        <v>173</v>
      </c>
      <c r="D83" s="11">
        <v>991</v>
      </c>
      <c r="E83" s="12">
        <v>20.6</v>
      </c>
      <c r="F83" s="20">
        <f t="shared" si="794"/>
        <v>20414.600000000002</v>
      </c>
      <c r="G83" s="36"/>
      <c r="H83" s="26">
        <f t="shared" si="716"/>
        <v>0</v>
      </c>
      <c r="I83" s="36"/>
      <c r="J83" s="26">
        <f t="shared" ref="J83" si="872">I83*$E83</f>
        <v>0</v>
      </c>
      <c r="K83" s="36"/>
      <c r="L83" s="26">
        <f t="shared" ref="L83" si="873">K83*$E83</f>
        <v>0</v>
      </c>
      <c r="M83" s="36"/>
      <c r="N83" s="26">
        <f t="shared" ref="N83" si="874">M83*$E83</f>
        <v>0</v>
      </c>
      <c r="O83" s="36"/>
      <c r="P83" s="26">
        <f t="shared" ref="P83" si="875">O83*$E83</f>
        <v>0</v>
      </c>
      <c r="Q83" s="36"/>
      <c r="R83" s="26">
        <f t="shared" ref="R83" si="876">Q83*$E83</f>
        <v>0</v>
      </c>
      <c r="S83" s="36"/>
      <c r="T83" s="26">
        <f t="shared" ref="T83" si="877">S83*$E83</f>
        <v>0</v>
      </c>
      <c r="U83" s="36"/>
      <c r="V83" s="26">
        <f t="shared" ref="V83" si="878">U83*$E83</f>
        <v>0</v>
      </c>
      <c r="W83" s="36"/>
      <c r="X83" s="26">
        <f t="shared" ref="X83" si="879">W83*$E83</f>
        <v>0</v>
      </c>
      <c r="Y83" s="36"/>
      <c r="Z83" s="26">
        <f t="shared" ref="Z83" si="880">Y83*$E83</f>
        <v>0</v>
      </c>
      <c r="AA83" s="36"/>
      <c r="AB83" s="26">
        <f t="shared" ref="AB83" si="881">AA83*$E83</f>
        <v>0</v>
      </c>
      <c r="AC83" s="36"/>
      <c r="AD83" s="26">
        <f t="shared" ref="AD83" si="882">AC83*$E83</f>
        <v>0</v>
      </c>
    </row>
    <row r="84" spans="1:30" x14ac:dyDescent="0.3">
      <c r="A84" s="8" t="s">
        <v>273</v>
      </c>
      <c r="B84" s="9" t="s">
        <v>254</v>
      </c>
      <c r="C84" s="10" t="s">
        <v>148</v>
      </c>
      <c r="D84" s="11">
        <v>3</v>
      </c>
      <c r="E84" s="12">
        <v>3542.5</v>
      </c>
      <c r="F84" s="20">
        <f t="shared" si="794"/>
        <v>10627.5</v>
      </c>
      <c r="G84" s="36"/>
      <c r="H84" s="26">
        <f t="shared" si="716"/>
        <v>0</v>
      </c>
      <c r="I84" s="36"/>
      <c r="J84" s="26">
        <f t="shared" ref="J84" si="883">I84*$E84</f>
        <v>0</v>
      </c>
      <c r="K84" s="36"/>
      <c r="L84" s="26">
        <f t="shared" ref="L84" si="884">K84*$E84</f>
        <v>0</v>
      </c>
      <c r="M84" s="36"/>
      <c r="N84" s="26">
        <f t="shared" ref="N84" si="885">M84*$E84</f>
        <v>0</v>
      </c>
      <c r="O84" s="36"/>
      <c r="P84" s="26">
        <f t="shared" ref="P84" si="886">O84*$E84</f>
        <v>0</v>
      </c>
      <c r="Q84" s="36"/>
      <c r="R84" s="26">
        <f t="shared" ref="R84" si="887">Q84*$E84</f>
        <v>0</v>
      </c>
      <c r="S84" s="36"/>
      <c r="T84" s="26">
        <f t="shared" ref="T84" si="888">S84*$E84</f>
        <v>0</v>
      </c>
      <c r="U84" s="36"/>
      <c r="V84" s="26">
        <f t="shared" ref="V84" si="889">U84*$E84</f>
        <v>0</v>
      </c>
      <c r="W84" s="36"/>
      <c r="X84" s="26">
        <f t="shared" ref="X84" si="890">W84*$E84</f>
        <v>0</v>
      </c>
      <c r="Y84" s="36"/>
      <c r="Z84" s="26">
        <f t="shared" ref="Z84" si="891">Y84*$E84</f>
        <v>0</v>
      </c>
      <c r="AA84" s="36"/>
      <c r="AB84" s="26">
        <f t="shared" ref="AB84" si="892">AA84*$E84</f>
        <v>0</v>
      </c>
      <c r="AC84" s="36"/>
      <c r="AD84" s="26">
        <f t="shared" ref="AD84" si="893">AC84*$E84</f>
        <v>0</v>
      </c>
    </row>
    <row r="85" spans="1:30" x14ac:dyDescent="0.3">
      <c r="A85" s="8" t="s">
        <v>274</v>
      </c>
      <c r="B85" s="9" t="s">
        <v>260</v>
      </c>
      <c r="C85" s="10" t="s">
        <v>148</v>
      </c>
      <c r="D85" s="11">
        <v>202</v>
      </c>
      <c r="E85" s="12">
        <v>3.2</v>
      </c>
      <c r="F85" s="20">
        <f t="shared" si="794"/>
        <v>646.40000000000009</v>
      </c>
      <c r="G85" s="36"/>
      <c r="H85" s="26">
        <f t="shared" si="716"/>
        <v>0</v>
      </c>
      <c r="I85" s="36"/>
      <c r="J85" s="26">
        <f t="shared" ref="J85" si="894">I85*$E85</f>
        <v>0</v>
      </c>
      <c r="K85" s="36"/>
      <c r="L85" s="26">
        <f t="shared" ref="L85" si="895">K85*$E85</f>
        <v>0</v>
      </c>
      <c r="M85" s="36"/>
      <c r="N85" s="26">
        <f t="shared" ref="N85" si="896">M85*$E85</f>
        <v>0</v>
      </c>
      <c r="O85" s="36"/>
      <c r="P85" s="26">
        <f t="shared" ref="P85" si="897">O85*$E85</f>
        <v>0</v>
      </c>
      <c r="Q85" s="36"/>
      <c r="R85" s="26">
        <f t="shared" ref="R85" si="898">Q85*$E85</f>
        <v>0</v>
      </c>
      <c r="S85" s="36"/>
      <c r="T85" s="26">
        <f t="shared" ref="T85" si="899">S85*$E85</f>
        <v>0</v>
      </c>
      <c r="U85" s="36"/>
      <c r="V85" s="26">
        <f t="shared" ref="V85" si="900">U85*$E85</f>
        <v>0</v>
      </c>
      <c r="W85" s="36"/>
      <c r="X85" s="26">
        <f t="shared" ref="X85" si="901">W85*$E85</f>
        <v>0</v>
      </c>
      <c r="Y85" s="36"/>
      <c r="Z85" s="26">
        <f t="shared" ref="Z85" si="902">Y85*$E85</f>
        <v>0</v>
      </c>
      <c r="AA85" s="36"/>
      <c r="AB85" s="26">
        <f t="shared" ref="AB85" si="903">AA85*$E85</f>
        <v>0</v>
      </c>
      <c r="AC85" s="36"/>
      <c r="AD85" s="26">
        <f t="shared" ref="AD85" si="904">AC85*$E85</f>
        <v>0</v>
      </c>
    </row>
    <row r="86" spans="1:30" x14ac:dyDescent="0.3">
      <c r="A86" s="8" t="s">
        <v>275</v>
      </c>
      <c r="B86" s="9" t="s">
        <v>258</v>
      </c>
      <c r="C86" s="10" t="s">
        <v>148</v>
      </c>
      <c r="D86" s="11">
        <v>102</v>
      </c>
      <c r="E86" s="12">
        <v>3.5</v>
      </c>
      <c r="F86" s="20">
        <f t="shared" si="794"/>
        <v>357</v>
      </c>
      <c r="G86" s="36"/>
      <c r="H86" s="26">
        <f t="shared" si="716"/>
        <v>0</v>
      </c>
      <c r="I86" s="36"/>
      <c r="J86" s="26">
        <f t="shared" ref="J86" si="905">I86*$E86</f>
        <v>0</v>
      </c>
      <c r="K86" s="36"/>
      <c r="L86" s="26">
        <f t="shared" ref="L86" si="906">K86*$E86</f>
        <v>0</v>
      </c>
      <c r="M86" s="36"/>
      <c r="N86" s="26">
        <f t="shared" ref="N86" si="907">M86*$E86</f>
        <v>0</v>
      </c>
      <c r="O86" s="36"/>
      <c r="P86" s="26">
        <f t="shared" ref="P86" si="908">O86*$E86</f>
        <v>0</v>
      </c>
      <c r="Q86" s="36"/>
      <c r="R86" s="26">
        <f t="shared" ref="R86" si="909">Q86*$E86</f>
        <v>0</v>
      </c>
      <c r="S86" s="36"/>
      <c r="T86" s="26">
        <f t="shared" ref="T86" si="910">S86*$E86</f>
        <v>0</v>
      </c>
      <c r="U86" s="36"/>
      <c r="V86" s="26">
        <f t="shared" ref="V86" si="911">U86*$E86</f>
        <v>0</v>
      </c>
      <c r="W86" s="36"/>
      <c r="X86" s="26">
        <f t="shared" ref="X86" si="912">W86*$E86</f>
        <v>0</v>
      </c>
      <c r="Y86" s="36"/>
      <c r="Z86" s="26">
        <f t="shared" ref="Z86" si="913">Y86*$E86</f>
        <v>0</v>
      </c>
      <c r="AA86" s="36"/>
      <c r="AB86" s="26">
        <f t="shared" ref="AB86" si="914">AA86*$E86</f>
        <v>0</v>
      </c>
      <c r="AC86" s="36"/>
      <c r="AD86" s="26">
        <f t="shared" ref="AD86" si="915">AC86*$E86</f>
        <v>0</v>
      </c>
    </row>
    <row r="87" spans="1:30" x14ac:dyDescent="0.3">
      <c r="A87" s="86" t="s">
        <v>276</v>
      </c>
      <c r="B87" s="87"/>
      <c r="C87" s="87"/>
      <c r="D87" s="87"/>
      <c r="E87" s="87"/>
      <c r="F87" s="88"/>
      <c r="G87" s="36"/>
      <c r="H87" s="26">
        <f t="shared" si="716"/>
        <v>0</v>
      </c>
      <c r="I87" s="36"/>
      <c r="J87" s="26">
        <f t="shared" ref="J87" si="916">I87*$E87</f>
        <v>0</v>
      </c>
      <c r="K87" s="36"/>
      <c r="L87" s="26">
        <f t="shared" ref="L87" si="917">K87*$E87</f>
        <v>0</v>
      </c>
      <c r="M87" s="36"/>
      <c r="N87" s="26">
        <f t="shared" ref="N87" si="918">M87*$E87</f>
        <v>0</v>
      </c>
      <c r="O87" s="36"/>
      <c r="P87" s="26">
        <f t="shared" ref="P87" si="919">O87*$E87</f>
        <v>0</v>
      </c>
      <c r="Q87" s="36"/>
      <c r="R87" s="26">
        <f t="shared" ref="R87" si="920">Q87*$E87</f>
        <v>0</v>
      </c>
      <c r="S87" s="36"/>
      <c r="T87" s="26">
        <f t="shared" ref="T87" si="921">S87*$E87</f>
        <v>0</v>
      </c>
      <c r="U87" s="36"/>
      <c r="V87" s="26">
        <f t="shared" ref="V87" si="922">U87*$E87</f>
        <v>0</v>
      </c>
      <c r="W87" s="36"/>
      <c r="X87" s="26">
        <f t="shared" ref="X87" si="923">W87*$E87</f>
        <v>0</v>
      </c>
      <c r="Y87" s="36"/>
      <c r="Z87" s="26">
        <f t="shared" ref="Z87" si="924">Y87*$E87</f>
        <v>0</v>
      </c>
      <c r="AA87" s="36"/>
      <c r="AB87" s="26">
        <f t="shared" ref="AB87" si="925">AA87*$E87</f>
        <v>0</v>
      </c>
      <c r="AC87" s="36"/>
      <c r="AD87" s="26">
        <f t="shared" ref="AD87" si="926">AC87*$E87</f>
        <v>0</v>
      </c>
    </row>
    <row r="88" spans="1:30" ht="28.8" x14ac:dyDescent="0.3">
      <c r="A88" s="8" t="s">
        <v>277</v>
      </c>
      <c r="B88" s="9" t="s">
        <v>278</v>
      </c>
      <c r="C88" s="10" t="s">
        <v>162</v>
      </c>
      <c r="D88" s="11">
        <v>10469</v>
      </c>
      <c r="E88" s="12">
        <v>1.6</v>
      </c>
      <c r="F88" s="20">
        <f>E88*D88</f>
        <v>16750.400000000001</v>
      </c>
      <c r="G88" s="36"/>
      <c r="H88" s="26">
        <f t="shared" si="716"/>
        <v>0</v>
      </c>
      <c r="I88" s="36"/>
      <c r="J88" s="26">
        <f t="shared" ref="J88" si="927">I88*$E88</f>
        <v>0</v>
      </c>
      <c r="K88" s="36"/>
      <c r="L88" s="26">
        <f t="shared" ref="L88" si="928">K88*$E88</f>
        <v>0</v>
      </c>
      <c r="M88" s="36"/>
      <c r="N88" s="26">
        <f t="shared" ref="N88" si="929">M88*$E88</f>
        <v>0</v>
      </c>
      <c r="O88" s="36"/>
      <c r="P88" s="26">
        <f t="shared" ref="P88" si="930">O88*$E88</f>
        <v>0</v>
      </c>
      <c r="Q88" s="36"/>
      <c r="R88" s="26">
        <f t="shared" ref="R88" si="931">Q88*$E88</f>
        <v>0</v>
      </c>
      <c r="S88" s="36"/>
      <c r="T88" s="26">
        <f t="shared" ref="T88" si="932">S88*$E88</f>
        <v>0</v>
      </c>
      <c r="U88" s="36"/>
      <c r="V88" s="26">
        <f t="shared" ref="V88" si="933">U88*$E88</f>
        <v>0</v>
      </c>
      <c r="W88" s="36"/>
      <c r="X88" s="26">
        <f t="shared" ref="X88" si="934">W88*$E88</f>
        <v>0</v>
      </c>
      <c r="Y88" s="36"/>
      <c r="Z88" s="26">
        <f t="shared" ref="Z88" si="935">Y88*$E88</f>
        <v>0</v>
      </c>
      <c r="AA88" s="36"/>
      <c r="AB88" s="26">
        <f t="shared" ref="AB88" si="936">AA88*$E88</f>
        <v>0</v>
      </c>
      <c r="AC88" s="36"/>
      <c r="AD88" s="26">
        <f t="shared" ref="AD88" si="937">AC88*$E88</f>
        <v>0</v>
      </c>
    </row>
    <row r="89" spans="1:30" ht="28.8" x14ac:dyDescent="0.3">
      <c r="A89" s="8" t="s">
        <v>279</v>
      </c>
      <c r="B89" s="9" t="s">
        <v>280</v>
      </c>
      <c r="C89" s="10" t="s">
        <v>162</v>
      </c>
      <c r="D89" s="11">
        <v>10544</v>
      </c>
      <c r="E89" s="12">
        <v>1.6</v>
      </c>
      <c r="F89" s="20">
        <f t="shared" ref="F89:F99" si="938">E89*D89</f>
        <v>16870.400000000001</v>
      </c>
      <c r="G89" s="36"/>
      <c r="H89" s="26">
        <f t="shared" si="716"/>
        <v>0</v>
      </c>
      <c r="I89" s="36"/>
      <c r="J89" s="26">
        <f t="shared" ref="J89" si="939">I89*$E89</f>
        <v>0</v>
      </c>
      <c r="K89" s="36"/>
      <c r="L89" s="26">
        <f t="shared" ref="L89" si="940">K89*$E89</f>
        <v>0</v>
      </c>
      <c r="M89" s="36"/>
      <c r="N89" s="26">
        <f t="shared" ref="N89" si="941">M89*$E89</f>
        <v>0</v>
      </c>
      <c r="O89" s="36"/>
      <c r="P89" s="26">
        <f t="shared" ref="P89" si="942">O89*$E89</f>
        <v>0</v>
      </c>
      <c r="Q89" s="36"/>
      <c r="R89" s="26">
        <f t="shared" ref="R89" si="943">Q89*$E89</f>
        <v>0</v>
      </c>
      <c r="S89" s="36"/>
      <c r="T89" s="26">
        <f t="shared" ref="T89" si="944">S89*$E89</f>
        <v>0</v>
      </c>
      <c r="U89" s="36"/>
      <c r="V89" s="26">
        <f t="shared" ref="V89" si="945">U89*$E89</f>
        <v>0</v>
      </c>
      <c r="W89" s="36"/>
      <c r="X89" s="26">
        <f t="shared" ref="X89" si="946">W89*$E89</f>
        <v>0</v>
      </c>
      <c r="Y89" s="36"/>
      <c r="Z89" s="26">
        <f t="shared" ref="Z89" si="947">Y89*$E89</f>
        <v>0</v>
      </c>
      <c r="AA89" s="36"/>
      <c r="AB89" s="26">
        <f t="shared" ref="AB89" si="948">AA89*$E89</f>
        <v>0</v>
      </c>
      <c r="AC89" s="36"/>
      <c r="AD89" s="26">
        <f t="shared" ref="AD89" si="949">AC89*$E89</f>
        <v>0</v>
      </c>
    </row>
    <row r="90" spans="1:30" ht="28.8" x14ac:dyDescent="0.3">
      <c r="A90" s="8" t="s">
        <v>281</v>
      </c>
      <c r="B90" s="9" t="s">
        <v>282</v>
      </c>
      <c r="C90" s="10" t="s">
        <v>162</v>
      </c>
      <c r="D90" s="11">
        <v>2855</v>
      </c>
      <c r="E90" s="12">
        <v>1.6</v>
      </c>
      <c r="F90" s="20">
        <f t="shared" si="938"/>
        <v>4568</v>
      </c>
      <c r="G90" s="36"/>
      <c r="H90" s="26">
        <f t="shared" si="716"/>
        <v>0</v>
      </c>
      <c r="I90" s="36"/>
      <c r="J90" s="26">
        <f t="shared" ref="J90" si="950">I90*$E90</f>
        <v>0</v>
      </c>
      <c r="K90" s="36"/>
      <c r="L90" s="26">
        <f t="shared" ref="L90" si="951">K90*$E90</f>
        <v>0</v>
      </c>
      <c r="M90" s="36"/>
      <c r="N90" s="26">
        <f t="shared" ref="N90" si="952">M90*$E90</f>
        <v>0</v>
      </c>
      <c r="O90" s="36"/>
      <c r="P90" s="26">
        <f t="shared" ref="P90" si="953">O90*$E90</f>
        <v>0</v>
      </c>
      <c r="Q90" s="36"/>
      <c r="R90" s="26">
        <f t="shared" ref="R90" si="954">Q90*$E90</f>
        <v>0</v>
      </c>
      <c r="S90" s="36"/>
      <c r="T90" s="26">
        <f t="shared" ref="T90" si="955">S90*$E90</f>
        <v>0</v>
      </c>
      <c r="U90" s="36"/>
      <c r="V90" s="26">
        <f t="shared" ref="V90" si="956">U90*$E90</f>
        <v>0</v>
      </c>
      <c r="W90" s="36"/>
      <c r="X90" s="26">
        <f t="shared" ref="X90" si="957">W90*$E90</f>
        <v>0</v>
      </c>
      <c r="Y90" s="36"/>
      <c r="Z90" s="26">
        <f t="shared" ref="Z90" si="958">Y90*$E90</f>
        <v>0</v>
      </c>
      <c r="AA90" s="36"/>
      <c r="AB90" s="26">
        <f t="shared" ref="AB90" si="959">AA90*$E90</f>
        <v>0</v>
      </c>
      <c r="AC90" s="36"/>
      <c r="AD90" s="26">
        <f t="shared" ref="AD90" si="960">AC90*$E90</f>
        <v>0</v>
      </c>
    </row>
    <row r="91" spans="1:30" ht="28.8" x14ac:dyDescent="0.3">
      <c r="A91" s="8" t="s">
        <v>283</v>
      </c>
      <c r="B91" s="9" t="s">
        <v>284</v>
      </c>
      <c r="C91" s="10" t="s">
        <v>162</v>
      </c>
      <c r="D91" s="11">
        <v>530</v>
      </c>
      <c r="E91" s="12">
        <v>1.6</v>
      </c>
      <c r="F91" s="20">
        <f t="shared" si="938"/>
        <v>848</v>
      </c>
      <c r="G91" s="36"/>
      <c r="H91" s="26">
        <f t="shared" si="716"/>
        <v>0</v>
      </c>
      <c r="I91" s="36"/>
      <c r="J91" s="26">
        <f t="shared" ref="J91" si="961">I91*$E91</f>
        <v>0</v>
      </c>
      <c r="K91" s="36"/>
      <c r="L91" s="26">
        <f t="shared" ref="L91" si="962">K91*$E91</f>
        <v>0</v>
      </c>
      <c r="M91" s="36"/>
      <c r="N91" s="26">
        <f t="shared" ref="N91" si="963">M91*$E91</f>
        <v>0</v>
      </c>
      <c r="O91" s="36"/>
      <c r="P91" s="26">
        <f t="shared" ref="P91" si="964">O91*$E91</f>
        <v>0</v>
      </c>
      <c r="Q91" s="36"/>
      <c r="R91" s="26">
        <f t="shared" ref="R91" si="965">Q91*$E91</f>
        <v>0</v>
      </c>
      <c r="S91" s="36"/>
      <c r="T91" s="26">
        <f t="shared" ref="T91" si="966">S91*$E91</f>
        <v>0</v>
      </c>
      <c r="U91" s="36"/>
      <c r="V91" s="26">
        <f t="shared" ref="V91" si="967">U91*$E91</f>
        <v>0</v>
      </c>
      <c r="W91" s="36"/>
      <c r="X91" s="26">
        <f t="shared" ref="X91" si="968">W91*$E91</f>
        <v>0</v>
      </c>
      <c r="Y91" s="36"/>
      <c r="Z91" s="26">
        <f t="shared" ref="Z91" si="969">Y91*$E91</f>
        <v>0</v>
      </c>
      <c r="AA91" s="36"/>
      <c r="AB91" s="26">
        <f t="shared" ref="AB91" si="970">AA91*$E91</f>
        <v>0</v>
      </c>
      <c r="AC91" s="36"/>
      <c r="AD91" s="26">
        <f t="shared" ref="AD91" si="971">AC91*$E91</f>
        <v>0</v>
      </c>
    </row>
    <row r="92" spans="1:30" x14ac:dyDescent="0.3">
      <c r="A92" s="8" t="s">
        <v>285</v>
      </c>
      <c r="B92" s="9" t="s">
        <v>286</v>
      </c>
      <c r="C92" s="10" t="s">
        <v>162</v>
      </c>
      <c r="D92" s="11">
        <v>260</v>
      </c>
      <c r="E92" s="12">
        <v>25.7</v>
      </c>
      <c r="F92" s="20">
        <f t="shared" si="938"/>
        <v>6682</v>
      </c>
      <c r="G92" s="36"/>
      <c r="H92" s="26">
        <f t="shared" si="716"/>
        <v>0</v>
      </c>
      <c r="I92" s="36"/>
      <c r="J92" s="26">
        <f t="shared" ref="J92" si="972">I92*$E92</f>
        <v>0</v>
      </c>
      <c r="K92" s="36"/>
      <c r="L92" s="26">
        <f t="shared" ref="L92" si="973">K92*$E92</f>
        <v>0</v>
      </c>
      <c r="M92" s="36"/>
      <c r="N92" s="26">
        <f t="shared" ref="N92" si="974">M92*$E92</f>
        <v>0</v>
      </c>
      <c r="O92" s="36"/>
      <c r="P92" s="26">
        <f t="shared" ref="P92" si="975">O92*$E92</f>
        <v>0</v>
      </c>
      <c r="Q92" s="36"/>
      <c r="R92" s="26">
        <f t="shared" ref="R92" si="976">Q92*$E92</f>
        <v>0</v>
      </c>
      <c r="S92" s="36"/>
      <c r="T92" s="26">
        <f t="shared" ref="T92" si="977">S92*$E92</f>
        <v>0</v>
      </c>
      <c r="U92" s="36"/>
      <c r="V92" s="26">
        <f t="shared" ref="V92" si="978">U92*$E92</f>
        <v>0</v>
      </c>
      <c r="W92" s="36"/>
      <c r="X92" s="26">
        <f t="shared" ref="X92" si="979">W92*$E92</f>
        <v>0</v>
      </c>
      <c r="Y92" s="36"/>
      <c r="Z92" s="26">
        <f t="shared" ref="Z92" si="980">Y92*$E92</f>
        <v>0</v>
      </c>
      <c r="AA92" s="36"/>
      <c r="AB92" s="26">
        <f t="shared" ref="AB92" si="981">AA92*$E92</f>
        <v>0</v>
      </c>
      <c r="AC92" s="36"/>
      <c r="AD92" s="26">
        <f t="shared" ref="AD92" si="982">AC92*$E92</f>
        <v>0</v>
      </c>
    </row>
    <row r="93" spans="1:30" ht="28.8" x14ac:dyDescent="0.3">
      <c r="A93" s="8" t="s">
        <v>287</v>
      </c>
      <c r="B93" s="9" t="s">
        <v>288</v>
      </c>
      <c r="C93" s="10" t="s">
        <v>148</v>
      </c>
      <c r="D93" s="11">
        <v>5</v>
      </c>
      <c r="E93" s="12">
        <v>211.7</v>
      </c>
      <c r="F93" s="20">
        <f t="shared" si="938"/>
        <v>1058.5</v>
      </c>
      <c r="G93" s="36"/>
      <c r="H93" s="26">
        <f t="shared" si="716"/>
        <v>0</v>
      </c>
      <c r="I93" s="36"/>
      <c r="J93" s="26">
        <f t="shared" ref="J93" si="983">I93*$E93</f>
        <v>0</v>
      </c>
      <c r="K93" s="36"/>
      <c r="L93" s="26">
        <f t="shared" ref="L93" si="984">K93*$E93</f>
        <v>0</v>
      </c>
      <c r="M93" s="36"/>
      <c r="N93" s="26">
        <f t="shared" ref="N93" si="985">M93*$E93</f>
        <v>0</v>
      </c>
      <c r="O93" s="36"/>
      <c r="P93" s="26">
        <f t="shared" ref="P93" si="986">O93*$E93</f>
        <v>0</v>
      </c>
      <c r="Q93" s="36"/>
      <c r="R93" s="26">
        <f t="shared" ref="R93" si="987">Q93*$E93</f>
        <v>0</v>
      </c>
      <c r="S93" s="36"/>
      <c r="T93" s="26">
        <f t="shared" ref="T93" si="988">S93*$E93</f>
        <v>0</v>
      </c>
      <c r="U93" s="36"/>
      <c r="V93" s="26">
        <f t="shared" ref="V93" si="989">U93*$E93</f>
        <v>0</v>
      </c>
      <c r="W93" s="36"/>
      <c r="X93" s="26">
        <f t="shared" ref="X93" si="990">W93*$E93</f>
        <v>0</v>
      </c>
      <c r="Y93" s="36"/>
      <c r="Z93" s="26">
        <f t="shared" ref="Z93" si="991">Y93*$E93</f>
        <v>0</v>
      </c>
      <c r="AA93" s="36"/>
      <c r="AB93" s="26">
        <f t="shared" ref="AB93" si="992">AA93*$E93</f>
        <v>0</v>
      </c>
      <c r="AC93" s="36"/>
      <c r="AD93" s="26">
        <f t="shared" ref="AD93" si="993">AC93*$E93</f>
        <v>0</v>
      </c>
    </row>
    <row r="94" spans="1:30" ht="28.8" x14ac:dyDescent="0.3">
      <c r="A94" s="8" t="s">
        <v>289</v>
      </c>
      <c r="B94" s="9" t="s">
        <v>290</v>
      </c>
      <c r="C94" s="10" t="s">
        <v>162</v>
      </c>
      <c r="D94" s="11">
        <v>7</v>
      </c>
      <c r="E94" s="12">
        <v>28.7</v>
      </c>
      <c r="F94" s="20">
        <f t="shared" si="938"/>
        <v>200.9</v>
      </c>
      <c r="G94" s="36"/>
      <c r="H94" s="26">
        <f t="shared" si="716"/>
        <v>0</v>
      </c>
      <c r="I94" s="36"/>
      <c r="J94" s="26">
        <f t="shared" ref="J94" si="994">I94*$E94</f>
        <v>0</v>
      </c>
      <c r="K94" s="36"/>
      <c r="L94" s="26">
        <f t="shared" ref="L94" si="995">K94*$E94</f>
        <v>0</v>
      </c>
      <c r="M94" s="36"/>
      <c r="N94" s="26">
        <f t="shared" ref="N94" si="996">M94*$E94</f>
        <v>0</v>
      </c>
      <c r="O94" s="36"/>
      <c r="P94" s="26">
        <f t="shared" ref="P94" si="997">O94*$E94</f>
        <v>0</v>
      </c>
      <c r="Q94" s="36"/>
      <c r="R94" s="26">
        <f t="shared" ref="R94" si="998">Q94*$E94</f>
        <v>0</v>
      </c>
      <c r="S94" s="36"/>
      <c r="T94" s="26">
        <f t="shared" ref="T94" si="999">S94*$E94</f>
        <v>0</v>
      </c>
      <c r="U94" s="36"/>
      <c r="V94" s="26">
        <f t="shared" ref="V94" si="1000">U94*$E94</f>
        <v>0</v>
      </c>
      <c r="W94" s="36"/>
      <c r="X94" s="26">
        <f t="shared" ref="X94" si="1001">W94*$E94</f>
        <v>0</v>
      </c>
      <c r="Y94" s="36"/>
      <c r="Z94" s="26">
        <f t="shared" ref="Z94" si="1002">Y94*$E94</f>
        <v>0</v>
      </c>
      <c r="AA94" s="36"/>
      <c r="AB94" s="26">
        <f t="shared" ref="AB94" si="1003">AA94*$E94</f>
        <v>0</v>
      </c>
      <c r="AC94" s="36"/>
      <c r="AD94" s="26">
        <f t="shared" ref="AD94" si="1004">AC94*$E94</f>
        <v>0</v>
      </c>
    </row>
    <row r="95" spans="1:30" ht="28.8" x14ac:dyDescent="0.3">
      <c r="A95" s="8" t="s">
        <v>291</v>
      </c>
      <c r="B95" s="9" t="s">
        <v>292</v>
      </c>
      <c r="C95" s="10" t="s">
        <v>162</v>
      </c>
      <c r="D95" s="11">
        <v>10469</v>
      </c>
      <c r="E95" s="12">
        <v>0.8</v>
      </c>
      <c r="F95" s="20">
        <f t="shared" si="938"/>
        <v>8375.2000000000007</v>
      </c>
      <c r="G95" s="36"/>
      <c r="H95" s="26">
        <f t="shared" si="716"/>
        <v>0</v>
      </c>
      <c r="I95" s="36"/>
      <c r="J95" s="26">
        <f t="shared" ref="J95" si="1005">I95*$E95</f>
        <v>0</v>
      </c>
      <c r="K95" s="36"/>
      <c r="L95" s="26">
        <f t="shared" ref="L95" si="1006">K95*$E95</f>
        <v>0</v>
      </c>
      <c r="M95" s="36"/>
      <c r="N95" s="26">
        <f t="shared" ref="N95" si="1007">M95*$E95</f>
        <v>0</v>
      </c>
      <c r="O95" s="36"/>
      <c r="P95" s="26">
        <f t="shared" ref="P95" si="1008">O95*$E95</f>
        <v>0</v>
      </c>
      <c r="Q95" s="36"/>
      <c r="R95" s="26">
        <f t="shared" ref="R95" si="1009">Q95*$E95</f>
        <v>0</v>
      </c>
      <c r="S95" s="36"/>
      <c r="T95" s="26">
        <f t="shared" ref="T95" si="1010">S95*$E95</f>
        <v>0</v>
      </c>
      <c r="U95" s="36"/>
      <c r="V95" s="26">
        <f t="shared" ref="V95" si="1011">U95*$E95</f>
        <v>0</v>
      </c>
      <c r="W95" s="36"/>
      <c r="X95" s="26">
        <f t="shared" ref="X95" si="1012">W95*$E95</f>
        <v>0</v>
      </c>
      <c r="Y95" s="36"/>
      <c r="Z95" s="26">
        <f t="shared" ref="Z95" si="1013">Y95*$E95</f>
        <v>0</v>
      </c>
      <c r="AA95" s="36"/>
      <c r="AB95" s="26">
        <f t="shared" ref="AB95" si="1014">AA95*$E95</f>
        <v>0</v>
      </c>
      <c r="AC95" s="36"/>
      <c r="AD95" s="26">
        <f t="shared" ref="AD95" si="1015">AC95*$E95</f>
        <v>0</v>
      </c>
    </row>
    <row r="96" spans="1:30" ht="28.8" x14ac:dyDescent="0.3">
      <c r="A96" s="8" t="s">
        <v>293</v>
      </c>
      <c r="B96" s="9" t="s">
        <v>294</v>
      </c>
      <c r="C96" s="10" t="s">
        <v>162</v>
      </c>
      <c r="D96" s="11">
        <v>10544</v>
      </c>
      <c r="E96" s="12">
        <v>0.5</v>
      </c>
      <c r="F96" s="20">
        <f t="shared" si="938"/>
        <v>5272</v>
      </c>
      <c r="G96" s="36"/>
      <c r="H96" s="26">
        <f t="shared" si="716"/>
        <v>0</v>
      </c>
      <c r="I96" s="36"/>
      <c r="J96" s="26">
        <f t="shared" ref="J96" si="1016">I96*$E96</f>
        <v>0</v>
      </c>
      <c r="K96" s="36"/>
      <c r="L96" s="26">
        <f t="shared" ref="L96" si="1017">K96*$E96</f>
        <v>0</v>
      </c>
      <c r="M96" s="36"/>
      <c r="N96" s="26">
        <f t="shared" ref="N96" si="1018">M96*$E96</f>
        <v>0</v>
      </c>
      <c r="O96" s="36"/>
      <c r="P96" s="26">
        <f t="shared" ref="P96" si="1019">O96*$E96</f>
        <v>0</v>
      </c>
      <c r="Q96" s="36"/>
      <c r="R96" s="26">
        <f t="shared" ref="R96" si="1020">Q96*$E96</f>
        <v>0</v>
      </c>
      <c r="S96" s="36"/>
      <c r="T96" s="26">
        <f t="shared" ref="T96" si="1021">S96*$E96</f>
        <v>0</v>
      </c>
      <c r="U96" s="36"/>
      <c r="V96" s="26">
        <f t="shared" ref="V96" si="1022">U96*$E96</f>
        <v>0</v>
      </c>
      <c r="W96" s="36"/>
      <c r="X96" s="26">
        <f t="shared" ref="X96" si="1023">W96*$E96</f>
        <v>0</v>
      </c>
      <c r="Y96" s="36"/>
      <c r="Z96" s="26">
        <f t="shared" ref="Z96" si="1024">Y96*$E96</f>
        <v>0</v>
      </c>
      <c r="AA96" s="36"/>
      <c r="AB96" s="26">
        <f t="shared" ref="AB96" si="1025">AA96*$E96</f>
        <v>0</v>
      </c>
      <c r="AC96" s="36"/>
      <c r="AD96" s="26">
        <f t="shared" ref="AD96" si="1026">AC96*$E96</f>
        <v>0</v>
      </c>
    </row>
    <row r="97" spans="1:30" ht="28.8" x14ac:dyDescent="0.3">
      <c r="A97" s="8" t="s">
        <v>295</v>
      </c>
      <c r="B97" s="9" t="s">
        <v>296</v>
      </c>
      <c r="C97" s="10" t="s">
        <v>162</v>
      </c>
      <c r="D97" s="11">
        <v>2855</v>
      </c>
      <c r="E97" s="12">
        <v>0.5</v>
      </c>
      <c r="F97" s="20">
        <f t="shared" si="938"/>
        <v>1427.5</v>
      </c>
      <c r="G97" s="36"/>
      <c r="H97" s="26">
        <f t="shared" si="716"/>
        <v>0</v>
      </c>
      <c r="I97" s="36"/>
      <c r="J97" s="26">
        <f t="shared" ref="J97" si="1027">I97*$E97</f>
        <v>0</v>
      </c>
      <c r="K97" s="36"/>
      <c r="L97" s="26">
        <f t="shared" ref="L97" si="1028">K97*$E97</f>
        <v>0</v>
      </c>
      <c r="M97" s="36"/>
      <c r="N97" s="26">
        <f t="shared" ref="N97" si="1029">M97*$E97</f>
        <v>0</v>
      </c>
      <c r="O97" s="36"/>
      <c r="P97" s="26">
        <f t="shared" ref="P97" si="1030">O97*$E97</f>
        <v>0</v>
      </c>
      <c r="Q97" s="36"/>
      <c r="R97" s="26">
        <f t="shared" ref="R97" si="1031">Q97*$E97</f>
        <v>0</v>
      </c>
      <c r="S97" s="36"/>
      <c r="T97" s="26">
        <f t="shared" ref="T97" si="1032">S97*$E97</f>
        <v>0</v>
      </c>
      <c r="U97" s="36"/>
      <c r="V97" s="26">
        <f t="shared" ref="V97" si="1033">U97*$E97</f>
        <v>0</v>
      </c>
      <c r="W97" s="36"/>
      <c r="X97" s="26">
        <f t="shared" ref="X97" si="1034">W97*$E97</f>
        <v>0</v>
      </c>
      <c r="Y97" s="36"/>
      <c r="Z97" s="26">
        <f t="shared" ref="Z97" si="1035">Y97*$E97</f>
        <v>0</v>
      </c>
      <c r="AA97" s="36"/>
      <c r="AB97" s="26">
        <f t="shared" ref="AB97" si="1036">AA97*$E97</f>
        <v>0</v>
      </c>
      <c r="AC97" s="36"/>
      <c r="AD97" s="26">
        <f t="shared" ref="AD97" si="1037">AC97*$E97</f>
        <v>0</v>
      </c>
    </row>
    <row r="98" spans="1:30" ht="28.8" x14ac:dyDescent="0.3">
      <c r="A98" s="8" t="s">
        <v>297</v>
      </c>
      <c r="B98" s="9" t="s">
        <v>298</v>
      </c>
      <c r="C98" s="10" t="s">
        <v>162</v>
      </c>
      <c r="D98" s="11">
        <v>530</v>
      </c>
      <c r="E98" s="12">
        <v>0.5</v>
      </c>
      <c r="F98" s="20">
        <f t="shared" si="938"/>
        <v>265</v>
      </c>
      <c r="G98" s="36"/>
      <c r="H98" s="26">
        <f t="shared" si="716"/>
        <v>0</v>
      </c>
      <c r="I98" s="36"/>
      <c r="J98" s="26">
        <f t="shared" ref="J98" si="1038">I98*$E98</f>
        <v>0</v>
      </c>
      <c r="K98" s="36"/>
      <c r="L98" s="26">
        <f t="shared" ref="L98" si="1039">K98*$E98</f>
        <v>0</v>
      </c>
      <c r="M98" s="36"/>
      <c r="N98" s="26">
        <f t="shared" ref="N98" si="1040">M98*$E98</f>
        <v>0</v>
      </c>
      <c r="O98" s="36"/>
      <c r="P98" s="26">
        <f t="shared" ref="P98" si="1041">O98*$E98</f>
        <v>0</v>
      </c>
      <c r="Q98" s="36"/>
      <c r="R98" s="26">
        <f t="shared" ref="R98" si="1042">Q98*$E98</f>
        <v>0</v>
      </c>
      <c r="S98" s="36"/>
      <c r="T98" s="26">
        <f t="shared" ref="T98" si="1043">S98*$E98</f>
        <v>0</v>
      </c>
      <c r="U98" s="36"/>
      <c r="V98" s="26">
        <f t="shared" ref="V98" si="1044">U98*$E98</f>
        <v>0</v>
      </c>
      <c r="W98" s="36"/>
      <c r="X98" s="26">
        <f t="shared" ref="X98" si="1045">W98*$E98</f>
        <v>0</v>
      </c>
      <c r="Y98" s="36"/>
      <c r="Z98" s="26">
        <f t="shared" ref="Z98" si="1046">Y98*$E98</f>
        <v>0</v>
      </c>
      <c r="AA98" s="36"/>
      <c r="AB98" s="26">
        <f t="shared" ref="AB98" si="1047">AA98*$E98</f>
        <v>0</v>
      </c>
      <c r="AC98" s="36"/>
      <c r="AD98" s="26">
        <f t="shared" ref="AD98" si="1048">AC98*$E98</f>
        <v>0</v>
      </c>
    </row>
    <row r="99" spans="1:30" ht="28.8" x14ac:dyDescent="0.3">
      <c r="A99" s="8" t="s">
        <v>299</v>
      </c>
      <c r="B99" s="9" t="s">
        <v>300</v>
      </c>
      <c r="C99" s="10" t="s">
        <v>162</v>
      </c>
      <c r="D99" s="11">
        <v>7</v>
      </c>
      <c r="E99" s="12">
        <v>29.6</v>
      </c>
      <c r="F99" s="20">
        <f t="shared" si="938"/>
        <v>207.20000000000002</v>
      </c>
      <c r="G99" s="36"/>
      <c r="H99" s="26">
        <f t="shared" si="716"/>
        <v>0</v>
      </c>
      <c r="I99" s="36"/>
      <c r="J99" s="26">
        <f t="shared" ref="J99" si="1049">I99*$E99</f>
        <v>0</v>
      </c>
      <c r="K99" s="36"/>
      <c r="L99" s="26">
        <f t="shared" ref="L99" si="1050">K99*$E99</f>
        <v>0</v>
      </c>
      <c r="M99" s="36"/>
      <c r="N99" s="26">
        <f t="shared" ref="N99" si="1051">M99*$E99</f>
        <v>0</v>
      </c>
      <c r="O99" s="36"/>
      <c r="P99" s="26">
        <f t="shared" ref="P99" si="1052">O99*$E99</f>
        <v>0</v>
      </c>
      <c r="Q99" s="36"/>
      <c r="R99" s="26">
        <f t="shared" ref="R99" si="1053">Q99*$E99</f>
        <v>0</v>
      </c>
      <c r="S99" s="36"/>
      <c r="T99" s="26">
        <f t="shared" ref="T99" si="1054">S99*$E99</f>
        <v>0</v>
      </c>
      <c r="U99" s="36"/>
      <c r="V99" s="26">
        <f t="shared" ref="V99" si="1055">U99*$E99</f>
        <v>0</v>
      </c>
      <c r="W99" s="36"/>
      <c r="X99" s="26">
        <f t="shared" ref="X99" si="1056">W99*$E99</f>
        <v>0</v>
      </c>
      <c r="Y99" s="36"/>
      <c r="Z99" s="26">
        <f t="shared" ref="Z99" si="1057">Y99*$E99</f>
        <v>0</v>
      </c>
      <c r="AA99" s="36"/>
      <c r="AB99" s="26">
        <f t="shared" ref="AB99" si="1058">AA99*$E99</f>
        <v>0</v>
      </c>
      <c r="AC99" s="36"/>
      <c r="AD99" s="26">
        <f t="shared" ref="AD99" si="1059">AC99*$E99</f>
        <v>0</v>
      </c>
    </row>
    <row r="100" spans="1:30" x14ac:dyDescent="0.3">
      <c r="A100" s="86" t="s">
        <v>301</v>
      </c>
      <c r="B100" s="87"/>
      <c r="C100" s="87"/>
      <c r="D100" s="87"/>
      <c r="E100" s="87"/>
      <c r="F100" s="88"/>
      <c r="G100" s="36"/>
      <c r="H100" s="26">
        <f t="shared" si="716"/>
        <v>0</v>
      </c>
      <c r="I100" s="36"/>
      <c r="J100" s="26">
        <f t="shared" ref="J100" si="1060">I100*$E100</f>
        <v>0</v>
      </c>
      <c r="K100" s="36"/>
      <c r="L100" s="26">
        <f t="shared" ref="L100" si="1061">K100*$E100</f>
        <v>0</v>
      </c>
      <c r="M100" s="36"/>
      <c r="N100" s="26">
        <f t="shared" ref="N100" si="1062">M100*$E100</f>
        <v>0</v>
      </c>
      <c r="O100" s="36"/>
      <c r="P100" s="26">
        <f t="shared" ref="P100" si="1063">O100*$E100</f>
        <v>0</v>
      </c>
      <c r="Q100" s="36"/>
      <c r="R100" s="26">
        <f t="shared" ref="R100" si="1064">Q100*$E100</f>
        <v>0</v>
      </c>
      <c r="S100" s="36"/>
      <c r="T100" s="26">
        <f t="shared" ref="T100" si="1065">S100*$E100</f>
        <v>0</v>
      </c>
      <c r="U100" s="36"/>
      <c r="V100" s="26">
        <f t="shared" ref="V100" si="1066">U100*$E100</f>
        <v>0</v>
      </c>
      <c r="W100" s="36"/>
      <c r="X100" s="26">
        <f t="shared" ref="X100" si="1067">W100*$E100</f>
        <v>0</v>
      </c>
      <c r="Y100" s="36"/>
      <c r="Z100" s="26">
        <f t="shared" ref="Z100" si="1068">Y100*$E100</f>
        <v>0</v>
      </c>
      <c r="AA100" s="36"/>
      <c r="AB100" s="26">
        <f t="shared" ref="AB100" si="1069">AA100*$E100</f>
        <v>0</v>
      </c>
      <c r="AC100" s="36"/>
      <c r="AD100" s="26">
        <f t="shared" ref="AD100" si="1070">AC100*$E100</f>
        <v>0</v>
      </c>
    </row>
    <row r="101" spans="1:30" x14ac:dyDescent="0.3">
      <c r="A101" s="8" t="s">
        <v>302</v>
      </c>
      <c r="B101" s="9" t="s">
        <v>303</v>
      </c>
      <c r="C101" s="10" t="s">
        <v>138</v>
      </c>
      <c r="D101" s="11">
        <v>1</v>
      </c>
      <c r="E101" s="12">
        <v>580000</v>
      </c>
      <c r="F101" s="20">
        <f>E101*D101</f>
        <v>580000</v>
      </c>
      <c r="G101" s="36"/>
      <c r="H101" s="26">
        <f t="shared" si="716"/>
        <v>0</v>
      </c>
      <c r="I101" s="36"/>
      <c r="J101" s="26">
        <f t="shared" ref="J101" si="1071">I101*$E101</f>
        <v>0</v>
      </c>
      <c r="K101" s="36"/>
      <c r="L101" s="26">
        <f t="shared" ref="L101" si="1072">K101*$E101</f>
        <v>0</v>
      </c>
      <c r="M101" s="36"/>
      <c r="N101" s="26">
        <f t="shared" ref="N101" si="1073">M101*$E101</f>
        <v>0</v>
      </c>
      <c r="O101" s="36"/>
      <c r="P101" s="26">
        <f t="shared" ref="P101" si="1074">O101*$E101</f>
        <v>0</v>
      </c>
      <c r="Q101" s="36"/>
      <c r="R101" s="26">
        <f t="shared" ref="R101" si="1075">Q101*$E101</f>
        <v>0</v>
      </c>
      <c r="S101" s="36"/>
      <c r="T101" s="26">
        <f t="shared" ref="T101" si="1076">S101*$E101</f>
        <v>0</v>
      </c>
      <c r="U101" s="36"/>
      <c r="V101" s="26">
        <f t="shared" ref="V101" si="1077">U101*$E101</f>
        <v>0</v>
      </c>
      <c r="W101" s="36"/>
      <c r="X101" s="26">
        <f t="shared" ref="X101" si="1078">W101*$E101</f>
        <v>0</v>
      </c>
      <c r="Y101" s="36"/>
      <c r="Z101" s="26">
        <f t="shared" ref="Z101" si="1079">Y101*$E101</f>
        <v>0</v>
      </c>
      <c r="AA101" s="36"/>
      <c r="AB101" s="26">
        <f t="shared" ref="AB101" si="1080">AA101*$E101</f>
        <v>0</v>
      </c>
      <c r="AC101" s="36"/>
      <c r="AD101" s="26">
        <f t="shared" ref="AD101" si="1081">AC101*$E101</f>
        <v>0</v>
      </c>
    </row>
    <row r="102" spans="1:30" x14ac:dyDescent="0.3">
      <c r="A102" s="8" t="s">
        <v>304</v>
      </c>
      <c r="B102" s="9" t="s">
        <v>305</v>
      </c>
      <c r="C102" s="10" t="s">
        <v>138</v>
      </c>
      <c r="D102" s="11">
        <v>1</v>
      </c>
      <c r="E102" s="12">
        <v>196750</v>
      </c>
      <c r="F102" s="20">
        <f t="shared" ref="F102:F106" si="1082">E102*D102</f>
        <v>196750</v>
      </c>
      <c r="G102" s="36"/>
      <c r="H102" s="26">
        <f t="shared" si="716"/>
        <v>0</v>
      </c>
      <c r="I102" s="36"/>
      <c r="J102" s="26">
        <f t="shared" ref="J102" si="1083">I102*$E102</f>
        <v>0</v>
      </c>
      <c r="K102" s="36"/>
      <c r="L102" s="26">
        <f t="shared" ref="L102" si="1084">K102*$E102</f>
        <v>0</v>
      </c>
      <c r="M102" s="36"/>
      <c r="N102" s="26">
        <f t="shared" ref="N102" si="1085">M102*$E102</f>
        <v>0</v>
      </c>
      <c r="O102" s="36"/>
      <c r="P102" s="26">
        <f t="shared" ref="P102" si="1086">O102*$E102</f>
        <v>0</v>
      </c>
      <c r="Q102" s="36"/>
      <c r="R102" s="26">
        <f t="shared" ref="R102" si="1087">Q102*$E102</f>
        <v>0</v>
      </c>
      <c r="S102" s="36"/>
      <c r="T102" s="26">
        <f t="shared" ref="T102" si="1088">S102*$E102</f>
        <v>0</v>
      </c>
      <c r="U102" s="36"/>
      <c r="V102" s="26">
        <f t="shared" ref="V102" si="1089">U102*$E102</f>
        <v>0</v>
      </c>
      <c r="W102" s="36"/>
      <c r="X102" s="26">
        <f t="shared" ref="X102" si="1090">W102*$E102</f>
        <v>0</v>
      </c>
      <c r="Y102" s="36"/>
      <c r="Z102" s="26">
        <f t="shared" ref="Z102" si="1091">Y102*$E102</f>
        <v>0</v>
      </c>
      <c r="AA102" s="36"/>
      <c r="AB102" s="26">
        <f t="shared" ref="AB102" si="1092">AA102*$E102</f>
        <v>0</v>
      </c>
      <c r="AC102" s="36"/>
      <c r="AD102" s="26">
        <f t="shared" ref="AD102" si="1093">AC102*$E102</f>
        <v>0</v>
      </c>
    </row>
    <row r="103" spans="1:30" x14ac:dyDescent="0.3">
      <c r="A103" s="8" t="s">
        <v>306</v>
      </c>
      <c r="B103" s="9" t="s">
        <v>307</v>
      </c>
      <c r="C103" s="10" t="s">
        <v>208</v>
      </c>
      <c r="D103" s="11">
        <v>30</v>
      </c>
      <c r="E103" s="12">
        <v>1105</v>
      </c>
      <c r="F103" s="20">
        <f t="shared" si="1082"/>
        <v>33150</v>
      </c>
      <c r="G103" s="36"/>
      <c r="H103" s="26">
        <f t="shared" si="716"/>
        <v>0</v>
      </c>
      <c r="I103" s="36"/>
      <c r="J103" s="26">
        <f t="shared" ref="J103" si="1094">I103*$E103</f>
        <v>0</v>
      </c>
      <c r="K103" s="36"/>
      <c r="L103" s="26">
        <f t="shared" ref="L103" si="1095">K103*$E103</f>
        <v>0</v>
      </c>
      <c r="M103" s="36"/>
      <c r="N103" s="26">
        <f t="shared" ref="N103" si="1096">M103*$E103</f>
        <v>0</v>
      </c>
      <c r="O103" s="36"/>
      <c r="P103" s="26">
        <f t="shared" ref="P103" si="1097">O103*$E103</f>
        <v>0</v>
      </c>
      <c r="Q103" s="36"/>
      <c r="R103" s="26">
        <f t="shared" ref="R103" si="1098">Q103*$E103</f>
        <v>0</v>
      </c>
      <c r="S103" s="36"/>
      <c r="T103" s="26">
        <f t="shared" ref="T103" si="1099">S103*$E103</f>
        <v>0</v>
      </c>
      <c r="U103" s="36"/>
      <c r="V103" s="26">
        <f t="shared" ref="V103" si="1100">U103*$E103</f>
        <v>0</v>
      </c>
      <c r="W103" s="36"/>
      <c r="X103" s="26">
        <f t="shared" ref="X103" si="1101">W103*$E103</f>
        <v>0</v>
      </c>
      <c r="Y103" s="36"/>
      <c r="Z103" s="26">
        <f t="shared" ref="Z103" si="1102">Y103*$E103</f>
        <v>0</v>
      </c>
      <c r="AA103" s="36"/>
      <c r="AB103" s="26">
        <f t="shared" ref="AB103" si="1103">AA103*$E103</f>
        <v>0</v>
      </c>
      <c r="AC103" s="36"/>
      <c r="AD103" s="26">
        <f t="shared" ref="AD103" si="1104">AC103*$E103</f>
        <v>0</v>
      </c>
    </row>
    <row r="104" spans="1:30" x14ac:dyDescent="0.3">
      <c r="A104" s="8" t="s">
        <v>308</v>
      </c>
      <c r="B104" s="9" t="s">
        <v>309</v>
      </c>
      <c r="C104" s="10" t="s">
        <v>138</v>
      </c>
      <c r="D104" s="11">
        <v>1</v>
      </c>
      <c r="E104" s="12">
        <v>69750</v>
      </c>
      <c r="F104" s="20">
        <f t="shared" si="1082"/>
        <v>69750</v>
      </c>
      <c r="G104" s="36"/>
      <c r="H104" s="26">
        <f t="shared" si="716"/>
        <v>0</v>
      </c>
      <c r="I104" s="36"/>
      <c r="J104" s="26">
        <f t="shared" ref="J104" si="1105">I104*$E104</f>
        <v>0</v>
      </c>
      <c r="K104" s="36"/>
      <c r="L104" s="26">
        <f t="shared" ref="L104" si="1106">K104*$E104</f>
        <v>0</v>
      </c>
      <c r="M104" s="36"/>
      <c r="N104" s="26">
        <f t="shared" ref="N104" si="1107">M104*$E104</f>
        <v>0</v>
      </c>
      <c r="O104" s="36"/>
      <c r="P104" s="26">
        <f t="shared" ref="P104" si="1108">O104*$E104</f>
        <v>0</v>
      </c>
      <c r="Q104" s="36"/>
      <c r="R104" s="26">
        <f t="shared" ref="R104" si="1109">Q104*$E104</f>
        <v>0</v>
      </c>
      <c r="S104" s="36"/>
      <c r="T104" s="26">
        <f t="shared" ref="T104" si="1110">S104*$E104</f>
        <v>0</v>
      </c>
      <c r="U104" s="36"/>
      <c r="V104" s="26">
        <f t="shared" ref="V104" si="1111">U104*$E104</f>
        <v>0</v>
      </c>
      <c r="W104" s="36"/>
      <c r="X104" s="26">
        <f t="shared" ref="X104" si="1112">W104*$E104</f>
        <v>0</v>
      </c>
      <c r="Y104" s="36"/>
      <c r="Z104" s="26">
        <f t="shared" ref="Z104" si="1113">Y104*$E104</f>
        <v>0</v>
      </c>
      <c r="AA104" s="36"/>
      <c r="AB104" s="26">
        <f t="shared" ref="AB104" si="1114">AA104*$E104</f>
        <v>0</v>
      </c>
      <c r="AC104" s="36"/>
      <c r="AD104" s="26">
        <f t="shared" ref="AD104" si="1115">AC104*$E104</f>
        <v>0</v>
      </c>
    </row>
    <row r="105" spans="1:30" x14ac:dyDescent="0.3">
      <c r="A105" s="8" t="s">
        <v>310</v>
      </c>
      <c r="B105" s="9" t="s">
        <v>311</v>
      </c>
      <c r="C105" s="10" t="s">
        <v>138</v>
      </c>
      <c r="D105" s="11">
        <v>1</v>
      </c>
      <c r="E105" s="12">
        <v>88888.9</v>
      </c>
      <c r="F105" s="20">
        <f t="shared" si="1082"/>
        <v>88888.9</v>
      </c>
      <c r="G105" s="36"/>
      <c r="H105" s="26">
        <f t="shared" si="716"/>
        <v>0</v>
      </c>
      <c r="I105" s="36"/>
      <c r="J105" s="26">
        <f t="shared" ref="J105" si="1116">I105*$E105</f>
        <v>0</v>
      </c>
      <c r="K105" s="36"/>
      <c r="L105" s="26">
        <f t="shared" ref="L105" si="1117">K105*$E105</f>
        <v>0</v>
      </c>
      <c r="M105" s="36"/>
      <c r="N105" s="26">
        <f t="shared" ref="N105" si="1118">M105*$E105</f>
        <v>0</v>
      </c>
      <c r="O105" s="36"/>
      <c r="P105" s="26">
        <f t="shared" ref="P105" si="1119">O105*$E105</f>
        <v>0</v>
      </c>
      <c r="Q105" s="36"/>
      <c r="R105" s="26">
        <f t="shared" ref="R105" si="1120">Q105*$E105</f>
        <v>0</v>
      </c>
      <c r="S105" s="36"/>
      <c r="T105" s="26">
        <f t="shared" ref="T105" si="1121">S105*$E105</f>
        <v>0</v>
      </c>
      <c r="U105" s="36"/>
      <c r="V105" s="26">
        <f t="shared" ref="V105" si="1122">U105*$E105</f>
        <v>0</v>
      </c>
      <c r="W105" s="36"/>
      <c r="X105" s="26">
        <f t="shared" ref="X105" si="1123">W105*$E105</f>
        <v>0</v>
      </c>
      <c r="Y105" s="36"/>
      <c r="Z105" s="26">
        <f t="shared" ref="Z105" si="1124">Y105*$E105</f>
        <v>0</v>
      </c>
      <c r="AA105" s="36"/>
      <c r="AB105" s="26">
        <f t="shared" ref="AB105" si="1125">AA105*$E105</f>
        <v>0</v>
      </c>
      <c r="AC105" s="36"/>
      <c r="AD105" s="26">
        <f t="shared" ref="AD105" si="1126">AC105*$E105</f>
        <v>0</v>
      </c>
    </row>
    <row r="106" spans="1:30" x14ac:dyDescent="0.3">
      <c r="A106" s="8" t="s">
        <v>312</v>
      </c>
      <c r="B106" s="9" t="s">
        <v>313</v>
      </c>
      <c r="C106" s="10" t="s">
        <v>208</v>
      </c>
      <c r="D106" s="11">
        <v>10</v>
      </c>
      <c r="E106" s="12">
        <v>1192</v>
      </c>
      <c r="F106" s="20">
        <f t="shared" si="1082"/>
        <v>11920</v>
      </c>
      <c r="G106" s="36"/>
      <c r="H106" s="26">
        <f t="shared" si="716"/>
        <v>0</v>
      </c>
      <c r="I106" s="36"/>
      <c r="J106" s="26">
        <f t="shared" ref="J106" si="1127">I106*$E106</f>
        <v>0</v>
      </c>
      <c r="K106" s="36"/>
      <c r="L106" s="26">
        <f t="shared" ref="L106" si="1128">K106*$E106</f>
        <v>0</v>
      </c>
      <c r="M106" s="36"/>
      <c r="N106" s="26">
        <f t="shared" ref="N106" si="1129">M106*$E106</f>
        <v>0</v>
      </c>
      <c r="O106" s="36"/>
      <c r="P106" s="26">
        <f t="shared" ref="P106" si="1130">O106*$E106</f>
        <v>0</v>
      </c>
      <c r="Q106" s="36"/>
      <c r="R106" s="26">
        <f t="shared" ref="R106" si="1131">Q106*$E106</f>
        <v>0</v>
      </c>
      <c r="S106" s="36"/>
      <c r="T106" s="26">
        <f t="shared" ref="T106" si="1132">S106*$E106</f>
        <v>0</v>
      </c>
      <c r="U106" s="36"/>
      <c r="V106" s="26">
        <f t="shared" ref="V106" si="1133">U106*$E106</f>
        <v>0</v>
      </c>
      <c r="W106" s="36"/>
      <c r="X106" s="26">
        <f t="shared" ref="X106" si="1134">W106*$E106</f>
        <v>0</v>
      </c>
      <c r="Y106" s="36"/>
      <c r="Z106" s="26">
        <f t="shared" ref="Z106" si="1135">Y106*$E106</f>
        <v>0</v>
      </c>
      <c r="AA106" s="36"/>
      <c r="AB106" s="26">
        <f t="shared" ref="AB106" si="1136">AA106*$E106</f>
        <v>0</v>
      </c>
      <c r="AC106" s="36"/>
      <c r="AD106" s="26">
        <f t="shared" ref="AD106" si="1137">AC106*$E106</f>
        <v>0</v>
      </c>
    </row>
    <row r="107" spans="1:30" x14ac:dyDescent="0.3">
      <c r="A107" s="86" t="s">
        <v>314</v>
      </c>
      <c r="B107" s="87"/>
      <c r="C107" s="87"/>
      <c r="D107" s="87"/>
      <c r="E107" s="87"/>
      <c r="F107" s="88"/>
      <c r="G107" s="36"/>
      <c r="H107" s="26">
        <f t="shared" si="716"/>
        <v>0</v>
      </c>
      <c r="I107" s="36"/>
      <c r="J107" s="26">
        <f t="shared" ref="J107" si="1138">I107*$E107</f>
        <v>0</v>
      </c>
      <c r="K107" s="36"/>
      <c r="L107" s="26">
        <f t="shared" ref="L107" si="1139">K107*$E107</f>
        <v>0</v>
      </c>
      <c r="M107" s="36"/>
      <c r="N107" s="26">
        <f t="shared" ref="N107" si="1140">M107*$E107</f>
        <v>0</v>
      </c>
      <c r="O107" s="36"/>
      <c r="P107" s="26">
        <f t="shared" ref="P107" si="1141">O107*$E107</f>
        <v>0</v>
      </c>
      <c r="Q107" s="36"/>
      <c r="R107" s="26">
        <f t="shared" ref="R107" si="1142">Q107*$E107</f>
        <v>0</v>
      </c>
      <c r="S107" s="36"/>
      <c r="T107" s="26">
        <f t="shared" ref="T107" si="1143">S107*$E107</f>
        <v>0</v>
      </c>
      <c r="U107" s="36"/>
      <c r="V107" s="26">
        <f t="shared" ref="V107" si="1144">U107*$E107</f>
        <v>0</v>
      </c>
      <c r="W107" s="36"/>
      <c r="X107" s="26">
        <f t="shared" ref="X107" si="1145">W107*$E107</f>
        <v>0</v>
      </c>
      <c r="Y107" s="36"/>
      <c r="Z107" s="26">
        <f t="shared" ref="Z107" si="1146">Y107*$E107</f>
        <v>0</v>
      </c>
      <c r="AA107" s="36"/>
      <c r="AB107" s="26">
        <f t="shared" ref="AB107" si="1147">AA107*$E107</f>
        <v>0</v>
      </c>
      <c r="AC107" s="36"/>
      <c r="AD107" s="26">
        <f t="shared" ref="AD107" si="1148">AC107*$E107</f>
        <v>0</v>
      </c>
    </row>
    <row r="108" spans="1:30" x14ac:dyDescent="0.3">
      <c r="A108" s="8" t="s">
        <v>315</v>
      </c>
      <c r="B108" s="9" t="s">
        <v>316</v>
      </c>
      <c r="C108" s="10" t="s">
        <v>138</v>
      </c>
      <c r="D108" s="11">
        <v>1</v>
      </c>
      <c r="E108" s="12">
        <v>64650</v>
      </c>
      <c r="F108" s="20">
        <f t="shared" ref="F108" si="1149">E108*D108</f>
        <v>64650</v>
      </c>
      <c r="G108" s="36"/>
      <c r="H108" s="26">
        <f t="shared" si="716"/>
        <v>0</v>
      </c>
      <c r="I108" s="36"/>
      <c r="J108" s="26">
        <f t="shared" ref="J108" si="1150">I108*$E108</f>
        <v>0</v>
      </c>
      <c r="K108" s="36"/>
      <c r="L108" s="26">
        <f t="shared" ref="L108" si="1151">K108*$E108</f>
        <v>0</v>
      </c>
      <c r="M108" s="36"/>
      <c r="N108" s="26">
        <f t="shared" ref="N108" si="1152">M108*$E108</f>
        <v>0</v>
      </c>
      <c r="O108" s="36"/>
      <c r="P108" s="26">
        <f t="shared" ref="P108" si="1153">O108*$E108</f>
        <v>0</v>
      </c>
      <c r="Q108" s="36"/>
      <c r="R108" s="26">
        <f t="shared" ref="R108" si="1154">Q108*$E108</f>
        <v>0</v>
      </c>
      <c r="S108" s="36"/>
      <c r="T108" s="26">
        <f t="shared" ref="T108" si="1155">S108*$E108</f>
        <v>0</v>
      </c>
      <c r="U108" s="36"/>
      <c r="V108" s="26">
        <f t="shared" ref="V108" si="1156">U108*$E108</f>
        <v>0</v>
      </c>
      <c r="W108" s="36"/>
      <c r="X108" s="26">
        <f t="shared" ref="X108" si="1157">W108*$E108</f>
        <v>0</v>
      </c>
      <c r="Y108" s="36"/>
      <c r="Z108" s="26">
        <f t="shared" ref="Z108" si="1158">Y108*$E108</f>
        <v>0</v>
      </c>
      <c r="AA108" s="36"/>
      <c r="AB108" s="26">
        <f t="shared" ref="AB108" si="1159">AA108*$E108</f>
        <v>0</v>
      </c>
      <c r="AC108" s="36"/>
      <c r="AD108" s="26">
        <f t="shared" ref="AD108" si="1160">AC108*$E108</f>
        <v>0</v>
      </c>
    </row>
    <row r="109" spans="1:30" x14ac:dyDescent="0.3">
      <c r="A109" s="89" t="s">
        <v>226</v>
      </c>
      <c r="B109" s="90"/>
      <c r="C109" s="90"/>
      <c r="D109" s="90"/>
      <c r="E109" s="90"/>
      <c r="F109" s="90"/>
      <c r="G109" s="36"/>
      <c r="H109" s="26">
        <f t="shared" si="716"/>
        <v>0</v>
      </c>
      <c r="I109" s="36"/>
      <c r="J109" s="26">
        <f t="shared" ref="J109" si="1161">I109*$E109</f>
        <v>0</v>
      </c>
      <c r="K109" s="36"/>
      <c r="L109" s="26">
        <f t="shared" ref="L109" si="1162">K109*$E109</f>
        <v>0</v>
      </c>
      <c r="M109" s="36"/>
      <c r="N109" s="26">
        <f t="shared" ref="N109" si="1163">M109*$E109</f>
        <v>0</v>
      </c>
      <c r="O109" s="36"/>
      <c r="P109" s="26">
        <f t="shared" ref="P109" si="1164">O109*$E109</f>
        <v>0</v>
      </c>
      <c r="Q109" s="36"/>
      <c r="R109" s="26">
        <f t="shared" ref="R109" si="1165">Q109*$E109</f>
        <v>0</v>
      </c>
      <c r="S109" s="36"/>
      <c r="T109" s="26">
        <f t="shared" ref="T109" si="1166">S109*$E109</f>
        <v>0</v>
      </c>
      <c r="U109" s="36"/>
      <c r="V109" s="26">
        <f t="shared" ref="V109" si="1167">U109*$E109</f>
        <v>0</v>
      </c>
      <c r="W109" s="36"/>
      <c r="X109" s="26">
        <f t="shared" ref="X109" si="1168">W109*$E109</f>
        <v>0</v>
      </c>
      <c r="Y109" s="36"/>
      <c r="Z109" s="26">
        <f t="shared" ref="Z109" si="1169">Y109*$E109</f>
        <v>0</v>
      </c>
      <c r="AA109" s="36"/>
      <c r="AB109" s="26">
        <f t="shared" ref="AB109" si="1170">AA109*$E109</f>
        <v>0</v>
      </c>
      <c r="AC109" s="36"/>
      <c r="AD109" s="26">
        <f t="shared" ref="AD109" si="1171">AC109*$E109</f>
        <v>0</v>
      </c>
    </row>
    <row r="110" spans="1:30" x14ac:dyDescent="0.3">
      <c r="A110" s="8" t="s">
        <v>317</v>
      </c>
      <c r="B110" s="9" t="s">
        <v>318</v>
      </c>
      <c r="C110" s="10" t="s">
        <v>138</v>
      </c>
      <c r="D110" s="11">
        <v>1</v>
      </c>
      <c r="E110" s="12">
        <v>18350</v>
      </c>
      <c r="F110" s="20">
        <f>E110*D110</f>
        <v>18350</v>
      </c>
      <c r="G110" s="36"/>
      <c r="H110" s="26">
        <f t="shared" si="716"/>
        <v>0</v>
      </c>
      <c r="I110" s="36"/>
      <c r="J110" s="26">
        <f t="shared" ref="J110" si="1172">I110*$E110</f>
        <v>0</v>
      </c>
      <c r="K110" s="36"/>
      <c r="L110" s="26">
        <f t="shared" ref="L110" si="1173">K110*$E110</f>
        <v>0</v>
      </c>
      <c r="M110" s="36"/>
      <c r="N110" s="26">
        <f t="shared" ref="N110" si="1174">M110*$E110</f>
        <v>0</v>
      </c>
      <c r="O110" s="36"/>
      <c r="P110" s="26">
        <f t="shared" ref="P110" si="1175">O110*$E110</f>
        <v>0</v>
      </c>
      <c r="Q110" s="36"/>
      <c r="R110" s="26">
        <f t="shared" ref="R110" si="1176">Q110*$E110</f>
        <v>0</v>
      </c>
      <c r="S110" s="36"/>
      <c r="T110" s="26">
        <f t="shared" ref="T110" si="1177">S110*$E110</f>
        <v>0</v>
      </c>
      <c r="U110" s="36"/>
      <c r="V110" s="26">
        <f t="shared" ref="V110" si="1178">U110*$E110</f>
        <v>0</v>
      </c>
      <c r="W110" s="36"/>
      <c r="X110" s="26">
        <f t="shared" ref="X110" si="1179">W110*$E110</f>
        <v>0</v>
      </c>
      <c r="Y110" s="36"/>
      <c r="Z110" s="26">
        <f t="shared" ref="Z110" si="1180">Y110*$E110</f>
        <v>0</v>
      </c>
      <c r="AA110" s="36"/>
      <c r="AB110" s="26">
        <f t="shared" ref="AB110" si="1181">AA110*$E110</f>
        <v>0</v>
      </c>
      <c r="AC110" s="36"/>
      <c r="AD110" s="26">
        <f t="shared" ref="AD110" si="1182">AC110*$E110</f>
        <v>0</v>
      </c>
    </row>
    <row r="111" spans="1:30" x14ac:dyDescent="0.3">
      <c r="A111" s="89" t="s">
        <v>319</v>
      </c>
      <c r="B111" s="90"/>
      <c r="C111" s="90"/>
      <c r="D111" s="90"/>
      <c r="E111" s="90"/>
      <c r="F111" s="90"/>
      <c r="G111" s="36"/>
      <c r="H111" s="26">
        <f t="shared" si="716"/>
        <v>0</v>
      </c>
      <c r="I111" s="36"/>
      <c r="J111" s="26">
        <f t="shared" ref="J111" si="1183">I111*$E111</f>
        <v>0</v>
      </c>
      <c r="K111" s="36"/>
      <c r="L111" s="26">
        <f t="shared" ref="L111" si="1184">K111*$E111</f>
        <v>0</v>
      </c>
      <c r="M111" s="36"/>
      <c r="N111" s="26">
        <f t="shared" ref="N111" si="1185">M111*$E111</f>
        <v>0</v>
      </c>
      <c r="O111" s="36"/>
      <c r="P111" s="26">
        <f t="shared" ref="P111" si="1186">O111*$E111</f>
        <v>0</v>
      </c>
      <c r="Q111" s="36"/>
      <c r="R111" s="26">
        <f t="shared" ref="R111" si="1187">Q111*$E111</f>
        <v>0</v>
      </c>
      <c r="S111" s="36"/>
      <c r="T111" s="26">
        <f t="shared" ref="T111" si="1188">S111*$E111</f>
        <v>0</v>
      </c>
      <c r="U111" s="36"/>
      <c r="V111" s="26">
        <f t="shared" ref="V111" si="1189">U111*$E111</f>
        <v>0</v>
      </c>
      <c r="W111" s="36"/>
      <c r="X111" s="26">
        <f t="shared" ref="X111" si="1190">W111*$E111</f>
        <v>0</v>
      </c>
      <c r="Y111" s="36"/>
      <c r="Z111" s="26">
        <f t="shared" ref="Z111" si="1191">Y111*$E111</f>
        <v>0</v>
      </c>
      <c r="AA111" s="36"/>
      <c r="AB111" s="26">
        <f t="shared" ref="AB111" si="1192">AA111*$E111</f>
        <v>0</v>
      </c>
      <c r="AC111" s="36"/>
      <c r="AD111" s="26">
        <f t="shared" ref="AD111" si="1193">AC111*$E111</f>
        <v>0</v>
      </c>
    </row>
    <row r="112" spans="1:30" x14ac:dyDescent="0.3">
      <c r="A112" s="8" t="s">
        <v>320</v>
      </c>
      <c r="B112" s="9" t="s">
        <v>321</v>
      </c>
      <c r="C112" s="10" t="s">
        <v>138</v>
      </c>
      <c r="D112" s="11">
        <v>1</v>
      </c>
      <c r="E112" s="12">
        <v>3500</v>
      </c>
      <c r="F112" s="20">
        <f>E112*D112</f>
        <v>3500</v>
      </c>
      <c r="G112" s="36"/>
      <c r="H112" s="26">
        <f t="shared" si="716"/>
        <v>0</v>
      </c>
      <c r="I112" s="36"/>
      <c r="J112" s="26">
        <f t="shared" ref="J112" si="1194">I112*$E112</f>
        <v>0</v>
      </c>
      <c r="K112" s="36"/>
      <c r="L112" s="26">
        <f t="shared" ref="L112" si="1195">K112*$E112</f>
        <v>0</v>
      </c>
      <c r="M112" s="36"/>
      <c r="N112" s="26">
        <f t="shared" ref="N112" si="1196">M112*$E112</f>
        <v>0</v>
      </c>
      <c r="O112" s="36"/>
      <c r="P112" s="26">
        <f t="shared" ref="P112" si="1197">O112*$E112</f>
        <v>0</v>
      </c>
      <c r="Q112" s="36"/>
      <c r="R112" s="26">
        <f t="shared" ref="R112" si="1198">Q112*$E112</f>
        <v>0</v>
      </c>
      <c r="S112" s="36"/>
      <c r="T112" s="26">
        <f t="shared" ref="T112" si="1199">S112*$E112</f>
        <v>0</v>
      </c>
      <c r="U112" s="36"/>
      <c r="V112" s="26">
        <f t="shared" ref="V112" si="1200">U112*$E112</f>
        <v>0</v>
      </c>
      <c r="W112" s="36"/>
      <c r="X112" s="26">
        <f t="shared" ref="X112" si="1201">W112*$E112</f>
        <v>0</v>
      </c>
      <c r="Y112" s="36"/>
      <c r="Z112" s="26">
        <f t="shared" ref="Z112" si="1202">Y112*$E112</f>
        <v>0</v>
      </c>
      <c r="AA112" s="36"/>
      <c r="AB112" s="26">
        <f t="shared" ref="AB112" si="1203">AA112*$E112</f>
        <v>0</v>
      </c>
      <c r="AC112" s="36"/>
      <c r="AD112" s="26">
        <f t="shared" ref="AD112" si="1204">AC112*$E112</f>
        <v>0</v>
      </c>
    </row>
    <row r="113" spans="1:30" x14ac:dyDescent="0.3">
      <c r="A113" s="8" t="s">
        <v>322</v>
      </c>
      <c r="B113" s="9" t="s">
        <v>323</v>
      </c>
      <c r="C113" s="10" t="s">
        <v>162</v>
      </c>
      <c r="D113" s="11">
        <v>1600</v>
      </c>
      <c r="E113" s="12">
        <v>7.7</v>
      </c>
      <c r="F113" s="20">
        <f t="shared" ref="F113:F123" si="1205">E113*D113</f>
        <v>12320</v>
      </c>
      <c r="G113" s="36"/>
      <c r="H113" s="26">
        <f t="shared" si="716"/>
        <v>0</v>
      </c>
      <c r="I113" s="36"/>
      <c r="J113" s="26">
        <f t="shared" ref="J113" si="1206">I113*$E113</f>
        <v>0</v>
      </c>
      <c r="K113" s="36"/>
      <c r="L113" s="26">
        <f t="shared" ref="L113" si="1207">K113*$E113</f>
        <v>0</v>
      </c>
      <c r="M113" s="36"/>
      <c r="N113" s="26">
        <f t="shared" ref="N113" si="1208">M113*$E113</f>
        <v>0</v>
      </c>
      <c r="O113" s="36"/>
      <c r="P113" s="26">
        <f t="shared" ref="P113" si="1209">O113*$E113</f>
        <v>0</v>
      </c>
      <c r="Q113" s="36"/>
      <c r="R113" s="26">
        <f t="shared" ref="R113" si="1210">Q113*$E113</f>
        <v>0</v>
      </c>
      <c r="S113" s="36"/>
      <c r="T113" s="26">
        <f t="shared" ref="T113" si="1211">S113*$E113</f>
        <v>0</v>
      </c>
      <c r="U113" s="36"/>
      <c r="V113" s="26">
        <f t="shared" ref="V113" si="1212">U113*$E113</f>
        <v>0</v>
      </c>
      <c r="W113" s="36"/>
      <c r="X113" s="26">
        <f t="shared" ref="X113" si="1213">W113*$E113</f>
        <v>0</v>
      </c>
      <c r="Y113" s="36"/>
      <c r="Z113" s="26">
        <f t="shared" ref="Z113" si="1214">Y113*$E113</f>
        <v>0</v>
      </c>
      <c r="AA113" s="36"/>
      <c r="AB113" s="26">
        <f t="shared" ref="AB113" si="1215">AA113*$E113</f>
        <v>0</v>
      </c>
      <c r="AC113" s="36"/>
      <c r="AD113" s="26">
        <f t="shared" ref="AD113" si="1216">AC113*$E113</f>
        <v>0</v>
      </c>
    </row>
    <row r="114" spans="1:30" x14ac:dyDescent="0.3">
      <c r="A114" s="8" t="s">
        <v>324</v>
      </c>
      <c r="B114" s="9" t="s">
        <v>325</v>
      </c>
      <c r="C114" s="10" t="s">
        <v>148</v>
      </c>
      <c r="D114" s="11">
        <v>2</v>
      </c>
      <c r="E114" s="12">
        <v>500</v>
      </c>
      <c r="F114" s="20">
        <f t="shared" si="1205"/>
        <v>1000</v>
      </c>
      <c r="G114" s="36"/>
      <c r="H114" s="26">
        <f t="shared" si="716"/>
        <v>0</v>
      </c>
      <c r="I114" s="36"/>
      <c r="J114" s="26">
        <f t="shared" ref="J114" si="1217">I114*$E114</f>
        <v>0</v>
      </c>
      <c r="K114" s="36"/>
      <c r="L114" s="26">
        <f t="shared" ref="L114" si="1218">K114*$E114</f>
        <v>0</v>
      </c>
      <c r="M114" s="36"/>
      <c r="N114" s="26">
        <f t="shared" ref="N114" si="1219">M114*$E114</f>
        <v>0</v>
      </c>
      <c r="O114" s="36"/>
      <c r="P114" s="26">
        <f t="shared" ref="P114" si="1220">O114*$E114</f>
        <v>0</v>
      </c>
      <c r="Q114" s="36"/>
      <c r="R114" s="26">
        <f t="shared" ref="R114" si="1221">Q114*$E114</f>
        <v>0</v>
      </c>
      <c r="S114" s="36"/>
      <c r="T114" s="26">
        <f t="shared" ref="T114" si="1222">S114*$E114</f>
        <v>0</v>
      </c>
      <c r="U114" s="36"/>
      <c r="V114" s="26">
        <f t="shared" ref="V114" si="1223">U114*$E114</f>
        <v>0</v>
      </c>
      <c r="W114" s="36"/>
      <c r="X114" s="26">
        <f t="shared" ref="X114" si="1224">W114*$E114</f>
        <v>0</v>
      </c>
      <c r="Y114" s="36"/>
      <c r="Z114" s="26">
        <f t="shared" ref="Z114" si="1225">Y114*$E114</f>
        <v>0</v>
      </c>
      <c r="AA114" s="36"/>
      <c r="AB114" s="26">
        <f t="shared" ref="AB114" si="1226">AA114*$E114</f>
        <v>0</v>
      </c>
      <c r="AC114" s="36"/>
      <c r="AD114" s="26">
        <f t="shared" ref="AD114" si="1227">AC114*$E114</f>
        <v>0</v>
      </c>
    </row>
    <row r="115" spans="1:30" x14ac:dyDescent="0.3">
      <c r="A115" s="8" t="s">
        <v>326</v>
      </c>
      <c r="B115" s="9" t="s">
        <v>327</v>
      </c>
      <c r="C115" s="10" t="s">
        <v>328</v>
      </c>
      <c r="D115" s="11">
        <v>200</v>
      </c>
      <c r="E115" s="12">
        <v>27.7</v>
      </c>
      <c r="F115" s="20">
        <f t="shared" si="1205"/>
        <v>5540</v>
      </c>
      <c r="G115" s="36"/>
      <c r="H115" s="26">
        <f t="shared" si="716"/>
        <v>0</v>
      </c>
      <c r="I115" s="36"/>
      <c r="J115" s="26">
        <f t="shared" ref="J115" si="1228">I115*$E115</f>
        <v>0</v>
      </c>
      <c r="K115" s="36"/>
      <c r="L115" s="26">
        <f t="shared" ref="L115" si="1229">K115*$E115</f>
        <v>0</v>
      </c>
      <c r="M115" s="36"/>
      <c r="N115" s="26">
        <f t="shared" ref="N115" si="1230">M115*$E115</f>
        <v>0</v>
      </c>
      <c r="O115" s="36"/>
      <c r="P115" s="26">
        <f t="shared" ref="P115" si="1231">O115*$E115</f>
        <v>0</v>
      </c>
      <c r="Q115" s="36"/>
      <c r="R115" s="26">
        <f t="shared" ref="R115" si="1232">Q115*$E115</f>
        <v>0</v>
      </c>
      <c r="S115" s="36"/>
      <c r="T115" s="26">
        <f t="shared" ref="T115" si="1233">S115*$E115</f>
        <v>0</v>
      </c>
      <c r="U115" s="36"/>
      <c r="V115" s="26">
        <f t="shared" ref="V115" si="1234">U115*$E115</f>
        <v>0</v>
      </c>
      <c r="W115" s="36"/>
      <c r="X115" s="26">
        <f t="shared" ref="X115" si="1235">W115*$E115</f>
        <v>0</v>
      </c>
      <c r="Y115" s="36"/>
      <c r="Z115" s="26">
        <f t="shared" ref="Z115" si="1236">Y115*$E115</f>
        <v>0</v>
      </c>
      <c r="AA115" s="36"/>
      <c r="AB115" s="26">
        <f t="shared" ref="AB115" si="1237">AA115*$E115</f>
        <v>0</v>
      </c>
      <c r="AC115" s="36"/>
      <c r="AD115" s="26">
        <f t="shared" ref="AD115" si="1238">AC115*$E115</f>
        <v>0</v>
      </c>
    </row>
    <row r="116" spans="1:30" ht="28.8" x14ac:dyDescent="0.3">
      <c r="A116" s="8" t="s">
        <v>329</v>
      </c>
      <c r="B116" s="9" t="s">
        <v>330</v>
      </c>
      <c r="C116" s="10" t="s">
        <v>143</v>
      </c>
      <c r="D116" s="11">
        <v>517.79999999999995</v>
      </c>
      <c r="E116" s="12">
        <v>145.4</v>
      </c>
      <c r="F116" s="20">
        <f t="shared" si="1205"/>
        <v>75288.12</v>
      </c>
      <c r="G116" s="36"/>
      <c r="H116" s="26">
        <f t="shared" si="716"/>
        <v>0</v>
      </c>
      <c r="I116" s="36"/>
      <c r="J116" s="26">
        <f t="shared" ref="J116" si="1239">I116*$E116</f>
        <v>0</v>
      </c>
      <c r="K116" s="36"/>
      <c r="L116" s="26">
        <f t="shared" ref="L116" si="1240">K116*$E116</f>
        <v>0</v>
      </c>
      <c r="M116" s="36"/>
      <c r="N116" s="26">
        <f t="shared" ref="N116" si="1241">M116*$E116</f>
        <v>0</v>
      </c>
      <c r="O116" s="36"/>
      <c r="P116" s="26">
        <f t="shared" ref="P116" si="1242">O116*$E116</f>
        <v>0</v>
      </c>
      <c r="Q116" s="36"/>
      <c r="R116" s="26">
        <f t="shared" ref="R116" si="1243">Q116*$E116</f>
        <v>0</v>
      </c>
      <c r="S116" s="36"/>
      <c r="T116" s="26">
        <f t="shared" ref="T116" si="1244">S116*$E116</f>
        <v>0</v>
      </c>
      <c r="U116" s="36"/>
      <c r="V116" s="26">
        <f t="shared" ref="V116" si="1245">U116*$E116</f>
        <v>0</v>
      </c>
      <c r="W116" s="36"/>
      <c r="X116" s="26">
        <f t="shared" ref="X116" si="1246">W116*$E116</f>
        <v>0</v>
      </c>
      <c r="Y116" s="36"/>
      <c r="Z116" s="26">
        <f t="shared" ref="Z116" si="1247">Y116*$E116</f>
        <v>0</v>
      </c>
      <c r="AA116" s="36"/>
      <c r="AB116" s="26">
        <f t="shared" ref="AB116" si="1248">AA116*$E116</f>
        <v>0</v>
      </c>
      <c r="AC116" s="36"/>
      <c r="AD116" s="26">
        <f t="shared" ref="AD116" si="1249">AC116*$E116</f>
        <v>0</v>
      </c>
    </row>
    <row r="117" spans="1:30" ht="28.8" x14ac:dyDescent="0.3">
      <c r="A117" s="8" t="s">
        <v>331</v>
      </c>
      <c r="B117" s="9" t="s">
        <v>332</v>
      </c>
      <c r="C117" s="10" t="s">
        <v>143</v>
      </c>
      <c r="D117" s="11">
        <v>166.8</v>
      </c>
      <c r="E117" s="12">
        <v>160.9</v>
      </c>
      <c r="F117" s="20">
        <f t="shared" si="1205"/>
        <v>26838.120000000003</v>
      </c>
      <c r="G117" s="36"/>
      <c r="H117" s="26">
        <f t="shared" si="716"/>
        <v>0</v>
      </c>
      <c r="I117" s="36"/>
      <c r="J117" s="26">
        <f t="shared" ref="J117" si="1250">I117*$E117</f>
        <v>0</v>
      </c>
      <c r="K117" s="36"/>
      <c r="L117" s="26">
        <f t="shared" ref="L117" si="1251">K117*$E117</f>
        <v>0</v>
      </c>
      <c r="M117" s="36"/>
      <c r="N117" s="26">
        <f t="shared" ref="N117" si="1252">M117*$E117</f>
        <v>0</v>
      </c>
      <c r="O117" s="36"/>
      <c r="P117" s="26">
        <f t="shared" ref="P117" si="1253">O117*$E117</f>
        <v>0</v>
      </c>
      <c r="Q117" s="36"/>
      <c r="R117" s="26">
        <f t="shared" ref="R117" si="1254">Q117*$E117</f>
        <v>0</v>
      </c>
      <c r="S117" s="36"/>
      <c r="T117" s="26">
        <f t="shared" ref="T117" si="1255">S117*$E117</f>
        <v>0</v>
      </c>
      <c r="U117" s="36"/>
      <c r="V117" s="26">
        <f t="shared" ref="V117" si="1256">U117*$E117</f>
        <v>0</v>
      </c>
      <c r="W117" s="36"/>
      <c r="X117" s="26">
        <f t="shared" ref="X117" si="1257">W117*$E117</f>
        <v>0</v>
      </c>
      <c r="Y117" s="36"/>
      <c r="Z117" s="26">
        <f t="shared" ref="Z117" si="1258">Y117*$E117</f>
        <v>0</v>
      </c>
      <c r="AA117" s="36"/>
      <c r="AB117" s="26">
        <f t="shared" ref="AB117" si="1259">AA117*$E117</f>
        <v>0</v>
      </c>
      <c r="AC117" s="36"/>
      <c r="AD117" s="26">
        <f t="shared" ref="AD117" si="1260">AC117*$E117</f>
        <v>0</v>
      </c>
    </row>
    <row r="118" spans="1:30" x14ac:dyDescent="0.3">
      <c r="A118" s="8" t="s">
        <v>333</v>
      </c>
      <c r="B118" s="9" t="s">
        <v>334</v>
      </c>
      <c r="C118" s="10" t="s">
        <v>148</v>
      </c>
      <c r="D118" s="11">
        <v>5</v>
      </c>
      <c r="E118" s="12">
        <v>275</v>
      </c>
      <c r="F118" s="20">
        <f t="shared" si="1205"/>
        <v>1375</v>
      </c>
      <c r="G118" s="36"/>
      <c r="H118" s="26">
        <f t="shared" si="716"/>
        <v>0</v>
      </c>
      <c r="I118" s="36"/>
      <c r="J118" s="26">
        <f t="shared" ref="J118" si="1261">I118*$E118</f>
        <v>0</v>
      </c>
      <c r="K118" s="36"/>
      <c r="L118" s="26">
        <f t="shared" ref="L118" si="1262">K118*$E118</f>
        <v>0</v>
      </c>
      <c r="M118" s="36"/>
      <c r="N118" s="26">
        <f t="shared" ref="N118" si="1263">M118*$E118</f>
        <v>0</v>
      </c>
      <c r="O118" s="36"/>
      <c r="P118" s="26">
        <f t="shared" ref="P118" si="1264">O118*$E118</f>
        <v>0</v>
      </c>
      <c r="Q118" s="36"/>
      <c r="R118" s="26">
        <f t="shared" ref="R118" si="1265">Q118*$E118</f>
        <v>0</v>
      </c>
      <c r="S118" s="36"/>
      <c r="T118" s="26">
        <f t="shared" ref="T118" si="1266">S118*$E118</f>
        <v>0</v>
      </c>
      <c r="U118" s="36"/>
      <c r="V118" s="26">
        <f t="shared" ref="V118" si="1267">U118*$E118</f>
        <v>0</v>
      </c>
      <c r="W118" s="36"/>
      <c r="X118" s="26">
        <f t="shared" ref="X118" si="1268">W118*$E118</f>
        <v>0</v>
      </c>
      <c r="Y118" s="36"/>
      <c r="Z118" s="26">
        <f t="shared" ref="Z118" si="1269">Y118*$E118</f>
        <v>0</v>
      </c>
      <c r="AA118" s="36"/>
      <c r="AB118" s="26">
        <f t="shared" ref="AB118" si="1270">AA118*$E118</f>
        <v>0</v>
      </c>
      <c r="AC118" s="36"/>
      <c r="AD118" s="26">
        <f t="shared" ref="AD118" si="1271">AC118*$E118</f>
        <v>0</v>
      </c>
    </row>
    <row r="119" spans="1:30" x14ac:dyDescent="0.3">
      <c r="A119" s="8" t="s">
        <v>335</v>
      </c>
      <c r="B119" s="9" t="s">
        <v>336</v>
      </c>
      <c r="C119" s="10" t="s">
        <v>148</v>
      </c>
      <c r="D119" s="11">
        <v>2</v>
      </c>
      <c r="E119" s="12">
        <v>972.6</v>
      </c>
      <c r="F119" s="20">
        <f t="shared" si="1205"/>
        <v>1945.2</v>
      </c>
      <c r="G119" s="36"/>
      <c r="H119" s="26">
        <f t="shared" si="716"/>
        <v>0</v>
      </c>
      <c r="I119" s="36"/>
      <c r="J119" s="26">
        <f t="shared" ref="J119" si="1272">I119*$E119</f>
        <v>0</v>
      </c>
      <c r="K119" s="36"/>
      <c r="L119" s="26">
        <f t="shared" ref="L119" si="1273">K119*$E119</f>
        <v>0</v>
      </c>
      <c r="M119" s="36"/>
      <c r="N119" s="26">
        <f t="shared" ref="N119" si="1274">M119*$E119</f>
        <v>0</v>
      </c>
      <c r="O119" s="36"/>
      <c r="P119" s="26">
        <f t="shared" ref="P119" si="1275">O119*$E119</f>
        <v>0</v>
      </c>
      <c r="Q119" s="36"/>
      <c r="R119" s="26">
        <f t="shared" ref="R119" si="1276">Q119*$E119</f>
        <v>0</v>
      </c>
      <c r="S119" s="36"/>
      <c r="T119" s="26">
        <f t="shared" ref="T119" si="1277">S119*$E119</f>
        <v>0</v>
      </c>
      <c r="U119" s="36"/>
      <c r="V119" s="26">
        <f t="shared" ref="V119" si="1278">U119*$E119</f>
        <v>0</v>
      </c>
      <c r="W119" s="36"/>
      <c r="X119" s="26">
        <f t="shared" ref="X119" si="1279">W119*$E119</f>
        <v>0</v>
      </c>
      <c r="Y119" s="36"/>
      <c r="Z119" s="26">
        <f t="shared" ref="Z119" si="1280">Y119*$E119</f>
        <v>0</v>
      </c>
      <c r="AA119" s="36"/>
      <c r="AB119" s="26">
        <f t="shared" ref="AB119" si="1281">AA119*$E119</f>
        <v>0</v>
      </c>
      <c r="AC119" s="36"/>
      <c r="AD119" s="26">
        <f t="shared" ref="AD119" si="1282">AC119*$E119</f>
        <v>0</v>
      </c>
    </row>
    <row r="120" spans="1:30" x14ac:dyDescent="0.3">
      <c r="A120" s="8" t="s">
        <v>337</v>
      </c>
      <c r="B120" s="9" t="s">
        <v>231</v>
      </c>
      <c r="C120" s="10" t="s">
        <v>162</v>
      </c>
      <c r="D120" s="11">
        <v>300</v>
      </c>
      <c r="E120" s="12">
        <v>11.1</v>
      </c>
      <c r="F120" s="20">
        <f t="shared" si="1205"/>
        <v>3330</v>
      </c>
      <c r="G120" s="36"/>
      <c r="H120" s="26">
        <f t="shared" si="716"/>
        <v>0</v>
      </c>
      <c r="I120" s="36"/>
      <c r="J120" s="26">
        <f t="shared" ref="J120" si="1283">I120*$E120</f>
        <v>0</v>
      </c>
      <c r="K120" s="36"/>
      <c r="L120" s="26">
        <f t="shared" ref="L120" si="1284">K120*$E120</f>
        <v>0</v>
      </c>
      <c r="M120" s="36"/>
      <c r="N120" s="26">
        <f t="shared" ref="N120" si="1285">M120*$E120</f>
        <v>0</v>
      </c>
      <c r="O120" s="36"/>
      <c r="P120" s="26">
        <f t="shared" ref="P120" si="1286">O120*$E120</f>
        <v>0</v>
      </c>
      <c r="Q120" s="36"/>
      <c r="R120" s="26">
        <f t="shared" ref="R120" si="1287">Q120*$E120</f>
        <v>0</v>
      </c>
      <c r="S120" s="36"/>
      <c r="T120" s="26">
        <f t="shared" ref="T120" si="1288">S120*$E120</f>
        <v>0</v>
      </c>
      <c r="U120" s="36"/>
      <c r="V120" s="26">
        <f t="shared" ref="V120" si="1289">U120*$E120</f>
        <v>0</v>
      </c>
      <c r="W120" s="36"/>
      <c r="X120" s="26">
        <f t="shared" ref="X120" si="1290">W120*$E120</f>
        <v>0</v>
      </c>
      <c r="Y120" s="36"/>
      <c r="Z120" s="26">
        <f t="shared" ref="Z120" si="1291">Y120*$E120</f>
        <v>0</v>
      </c>
      <c r="AA120" s="36"/>
      <c r="AB120" s="26">
        <f t="shared" ref="AB120" si="1292">AA120*$E120</f>
        <v>0</v>
      </c>
      <c r="AC120" s="36"/>
      <c r="AD120" s="26">
        <f t="shared" ref="AD120" si="1293">AC120*$E120</f>
        <v>0</v>
      </c>
    </row>
    <row r="121" spans="1:30" x14ac:dyDescent="0.3">
      <c r="A121" s="8" t="s">
        <v>338</v>
      </c>
      <c r="B121" s="9" t="s">
        <v>339</v>
      </c>
      <c r="C121" s="10" t="s">
        <v>148</v>
      </c>
      <c r="D121" s="11">
        <v>3</v>
      </c>
      <c r="E121" s="12">
        <v>2393.1</v>
      </c>
      <c r="F121" s="20">
        <f t="shared" si="1205"/>
        <v>7179.2999999999993</v>
      </c>
      <c r="G121" s="36"/>
      <c r="H121" s="26">
        <f t="shared" si="716"/>
        <v>0</v>
      </c>
      <c r="I121" s="36"/>
      <c r="J121" s="26">
        <f t="shared" ref="J121" si="1294">I121*$E121</f>
        <v>0</v>
      </c>
      <c r="K121" s="36"/>
      <c r="L121" s="26">
        <f t="shared" ref="L121" si="1295">K121*$E121</f>
        <v>0</v>
      </c>
      <c r="M121" s="36"/>
      <c r="N121" s="26">
        <f t="shared" ref="N121" si="1296">M121*$E121</f>
        <v>0</v>
      </c>
      <c r="O121" s="36"/>
      <c r="P121" s="26">
        <f t="shared" ref="P121" si="1297">O121*$E121</f>
        <v>0</v>
      </c>
      <c r="Q121" s="36"/>
      <c r="R121" s="26">
        <f t="shared" ref="R121" si="1298">Q121*$E121</f>
        <v>0</v>
      </c>
      <c r="S121" s="36"/>
      <c r="T121" s="26">
        <f t="shared" ref="T121" si="1299">S121*$E121</f>
        <v>0</v>
      </c>
      <c r="U121" s="36"/>
      <c r="V121" s="26">
        <f t="shared" ref="V121" si="1300">U121*$E121</f>
        <v>0</v>
      </c>
      <c r="W121" s="36"/>
      <c r="X121" s="26">
        <f t="shared" ref="X121" si="1301">W121*$E121</f>
        <v>0</v>
      </c>
      <c r="Y121" s="36"/>
      <c r="Z121" s="26">
        <f t="shared" ref="Z121" si="1302">Y121*$E121</f>
        <v>0</v>
      </c>
      <c r="AA121" s="36"/>
      <c r="AB121" s="26">
        <f t="shared" ref="AB121" si="1303">AA121*$E121</f>
        <v>0</v>
      </c>
      <c r="AC121" s="36"/>
      <c r="AD121" s="26">
        <f t="shared" ref="AD121" si="1304">AC121*$E121</f>
        <v>0</v>
      </c>
    </row>
    <row r="122" spans="1:30" x14ac:dyDescent="0.3">
      <c r="A122" s="8" t="s">
        <v>340</v>
      </c>
      <c r="B122" s="9" t="s">
        <v>341</v>
      </c>
      <c r="C122" s="10" t="s">
        <v>159</v>
      </c>
      <c r="D122" s="11">
        <v>3000</v>
      </c>
      <c r="E122" s="12">
        <v>2</v>
      </c>
      <c r="F122" s="20">
        <f t="shared" si="1205"/>
        <v>6000</v>
      </c>
      <c r="G122" s="36"/>
      <c r="H122" s="26">
        <f t="shared" si="716"/>
        <v>0</v>
      </c>
      <c r="I122" s="36"/>
      <c r="J122" s="26">
        <f t="shared" ref="J122" si="1305">I122*$E122</f>
        <v>0</v>
      </c>
      <c r="K122" s="36"/>
      <c r="L122" s="26">
        <f t="shared" ref="L122" si="1306">K122*$E122</f>
        <v>0</v>
      </c>
      <c r="M122" s="36"/>
      <c r="N122" s="26">
        <f t="shared" ref="N122" si="1307">M122*$E122</f>
        <v>0</v>
      </c>
      <c r="O122" s="36"/>
      <c r="P122" s="26">
        <f t="shared" ref="P122" si="1308">O122*$E122</f>
        <v>0</v>
      </c>
      <c r="Q122" s="36"/>
      <c r="R122" s="26">
        <f t="shared" ref="R122" si="1309">Q122*$E122</f>
        <v>0</v>
      </c>
      <c r="S122" s="36"/>
      <c r="T122" s="26">
        <f t="shared" ref="T122" si="1310">S122*$E122</f>
        <v>0</v>
      </c>
      <c r="U122" s="36"/>
      <c r="V122" s="26">
        <f t="shared" ref="V122" si="1311">U122*$E122</f>
        <v>0</v>
      </c>
      <c r="W122" s="36"/>
      <c r="X122" s="26">
        <f t="shared" ref="X122" si="1312">W122*$E122</f>
        <v>0</v>
      </c>
      <c r="Y122" s="36"/>
      <c r="Z122" s="26">
        <f t="shared" ref="Z122" si="1313">Y122*$E122</f>
        <v>0</v>
      </c>
      <c r="AA122" s="36"/>
      <c r="AB122" s="26">
        <f t="shared" ref="AB122" si="1314">AA122*$E122</f>
        <v>0</v>
      </c>
      <c r="AC122" s="36"/>
      <c r="AD122" s="26">
        <f t="shared" ref="AD122" si="1315">AC122*$E122</f>
        <v>0</v>
      </c>
    </row>
    <row r="123" spans="1:30" ht="29.4" thickBot="1" x14ac:dyDescent="0.35">
      <c r="A123" s="13" t="s">
        <v>342</v>
      </c>
      <c r="B123" s="14" t="s">
        <v>343</v>
      </c>
      <c r="C123" s="15" t="s">
        <v>148</v>
      </c>
      <c r="D123" s="16">
        <v>1</v>
      </c>
      <c r="E123" s="17">
        <v>13000</v>
      </c>
      <c r="F123" s="21">
        <f t="shared" si="1205"/>
        <v>13000</v>
      </c>
      <c r="G123" s="37"/>
      <c r="H123" s="26">
        <f t="shared" si="716"/>
        <v>0</v>
      </c>
      <c r="I123" s="37"/>
      <c r="J123" s="26">
        <f t="shared" ref="J123" si="1316">I123*$E123</f>
        <v>0</v>
      </c>
      <c r="K123" s="37"/>
      <c r="L123" s="26">
        <f t="shared" ref="L123" si="1317">K123*$E123</f>
        <v>0</v>
      </c>
      <c r="M123" s="37"/>
      <c r="N123" s="26">
        <f t="shared" ref="N123" si="1318">M123*$E123</f>
        <v>0</v>
      </c>
      <c r="O123" s="37"/>
      <c r="P123" s="26">
        <f t="shared" ref="P123" si="1319">O123*$E123</f>
        <v>0</v>
      </c>
      <c r="Q123" s="37"/>
      <c r="R123" s="26">
        <f t="shared" ref="R123" si="1320">Q123*$E123</f>
        <v>0</v>
      </c>
      <c r="S123" s="37"/>
      <c r="T123" s="26">
        <f t="shared" ref="T123" si="1321">S123*$E123</f>
        <v>0</v>
      </c>
      <c r="U123" s="37"/>
      <c r="V123" s="26">
        <f t="shared" ref="V123" si="1322">U123*$E123</f>
        <v>0</v>
      </c>
      <c r="W123" s="37"/>
      <c r="X123" s="26">
        <f t="shared" ref="X123" si="1323">W123*$E123</f>
        <v>0</v>
      </c>
      <c r="Y123" s="37"/>
      <c r="Z123" s="26">
        <f t="shared" ref="Z123" si="1324">Y123*$E123</f>
        <v>0</v>
      </c>
      <c r="AA123" s="37"/>
      <c r="AB123" s="26">
        <f t="shared" ref="AB123" si="1325">AA123*$E123</f>
        <v>0</v>
      </c>
      <c r="AC123" s="37"/>
      <c r="AD123" s="26">
        <f t="shared" ref="AD123" si="1326">AC123*$E123</f>
        <v>0</v>
      </c>
    </row>
    <row r="124" spans="1:30" ht="17.399999999999999" thickBot="1" x14ac:dyDescent="0.55000000000000004">
      <c r="A124" s="91" t="s">
        <v>114</v>
      </c>
      <c r="B124" s="92"/>
      <c r="C124" s="92"/>
      <c r="D124" s="92"/>
      <c r="E124" s="92"/>
      <c r="F124" s="18">
        <f>SUM(F4:F123)</f>
        <v>10954368.199999997</v>
      </c>
      <c r="G124" s="23"/>
      <c r="H124" s="27">
        <f>SUM(H4:H123)</f>
        <v>0</v>
      </c>
      <c r="I124" s="23"/>
      <c r="J124" s="27">
        <f t="shared" ref="J124" si="1327">SUM(J4:J123)</f>
        <v>0</v>
      </c>
      <c r="K124" s="23"/>
      <c r="L124" s="27">
        <f t="shared" ref="L124" si="1328">SUM(L4:L123)</f>
        <v>0</v>
      </c>
      <c r="M124" s="23"/>
      <c r="N124" s="27">
        <f t="shared" ref="N124" si="1329">SUM(N4:N123)</f>
        <v>0</v>
      </c>
      <c r="O124" s="23"/>
      <c r="P124" s="27">
        <f t="shared" ref="P124" si="1330">SUM(P4:P123)</f>
        <v>0</v>
      </c>
      <c r="Q124" s="23"/>
      <c r="R124" s="27">
        <f t="shared" ref="R124" si="1331">SUM(R4:R123)</f>
        <v>0</v>
      </c>
      <c r="S124" s="23"/>
      <c r="T124" s="27">
        <f t="shared" ref="T124" si="1332">SUM(T4:T123)</f>
        <v>0</v>
      </c>
      <c r="U124" s="23"/>
      <c r="V124" s="27">
        <f t="shared" ref="V124" si="1333">SUM(V4:V123)</f>
        <v>0</v>
      </c>
      <c r="W124" s="23"/>
      <c r="X124" s="27">
        <f t="shared" ref="X124" si="1334">SUM(X4:X123)</f>
        <v>0</v>
      </c>
      <c r="Y124" s="23"/>
      <c r="Z124" s="27">
        <f t="shared" ref="Z124" si="1335">SUM(Z4:Z123)</f>
        <v>0</v>
      </c>
      <c r="AA124" s="23"/>
      <c r="AB124" s="27">
        <f t="shared" ref="AB124" si="1336">SUM(AB4:AB123)</f>
        <v>0</v>
      </c>
      <c r="AC124" s="23"/>
      <c r="AD124" s="27">
        <f t="shared" ref="AD124" si="1337">SUM(AD4:AD123)</f>
        <v>0</v>
      </c>
    </row>
  </sheetData>
  <mergeCells count="23">
    <mergeCell ref="A107:F107"/>
    <mergeCell ref="A109:F109"/>
    <mergeCell ref="A111:F111"/>
    <mergeCell ref="A124:E124"/>
    <mergeCell ref="G1:H1"/>
    <mergeCell ref="A3:F3"/>
    <mergeCell ref="A40:F40"/>
    <mergeCell ref="A59:F59"/>
    <mergeCell ref="A74:F74"/>
    <mergeCell ref="A87:F87"/>
    <mergeCell ref="A100:F100"/>
    <mergeCell ref="W1:X1"/>
    <mergeCell ref="Y1:Z1"/>
    <mergeCell ref="AA1:AB1"/>
    <mergeCell ref="AC1:AD1"/>
    <mergeCell ref="A1:F1"/>
    <mergeCell ref="K1:L1"/>
    <mergeCell ref="M1:N1"/>
    <mergeCell ref="O1:P1"/>
    <mergeCell ref="Q1:R1"/>
    <mergeCell ref="S1:T1"/>
    <mergeCell ref="U1:V1"/>
    <mergeCell ref="I1:J1"/>
  </mergeCells>
  <phoneticPr fontId="5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81CD17-4A83-4782-83C7-F36714125CA9}">
  <dimension ref="A1:DR124"/>
  <sheetViews>
    <sheetView tabSelected="1" topLeftCell="BW1" workbookViewId="0">
      <selection activeCell="CW18" sqref="CW18"/>
    </sheetView>
  </sheetViews>
  <sheetFormatPr baseColWidth="10" defaultRowHeight="14.4" x14ac:dyDescent="0.35"/>
  <cols>
    <col min="1" max="1" width="8.44140625" style="2" bestFit="1" customWidth="1"/>
    <col min="2" max="2" width="66.77734375" style="51" customWidth="1"/>
    <col min="3" max="3" width="7" style="2" bestFit="1" customWidth="1"/>
    <col min="4" max="4" width="6.109375" style="2" bestFit="1" customWidth="1"/>
    <col min="5" max="5" width="7" style="2" bestFit="1" customWidth="1"/>
    <col min="6" max="6" width="6.109375" style="2" bestFit="1" customWidth="1"/>
    <col min="7" max="7" width="7" style="2" bestFit="1" customWidth="1"/>
    <col min="8" max="8" width="6.109375" style="2" bestFit="1" customWidth="1"/>
    <col min="9" max="9" width="7" style="2" bestFit="1" customWidth="1"/>
    <col min="10" max="10" width="6.109375" style="2" bestFit="1" customWidth="1"/>
    <col min="11" max="11" width="7" style="2" bestFit="1" customWidth="1"/>
    <col min="12" max="12" width="6.109375" style="2" bestFit="1" customWidth="1"/>
    <col min="13" max="13" width="7" style="2" bestFit="1" customWidth="1"/>
    <col min="14" max="14" width="6.109375" style="2" bestFit="1" customWidth="1"/>
    <col min="15" max="15" width="7" style="2" bestFit="1" customWidth="1"/>
    <col min="16" max="16" width="6.109375" style="2" bestFit="1" customWidth="1"/>
    <col min="17" max="17" width="7" style="2" bestFit="1" customWidth="1"/>
    <col min="18" max="18" width="6.109375" style="2" bestFit="1" customWidth="1"/>
    <col min="19" max="19" width="7" style="2" bestFit="1" customWidth="1"/>
    <col min="20" max="20" width="6.109375" style="2" bestFit="1" customWidth="1"/>
    <col min="21" max="21" width="7" style="2" bestFit="1" customWidth="1"/>
    <col min="22" max="22" width="6.109375" style="2" bestFit="1" customWidth="1"/>
    <col min="23" max="23" width="7" style="2" bestFit="1" customWidth="1"/>
    <col min="24" max="24" width="6.109375" style="2" bestFit="1" customWidth="1"/>
    <col min="25" max="25" width="7" style="2" bestFit="1" customWidth="1"/>
    <col min="26" max="26" width="6.109375" style="2" bestFit="1" customWidth="1"/>
    <col min="27" max="27" width="7" style="2" bestFit="1" customWidth="1"/>
    <col min="28" max="28" width="6.109375" style="2" bestFit="1" customWidth="1"/>
    <col min="29" max="29" width="7" style="2" bestFit="1" customWidth="1"/>
    <col min="30" max="30" width="6.109375" style="2" bestFit="1" customWidth="1"/>
    <col min="31" max="31" width="7" style="2" bestFit="1" customWidth="1"/>
    <col min="32" max="32" width="6.109375" style="2" bestFit="1" customWidth="1"/>
    <col min="33" max="33" width="7" style="2" bestFit="1" customWidth="1"/>
    <col min="34" max="34" width="6.109375" style="2" bestFit="1" customWidth="1"/>
    <col min="35" max="35" width="7" style="2" bestFit="1" customWidth="1"/>
    <col min="36" max="36" width="6.109375" style="2" bestFit="1" customWidth="1"/>
    <col min="37" max="37" width="7" style="2" bestFit="1" customWidth="1"/>
    <col min="38" max="38" width="6.109375" style="2" bestFit="1" customWidth="1"/>
    <col min="39" max="39" width="7" style="2" bestFit="1" customWidth="1"/>
    <col min="40" max="40" width="6.109375" style="2" bestFit="1" customWidth="1"/>
    <col min="41" max="41" width="7" style="2" bestFit="1" customWidth="1"/>
    <col min="42" max="42" width="6.109375" style="2" bestFit="1" customWidth="1"/>
    <col min="43" max="43" width="7" style="2" bestFit="1" customWidth="1"/>
    <col min="44" max="44" width="6.109375" style="2" bestFit="1" customWidth="1"/>
    <col min="45" max="45" width="7" style="2" bestFit="1" customWidth="1"/>
    <col min="46" max="46" width="6.109375" style="2" bestFit="1" customWidth="1"/>
    <col min="47" max="47" width="7" style="2" bestFit="1" customWidth="1"/>
    <col min="48" max="48" width="6.109375" style="2" bestFit="1" customWidth="1"/>
    <col min="49" max="49" width="7" style="2" bestFit="1" customWidth="1"/>
    <col min="50" max="50" width="6.109375" style="2" bestFit="1" customWidth="1"/>
    <col min="51" max="51" width="7" style="2" bestFit="1" customWidth="1"/>
    <col min="52" max="52" width="6.109375" style="2" bestFit="1" customWidth="1"/>
    <col min="53" max="53" width="7" style="2" bestFit="1" customWidth="1"/>
    <col min="54" max="54" width="6.109375" style="2" bestFit="1" customWidth="1"/>
    <col min="55" max="55" width="7" style="2" bestFit="1" customWidth="1"/>
    <col min="56" max="56" width="6.109375" style="2" bestFit="1" customWidth="1"/>
    <col min="57" max="57" width="7" style="2" bestFit="1" customWidth="1"/>
    <col min="58" max="58" width="6.109375" style="2" bestFit="1" customWidth="1"/>
    <col min="59" max="59" width="7" style="2" bestFit="1" customWidth="1"/>
    <col min="60" max="60" width="6.109375" style="2" bestFit="1" customWidth="1"/>
    <col min="61" max="61" width="7" style="2" bestFit="1" customWidth="1"/>
    <col min="62" max="62" width="6.109375" style="2" bestFit="1" customWidth="1"/>
    <col min="63" max="63" width="7" style="2" bestFit="1" customWidth="1"/>
    <col min="64" max="64" width="6.109375" style="2" bestFit="1" customWidth="1"/>
    <col min="65" max="65" width="7" style="2" bestFit="1" customWidth="1"/>
    <col min="66" max="66" width="6.109375" style="2" bestFit="1" customWidth="1"/>
    <col min="67" max="67" width="7" style="2" bestFit="1" customWidth="1"/>
    <col min="68" max="68" width="6.109375" style="2" bestFit="1" customWidth="1"/>
    <col min="69" max="69" width="7" style="2" bestFit="1" customWidth="1"/>
    <col min="70" max="70" width="6.109375" style="2" bestFit="1" customWidth="1"/>
    <col min="71" max="71" width="7" style="2" bestFit="1" customWidth="1"/>
    <col min="72" max="72" width="6.109375" style="2" bestFit="1" customWidth="1"/>
    <col min="73" max="73" width="7" style="2" bestFit="1" customWidth="1"/>
    <col min="74" max="74" width="6.109375" style="2" bestFit="1" customWidth="1"/>
    <col min="75" max="75" width="7" style="2" bestFit="1" customWidth="1"/>
    <col min="76" max="76" width="6.109375" style="2" bestFit="1" customWidth="1"/>
    <col min="77" max="77" width="7" style="2" bestFit="1" customWidth="1"/>
    <col min="78" max="78" width="6.109375" style="2" bestFit="1" customWidth="1"/>
    <col min="79" max="79" width="7" style="2" bestFit="1" customWidth="1"/>
    <col min="80" max="80" width="6.109375" style="2" bestFit="1" customWidth="1"/>
    <col min="81" max="81" width="7" style="2" bestFit="1" customWidth="1"/>
    <col min="82" max="82" width="6.109375" style="2" bestFit="1" customWidth="1"/>
    <col min="83" max="83" width="7" style="2" bestFit="1" customWidth="1"/>
    <col min="84" max="84" width="6.109375" style="2" bestFit="1" customWidth="1"/>
    <col min="85" max="85" width="7" style="2" bestFit="1" customWidth="1"/>
    <col min="86" max="86" width="6.109375" style="2" bestFit="1" customWidth="1"/>
    <col min="87" max="87" width="7" style="2" bestFit="1" customWidth="1"/>
    <col min="88" max="88" width="6.109375" style="2" bestFit="1" customWidth="1"/>
    <col min="89" max="89" width="7" style="2" bestFit="1" customWidth="1"/>
    <col min="90" max="90" width="6.109375" style="2" bestFit="1" customWidth="1"/>
    <col min="91" max="91" width="7" style="2" bestFit="1" customWidth="1"/>
    <col min="92" max="92" width="6.109375" style="2" bestFit="1" customWidth="1"/>
    <col min="93" max="93" width="7" style="2" bestFit="1" customWidth="1"/>
    <col min="94" max="94" width="6.109375" style="2" bestFit="1" customWidth="1"/>
    <col min="95" max="95" width="7" style="2" bestFit="1" customWidth="1"/>
    <col min="96" max="96" width="6.109375" style="2" bestFit="1" customWidth="1"/>
    <col min="97" max="97" width="7" style="2" bestFit="1" customWidth="1"/>
    <col min="98" max="98" width="6.109375" style="2" bestFit="1" customWidth="1"/>
    <col min="99" max="99" width="14" style="72" bestFit="1" customWidth="1"/>
    <col min="100" max="122" width="11.5546875" style="72"/>
    <col min="123" max="16384" width="11.5546875" style="2"/>
  </cols>
  <sheetData>
    <row r="1" spans="1:122" x14ac:dyDescent="0.35">
      <c r="B1" s="2"/>
      <c r="C1" s="93" t="s">
        <v>344</v>
      </c>
      <c r="D1" s="94"/>
      <c r="E1" s="94"/>
      <c r="F1" s="94"/>
      <c r="G1" s="94"/>
      <c r="H1" s="94"/>
      <c r="I1" s="94"/>
      <c r="J1" s="95"/>
      <c r="K1" s="93" t="s">
        <v>345</v>
      </c>
      <c r="L1" s="94"/>
      <c r="M1" s="94"/>
      <c r="N1" s="94"/>
      <c r="O1" s="94"/>
      <c r="P1" s="94"/>
      <c r="Q1" s="94"/>
      <c r="R1" s="95"/>
      <c r="S1" s="93" t="s">
        <v>346</v>
      </c>
      <c r="T1" s="94"/>
      <c r="U1" s="94"/>
      <c r="V1" s="94"/>
      <c r="W1" s="94"/>
      <c r="X1" s="94"/>
      <c r="Y1" s="94"/>
      <c r="Z1" s="95"/>
      <c r="AA1" s="93" t="s">
        <v>347</v>
      </c>
      <c r="AB1" s="94"/>
      <c r="AC1" s="94"/>
      <c r="AD1" s="94"/>
      <c r="AE1" s="94"/>
      <c r="AF1" s="94"/>
      <c r="AG1" s="94"/>
      <c r="AH1" s="95"/>
      <c r="AI1" s="93" t="s">
        <v>348</v>
      </c>
      <c r="AJ1" s="94"/>
      <c r="AK1" s="94"/>
      <c r="AL1" s="94"/>
      <c r="AM1" s="94"/>
      <c r="AN1" s="94"/>
      <c r="AO1" s="94"/>
      <c r="AP1" s="95"/>
      <c r="AQ1" s="93" t="s">
        <v>349</v>
      </c>
      <c r="AR1" s="94"/>
      <c r="AS1" s="94"/>
      <c r="AT1" s="94"/>
      <c r="AU1" s="94"/>
      <c r="AV1" s="94"/>
      <c r="AW1" s="94"/>
      <c r="AX1" s="95"/>
      <c r="AY1" s="93" t="s">
        <v>350</v>
      </c>
      <c r="AZ1" s="94"/>
      <c r="BA1" s="94"/>
      <c r="BB1" s="94"/>
      <c r="BC1" s="94"/>
      <c r="BD1" s="94"/>
      <c r="BE1" s="94"/>
      <c r="BF1" s="95"/>
      <c r="BG1" s="93" t="s">
        <v>351</v>
      </c>
      <c r="BH1" s="94"/>
      <c r="BI1" s="94"/>
      <c r="BJ1" s="94"/>
      <c r="BK1" s="94"/>
      <c r="BL1" s="94"/>
      <c r="BM1" s="94"/>
      <c r="BN1" s="95"/>
      <c r="BO1" s="93" t="s">
        <v>352</v>
      </c>
      <c r="BP1" s="94"/>
      <c r="BQ1" s="94"/>
      <c r="BR1" s="94"/>
      <c r="BS1" s="94"/>
      <c r="BT1" s="94"/>
      <c r="BU1" s="94"/>
      <c r="BV1" s="95"/>
      <c r="BW1" s="93" t="s">
        <v>353</v>
      </c>
      <c r="BX1" s="94"/>
      <c r="BY1" s="94"/>
      <c r="BZ1" s="94"/>
      <c r="CA1" s="94"/>
      <c r="CB1" s="94"/>
      <c r="CC1" s="94"/>
      <c r="CD1" s="95"/>
      <c r="CE1" s="93" t="s">
        <v>354</v>
      </c>
      <c r="CF1" s="94"/>
      <c r="CG1" s="94"/>
      <c r="CH1" s="94"/>
      <c r="CI1" s="94"/>
      <c r="CJ1" s="94"/>
      <c r="CK1" s="94"/>
      <c r="CL1" s="95"/>
      <c r="CM1" s="93" t="s">
        <v>355</v>
      </c>
      <c r="CN1" s="94"/>
      <c r="CO1" s="94"/>
      <c r="CP1" s="94"/>
      <c r="CQ1" s="94"/>
      <c r="CR1" s="94"/>
      <c r="CS1" s="94"/>
      <c r="CT1" s="95"/>
      <c r="CU1" s="108" t="s">
        <v>475</v>
      </c>
      <c r="CV1" s="99"/>
      <c r="CW1" s="99" t="s">
        <v>476</v>
      </c>
      <c r="CX1" s="99"/>
      <c r="CY1" s="99" t="s">
        <v>477</v>
      </c>
      <c r="CZ1" s="99"/>
      <c r="DA1" s="99" t="s">
        <v>478</v>
      </c>
      <c r="DB1" s="99"/>
      <c r="DC1" s="99" t="s">
        <v>479</v>
      </c>
      <c r="DD1" s="99"/>
      <c r="DE1" s="99" t="s">
        <v>480</v>
      </c>
      <c r="DF1" s="99"/>
      <c r="DG1" s="99" t="s">
        <v>481</v>
      </c>
      <c r="DH1" s="99"/>
      <c r="DI1" s="99" t="s">
        <v>482</v>
      </c>
      <c r="DJ1" s="99"/>
      <c r="DK1" s="99" t="s">
        <v>483</v>
      </c>
      <c r="DL1" s="99"/>
      <c r="DM1" s="99" t="s">
        <v>484</v>
      </c>
      <c r="DN1" s="99"/>
      <c r="DO1" s="99" t="s">
        <v>485</v>
      </c>
      <c r="DP1" s="99"/>
      <c r="DQ1" s="99" t="s">
        <v>486</v>
      </c>
      <c r="DR1" s="99"/>
    </row>
    <row r="2" spans="1:122" x14ac:dyDescent="0.35">
      <c r="A2" s="49" t="s">
        <v>123</v>
      </c>
      <c r="B2" s="57" t="s">
        <v>124</v>
      </c>
      <c r="C2" s="96" t="s">
        <v>450</v>
      </c>
      <c r="D2" s="97"/>
      <c r="E2" s="97" t="s">
        <v>451</v>
      </c>
      <c r="F2" s="97"/>
      <c r="G2" s="97" t="s">
        <v>454</v>
      </c>
      <c r="H2" s="97"/>
      <c r="I2" s="97" t="s">
        <v>452</v>
      </c>
      <c r="J2" s="98"/>
      <c r="K2" s="96" t="s">
        <v>450</v>
      </c>
      <c r="L2" s="97"/>
      <c r="M2" s="97" t="s">
        <v>451</v>
      </c>
      <c r="N2" s="97"/>
      <c r="O2" s="97" t="s">
        <v>454</v>
      </c>
      <c r="P2" s="97"/>
      <c r="Q2" s="97" t="s">
        <v>452</v>
      </c>
      <c r="R2" s="98"/>
      <c r="S2" s="96" t="s">
        <v>450</v>
      </c>
      <c r="T2" s="97"/>
      <c r="U2" s="97" t="s">
        <v>451</v>
      </c>
      <c r="V2" s="97"/>
      <c r="W2" s="97" t="s">
        <v>454</v>
      </c>
      <c r="X2" s="97"/>
      <c r="Y2" s="97" t="s">
        <v>452</v>
      </c>
      <c r="Z2" s="98"/>
      <c r="AA2" s="96" t="s">
        <v>450</v>
      </c>
      <c r="AB2" s="97"/>
      <c r="AC2" s="97" t="s">
        <v>451</v>
      </c>
      <c r="AD2" s="97"/>
      <c r="AE2" s="97" t="s">
        <v>454</v>
      </c>
      <c r="AF2" s="97"/>
      <c r="AG2" s="97" t="s">
        <v>452</v>
      </c>
      <c r="AH2" s="98"/>
      <c r="AI2" s="96" t="s">
        <v>450</v>
      </c>
      <c r="AJ2" s="97"/>
      <c r="AK2" s="97" t="s">
        <v>451</v>
      </c>
      <c r="AL2" s="97"/>
      <c r="AM2" s="97" t="s">
        <v>454</v>
      </c>
      <c r="AN2" s="97"/>
      <c r="AO2" s="97" t="s">
        <v>452</v>
      </c>
      <c r="AP2" s="98"/>
      <c r="AQ2" s="96" t="s">
        <v>450</v>
      </c>
      <c r="AR2" s="97"/>
      <c r="AS2" s="97" t="s">
        <v>451</v>
      </c>
      <c r="AT2" s="97"/>
      <c r="AU2" s="97" t="s">
        <v>454</v>
      </c>
      <c r="AV2" s="97"/>
      <c r="AW2" s="97" t="s">
        <v>452</v>
      </c>
      <c r="AX2" s="98"/>
      <c r="AY2" s="96" t="s">
        <v>450</v>
      </c>
      <c r="AZ2" s="97"/>
      <c r="BA2" s="97" t="s">
        <v>451</v>
      </c>
      <c r="BB2" s="97"/>
      <c r="BC2" s="97" t="s">
        <v>454</v>
      </c>
      <c r="BD2" s="97"/>
      <c r="BE2" s="97" t="s">
        <v>452</v>
      </c>
      <c r="BF2" s="98"/>
      <c r="BG2" s="96" t="s">
        <v>450</v>
      </c>
      <c r="BH2" s="97"/>
      <c r="BI2" s="97" t="s">
        <v>451</v>
      </c>
      <c r="BJ2" s="97"/>
      <c r="BK2" s="97" t="s">
        <v>454</v>
      </c>
      <c r="BL2" s="97"/>
      <c r="BM2" s="97" t="s">
        <v>452</v>
      </c>
      <c r="BN2" s="98"/>
      <c r="BO2" s="96" t="s">
        <v>450</v>
      </c>
      <c r="BP2" s="97"/>
      <c r="BQ2" s="97" t="s">
        <v>451</v>
      </c>
      <c r="BR2" s="97"/>
      <c r="BS2" s="97" t="s">
        <v>454</v>
      </c>
      <c r="BT2" s="97"/>
      <c r="BU2" s="97" t="s">
        <v>452</v>
      </c>
      <c r="BV2" s="98"/>
      <c r="BW2" s="96" t="s">
        <v>450</v>
      </c>
      <c r="BX2" s="97"/>
      <c r="BY2" s="97" t="s">
        <v>451</v>
      </c>
      <c r="BZ2" s="97"/>
      <c r="CA2" s="97" t="s">
        <v>454</v>
      </c>
      <c r="CB2" s="97"/>
      <c r="CC2" s="97" t="s">
        <v>452</v>
      </c>
      <c r="CD2" s="98"/>
      <c r="CE2" s="96" t="s">
        <v>450</v>
      </c>
      <c r="CF2" s="97"/>
      <c r="CG2" s="97" t="s">
        <v>451</v>
      </c>
      <c r="CH2" s="97"/>
      <c r="CI2" s="97" t="s">
        <v>454</v>
      </c>
      <c r="CJ2" s="97"/>
      <c r="CK2" s="97" t="s">
        <v>452</v>
      </c>
      <c r="CL2" s="98"/>
      <c r="CM2" s="96" t="s">
        <v>450</v>
      </c>
      <c r="CN2" s="97"/>
      <c r="CO2" s="97" t="s">
        <v>451</v>
      </c>
      <c r="CP2" s="97"/>
      <c r="CQ2" s="97" t="s">
        <v>454</v>
      </c>
      <c r="CR2" s="97"/>
      <c r="CS2" s="97" t="s">
        <v>452</v>
      </c>
      <c r="CT2" s="98"/>
      <c r="CU2" s="72" t="s">
        <v>487</v>
      </c>
      <c r="CV2" s="72" t="s">
        <v>488</v>
      </c>
      <c r="CW2" s="72" t="s">
        <v>487</v>
      </c>
      <c r="CX2" s="72" t="s">
        <v>488</v>
      </c>
      <c r="CY2" s="72" t="s">
        <v>487</v>
      </c>
      <c r="CZ2" s="72" t="s">
        <v>488</v>
      </c>
      <c r="DA2" s="72" t="s">
        <v>487</v>
      </c>
      <c r="DB2" s="72" t="s">
        <v>488</v>
      </c>
      <c r="DC2" s="72" t="s">
        <v>487</v>
      </c>
      <c r="DD2" s="72" t="s">
        <v>488</v>
      </c>
      <c r="DE2" s="72" t="s">
        <v>487</v>
      </c>
      <c r="DF2" s="72" t="s">
        <v>488</v>
      </c>
      <c r="DG2" s="72" t="s">
        <v>487</v>
      </c>
      <c r="DH2" s="72" t="s">
        <v>488</v>
      </c>
      <c r="DI2" s="72" t="s">
        <v>487</v>
      </c>
      <c r="DJ2" s="72" t="s">
        <v>488</v>
      </c>
      <c r="DK2" s="72" t="s">
        <v>487</v>
      </c>
      <c r="DL2" s="72" t="s">
        <v>488</v>
      </c>
      <c r="DM2" s="72" t="s">
        <v>487</v>
      </c>
      <c r="DN2" s="72" t="s">
        <v>488</v>
      </c>
      <c r="DO2" s="72" t="s">
        <v>487</v>
      </c>
      <c r="DP2" s="72" t="s">
        <v>488</v>
      </c>
      <c r="DQ2" s="72" t="s">
        <v>487</v>
      </c>
      <c r="DR2" s="72" t="s">
        <v>488</v>
      </c>
    </row>
    <row r="3" spans="1:122" x14ac:dyDescent="0.35">
      <c r="A3" s="53" t="str">
        <f>'BORDEREAU|REVENU'!A3</f>
        <v>BORDEREAU 210; TERRASSEMENT</v>
      </c>
      <c r="B3" s="53"/>
      <c r="C3" s="62" t="s">
        <v>453</v>
      </c>
      <c r="D3" s="58" t="s">
        <v>131</v>
      </c>
      <c r="E3" s="58" t="s">
        <v>453</v>
      </c>
      <c r="F3" s="58" t="s">
        <v>131</v>
      </c>
      <c r="G3" s="58" t="s">
        <v>453</v>
      </c>
      <c r="H3" s="58" t="s">
        <v>131</v>
      </c>
      <c r="I3" s="58" t="s">
        <v>453</v>
      </c>
      <c r="J3" s="63" t="s">
        <v>131</v>
      </c>
      <c r="K3" s="62" t="s">
        <v>453</v>
      </c>
      <c r="L3" s="58" t="s">
        <v>131</v>
      </c>
      <c r="M3" s="58" t="s">
        <v>453</v>
      </c>
      <c r="N3" s="58" t="s">
        <v>131</v>
      </c>
      <c r="O3" s="58" t="s">
        <v>453</v>
      </c>
      <c r="P3" s="58" t="s">
        <v>131</v>
      </c>
      <c r="Q3" s="58" t="s">
        <v>453</v>
      </c>
      <c r="R3" s="63" t="s">
        <v>131</v>
      </c>
      <c r="S3" s="62" t="s">
        <v>453</v>
      </c>
      <c r="T3" s="58" t="s">
        <v>131</v>
      </c>
      <c r="U3" s="58" t="s">
        <v>453</v>
      </c>
      <c r="V3" s="58" t="s">
        <v>131</v>
      </c>
      <c r="W3" s="58" t="s">
        <v>453</v>
      </c>
      <c r="X3" s="58" t="s">
        <v>131</v>
      </c>
      <c r="Y3" s="58" t="s">
        <v>453</v>
      </c>
      <c r="Z3" s="63" t="s">
        <v>131</v>
      </c>
      <c r="AA3" s="62" t="s">
        <v>453</v>
      </c>
      <c r="AB3" s="58" t="s">
        <v>131</v>
      </c>
      <c r="AC3" s="58" t="s">
        <v>453</v>
      </c>
      <c r="AD3" s="58" t="s">
        <v>131</v>
      </c>
      <c r="AE3" s="58" t="s">
        <v>453</v>
      </c>
      <c r="AF3" s="58" t="s">
        <v>131</v>
      </c>
      <c r="AG3" s="58" t="s">
        <v>453</v>
      </c>
      <c r="AH3" s="63" t="s">
        <v>131</v>
      </c>
      <c r="AI3" s="62" t="s">
        <v>453</v>
      </c>
      <c r="AJ3" s="58" t="s">
        <v>131</v>
      </c>
      <c r="AK3" s="58" t="s">
        <v>453</v>
      </c>
      <c r="AL3" s="58" t="s">
        <v>131</v>
      </c>
      <c r="AM3" s="58" t="s">
        <v>453</v>
      </c>
      <c r="AN3" s="58" t="s">
        <v>131</v>
      </c>
      <c r="AO3" s="58" t="s">
        <v>453</v>
      </c>
      <c r="AP3" s="63" t="s">
        <v>131</v>
      </c>
      <c r="AQ3" s="62" t="s">
        <v>453</v>
      </c>
      <c r="AR3" s="58" t="s">
        <v>131</v>
      </c>
      <c r="AS3" s="58" t="s">
        <v>453</v>
      </c>
      <c r="AT3" s="58" t="s">
        <v>131</v>
      </c>
      <c r="AU3" s="58" t="s">
        <v>453</v>
      </c>
      <c r="AV3" s="58" t="s">
        <v>131</v>
      </c>
      <c r="AW3" s="58" t="s">
        <v>453</v>
      </c>
      <c r="AX3" s="63" t="s">
        <v>131</v>
      </c>
      <c r="AY3" s="62" t="s">
        <v>453</v>
      </c>
      <c r="AZ3" s="58" t="s">
        <v>131</v>
      </c>
      <c r="BA3" s="58" t="s">
        <v>453</v>
      </c>
      <c r="BB3" s="58" t="s">
        <v>131</v>
      </c>
      <c r="BC3" s="58" t="s">
        <v>453</v>
      </c>
      <c r="BD3" s="58" t="s">
        <v>131</v>
      </c>
      <c r="BE3" s="58" t="s">
        <v>453</v>
      </c>
      <c r="BF3" s="63" t="s">
        <v>131</v>
      </c>
      <c r="BG3" s="62" t="s">
        <v>453</v>
      </c>
      <c r="BH3" s="58" t="s">
        <v>131</v>
      </c>
      <c r="BI3" s="58" t="s">
        <v>453</v>
      </c>
      <c r="BJ3" s="58" t="s">
        <v>131</v>
      </c>
      <c r="BK3" s="58" t="s">
        <v>453</v>
      </c>
      <c r="BL3" s="58" t="s">
        <v>131</v>
      </c>
      <c r="BM3" s="58" t="s">
        <v>453</v>
      </c>
      <c r="BN3" s="63" t="s">
        <v>131</v>
      </c>
      <c r="BO3" s="62" t="s">
        <v>453</v>
      </c>
      <c r="BP3" s="58" t="s">
        <v>131</v>
      </c>
      <c r="BQ3" s="58" t="s">
        <v>453</v>
      </c>
      <c r="BR3" s="58" t="s">
        <v>131</v>
      </c>
      <c r="BS3" s="58" t="s">
        <v>453</v>
      </c>
      <c r="BT3" s="58" t="s">
        <v>131</v>
      </c>
      <c r="BU3" s="58" t="s">
        <v>453</v>
      </c>
      <c r="BV3" s="63" t="s">
        <v>131</v>
      </c>
      <c r="BW3" s="62" t="s">
        <v>453</v>
      </c>
      <c r="BX3" s="58" t="s">
        <v>131</v>
      </c>
      <c r="BY3" s="58" t="s">
        <v>453</v>
      </c>
      <c r="BZ3" s="58" t="s">
        <v>131</v>
      </c>
      <c r="CA3" s="58" t="s">
        <v>453</v>
      </c>
      <c r="CB3" s="58" t="s">
        <v>131</v>
      </c>
      <c r="CC3" s="58" t="s">
        <v>453</v>
      </c>
      <c r="CD3" s="63" t="s">
        <v>131</v>
      </c>
      <c r="CE3" s="62" t="s">
        <v>453</v>
      </c>
      <c r="CF3" s="58" t="s">
        <v>131</v>
      </c>
      <c r="CG3" s="58" t="s">
        <v>453</v>
      </c>
      <c r="CH3" s="58" t="s">
        <v>131</v>
      </c>
      <c r="CI3" s="58" t="s">
        <v>453</v>
      </c>
      <c r="CJ3" s="58" t="s">
        <v>131</v>
      </c>
      <c r="CK3" s="58" t="s">
        <v>453</v>
      </c>
      <c r="CL3" s="63" t="s">
        <v>131</v>
      </c>
      <c r="CM3" s="62" t="s">
        <v>453</v>
      </c>
      <c r="CN3" s="58" t="s">
        <v>131</v>
      </c>
      <c r="CO3" s="58" t="s">
        <v>453</v>
      </c>
      <c r="CP3" s="58" t="s">
        <v>131</v>
      </c>
      <c r="CQ3" s="58" t="s">
        <v>453</v>
      </c>
      <c r="CR3" s="58" t="s">
        <v>131</v>
      </c>
      <c r="CS3" s="58" t="s">
        <v>453</v>
      </c>
      <c r="CT3" s="63" t="s">
        <v>131</v>
      </c>
    </row>
    <row r="4" spans="1:122" x14ac:dyDescent="0.35">
      <c r="A4" s="50" t="str">
        <f>'BORDEREAU|REVENU'!A4</f>
        <v>210-001</v>
      </c>
      <c r="B4" s="52" t="str">
        <f>'BORDEREAU|REVENU'!B4</f>
        <v>Provision pour pesée de contrôle des limites de charge; 3 essieux; (FIXÉ MTQ)</v>
      </c>
      <c r="C4" s="64" t="s">
        <v>0</v>
      </c>
      <c r="D4" s="59">
        <v>1</v>
      </c>
      <c r="E4" s="60"/>
      <c r="F4" s="59"/>
      <c r="G4" s="60" t="s">
        <v>0</v>
      </c>
      <c r="H4" s="59">
        <v>1</v>
      </c>
      <c r="I4" s="60" t="s">
        <v>0</v>
      </c>
      <c r="J4" s="65">
        <v>1</v>
      </c>
      <c r="K4" s="64"/>
      <c r="L4" s="59"/>
      <c r="M4" s="60"/>
      <c r="N4" s="59"/>
      <c r="O4" s="60"/>
      <c r="P4" s="59"/>
      <c r="Q4" s="60"/>
      <c r="R4" s="65"/>
      <c r="S4" s="64"/>
      <c r="T4" s="59"/>
      <c r="U4" s="60"/>
      <c r="V4" s="59"/>
      <c r="W4" s="60"/>
      <c r="X4" s="59"/>
      <c r="Y4" s="60"/>
      <c r="Z4" s="65"/>
      <c r="AA4" s="64"/>
      <c r="AB4" s="59"/>
      <c r="AC4" s="60"/>
      <c r="AD4" s="59"/>
      <c r="AE4" s="60"/>
      <c r="AF4" s="59"/>
      <c r="AG4" s="60"/>
      <c r="AH4" s="65"/>
      <c r="AI4" s="64"/>
      <c r="AJ4" s="59"/>
      <c r="AK4" s="60"/>
      <c r="AL4" s="59"/>
      <c r="AM4" s="60"/>
      <c r="AN4" s="59"/>
      <c r="AO4" s="60"/>
      <c r="AP4" s="65"/>
      <c r="AQ4" s="64"/>
      <c r="AR4" s="59"/>
      <c r="AS4" s="60"/>
      <c r="AT4" s="59"/>
      <c r="AU4" s="60"/>
      <c r="AV4" s="59"/>
      <c r="AW4" s="60"/>
      <c r="AX4" s="65"/>
      <c r="AY4" s="64"/>
      <c r="AZ4" s="59"/>
      <c r="BA4" s="60"/>
      <c r="BB4" s="59"/>
      <c r="BC4" s="60"/>
      <c r="BD4" s="59"/>
      <c r="BE4" s="60"/>
      <c r="BF4" s="65"/>
      <c r="BG4" s="64"/>
      <c r="BH4" s="59"/>
      <c r="BI4" s="60"/>
      <c r="BJ4" s="59"/>
      <c r="BK4" s="60"/>
      <c r="BL4" s="59"/>
      <c r="BM4" s="60"/>
      <c r="BN4" s="65"/>
      <c r="BO4" s="64"/>
      <c r="BP4" s="59"/>
      <c r="BQ4" s="60"/>
      <c r="BR4" s="59"/>
      <c r="BS4" s="60"/>
      <c r="BT4" s="59"/>
      <c r="BU4" s="60"/>
      <c r="BV4" s="65"/>
      <c r="BW4" s="64"/>
      <c r="BX4" s="59"/>
      <c r="BY4" s="60"/>
      <c r="BZ4" s="59"/>
      <c r="CA4" s="60"/>
      <c r="CB4" s="59"/>
      <c r="CC4" s="60"/>
      <c r="CD4" s="65"/>
      <c r="CE4" s="64"/>
      <c r="CF4" s="59"/>
      <c r="CG4" s="60"/>
      <c r="CH4" s="59"/>
      <c r="CI4" s="60"/>
      <c r="CJ4" s="59"/>
      <c r="CK4" s="60"/>
      <c r="CL4" s="65"/>
      <c r="CM4" s="64"/>
      <c r="CN4" s="59"/>
      <c r="CO4" s="60"/>
      <c r="CP4" s="59"/>
      <c r="CQ4" s="60"/>
      <c r="CR4" s="59"/>
      <c r="CS4" s="60"/>
      <c r="CT4" s="65"/>
      <c r="CU4" s="106">
        <f>IFERROR((VLOOKUP(C4,ÉQUIPE!I1:K25,3,FALSE)*D4)+(VLOOKUP(E4,ÉQUIPE!I1:K25,3,FALSE)*F4)+(VLOOKUP(G4,ÉQUIPE!I1:K25,3,FALSE)*H4)+(VLOOKUP(I4,ÉQUIPE!I1:K25,3,FALSE)*J4),0)</f>
        <v>0</v>
      </c>
    </row>
    <row r="5" spans="1:122" x14ac:dyDescent="0.35">
      <c r="A5" s="50" t="str">
        <f>'BORDEREAU|REVENU'!A5</f>
        <v>210-002</v>
      </c>
      <c r="B5" s="52" t="str">
        <f>'BORDEREAU|REVENU'!B5</f>
        <v>Provision pour pesée de contrôle des limites de charge; 4 essieux; (FIXÉ MTQ)</v>
      </c>
      <c r="C5" s="64"/>
      <c r="D5" s="59"/>
      <c r="E5" s="60"/>
      <c r="F5" s="59"/>
      <c r="G5" s="60"/>
      <c r="H5" s="59"/>
      <c r="I5" s="60"/>
      <c r="J5" s="65"/>
      <c r="K5" s="64"/>
      <c r="L5" s="59"/>
      <c r="M5" s="60"/>
      <c r="N5" s="59"/>
      <c r="O5" s="60"/>
      <c r="P5" s="59"/>
      <c r="Q5" s="60"/>
      <c r="R5" s="65"/>
      <c r="S5" s="64"/>
      <c r="T5" s="59"/>
      <c r="U5" s="60"/>
      <c r="V5" s="59"/>
      <c r="W5" s="60"/>
      <c r="X5" s="59"/>
      <c r="Y5" s="60"/>
      <c r="Z5" s="65"/>
      <c r="AA5" s="64"/>
      <c r="AB5" s="59"/>
      <c r="AC5" s="60"/>
      <c r="AD5" s="59"/>
      <c r="AE5" s="60"/>
      <c r="AF5" s="59"/>
      <c r="AG5" s="60"/>
      <c r="AH5" s="65"/>
      <c r="AI5" s="64"/>
      <c r="AJ5" s="59"/>
      <c r="AK5" s="60"/>
      <c r="AL5" s="59"/>
      <c r="AM5" s="60"/>
      <c r="AN5" s="59"/>
      <c r="AO5" s="60"/>
      <c r="AP5" s="65"/>
      <c r="AQ5" s="64"/>
      <c r="AR5" s="59"/>
      <c r="AS5" s="60"/>
      <c r="AT5" s="59"/>
      <c r="AU5" s="60"/>
      <c r="AV5" s="59"/>
      <c r="AW5" s="60"/>
      <c r="AX5" s="65"/>
      <c r="AY5" s="64"/>
      <c r="AZ5" s="59"/>
      <c r="BA5" s="60"/>
      <c r="BB5" s="59"/>
      <c r="BC5" s="60"/>
      <c r="BD5" s="59"/>
      <c r="BE5" s="60"/>
      <c r="BF5" s="65"/>
      <c r="BG5" s="64"/>
      <c r="BH5" s="59"/>
      <c r="BI5" s="60"/>
      <c r="BJ5" s="59"/>
      <c r="BK5" s="60"/>
      <c r="BL5" s="59"/>
      <c r="BM5" s="60"/>
      <c r="BN5" s="65"/>
      <c r="BO5" s="64"/>
      <c r="BP5" s="59"/>
      <c r="BQ5" s="60"/>
      <c r="BR5" s="59"/>
      <c r="BS5" s="60"/>
      <c r="BT5" s="59"/>
      <c r="BU5" s="60"/>
      <c r="BV5" s="65"/>
      <c r="BW5" s="64"/>
      <c r="BX5" s="59"/>
      <c r="BY5" s="60"/>
      <c r="BZ5" s="59"/>
      <c r="CA5" s="60"/>
      <c r="CB5" s="59"/>
      <c r="CC5" s="60"/>
      <c r="CD5" s="65"/>
      <c r="CE5" s="64"/>
      <c r="CF5" s="59"/>
      <c r="CG5" s="60"/>
      <c r="CH5" s="59"/>
      <c r="CI5" s="60"/>
      <c r="CJ5" s="59"/>
      <c r="CK5" s="60"/>
      <c r="CL5" s="65"/>
      <c r="CM5" s="64"/>
      <c r="CN5" s="59"/>
      <c r="CO5" s="60"/>
      <c r="CP5" s="59"/>
      <c r="CQ5" s="60"/>
      <c r="CR5" s="59"/>
      <c r="CS5" s="60"/>
      <c r="CT5" s="65"/>
    </row>
    <row r="6" spans="1:122" x14ac:dyDescent="0.35">
      <c r="A6" s="50" t="str">
        <f>'BORDEREAU|REVENU'!A6</f>
        <v>210-003</v>
      </c>
      <c r="B6" s="52" t="str">
        <f>'BORDEREAU|REVENU'!B6</f>
        <v>Provision pour pesée de contrôle des limites de charge; 5 essieux; (FIXÉ MTQ)</v>
      </c>
      <c r="C6" s="64"/>
      <c r="D6" s="59"/>
      <c r="E6" s="60"/>
      <c r="F6" s="59"/>
      <c r="G6" s="60"/>
      <c r="H6" s="59"/>
      <c r="I6" s="60"/>
      <c r="J6" s="65"/>
      <c r="K6" s="64"/>
      <c r="L6" s="59"/>
      <c r="M6" s="60"/>
      <c r="N6" s="59"/>
      <c r="O6" s="60"/>
      <c r="P6" s="59"/>
      <c r="Q6" s="60"/>
      <c r="R6" s="65"/>
      <c r="S6" s="64"/>
      <c r="T6" s="59"/>
      <c r="U6" s="60"/>
      <c r="V6" s="59"/>
      <c r="W6" s="60"/>
      <c r="X6" s="59"/>
      <c r="Y6" s="60"/>
      <c r="Z6" s="65"/>
      <c r="AA6" s="64"/>
      <c r="AB6" s="59"/>
      <c r="AC6" s="60"/>
      <c r="AD6" s="59"/>
      <c r="AE6" s="60"/>
      <c r="AF6" s="59"/>
      <c r="AG6" s="60"/>
      <c r="AH6" s="65"/>
      <c r="AI6" s="64"/>
      <c r="AJ6" s="59"/>
      <c r="AK6" s="60"/>
      <c r="AL6" s="59"/>
      <c r="AM6" s="60"/>
      <c r="AN6" s="59"/>
      <c r="AO6" s="60"/>
      <c r="AP6" s="65"/>
      <c r="AQ6" s="64"/>
      <c r="AR6" s="59"/>
      <c r="AS6" s="60"/>
      <c r="AT6" s="59"/>
      <c r="AU6" s="60"/>
      <c r="AV6" s="59"/>
      <c r="AW6" s="60"/>
      <c r="AX6" s="65"/>
      <c r="AY6" s="64"/>
      <c r="AZ6" s="59"/>
      <c r="BA6" s="60"/>
      <c r="BB6" s="59"/>
      <c r="BC6" s="60"/>
      <c r="BD6" s="59"/>
      <c r="BE6" s="60"/>
      <c r="BF6" s="65"/>
      <c r="BG6" s="64"/>
      <c r="BH6" s="59"/>
      <c r="BI6" s="60"/>
      <c r="BJ6" s="59"/>
      <c r="BK6" s="60"/>
      <c r="BL6" s="59"/>
      <c r="BM6" s="60"/>
      <c r="BN6" s="65"/>
      <c r="BO6" s="64"/>
      <c r="BP6" s="59"/>
      <c r="BQ6" s="60"/>
      <c r="BR6" s="59"/>
      <c r="BS6" s="60"/>
      <c r="BT6" s="59"/>
      <c r="BU6" s="60"/>
      <c r="BV6" s="65"/>
      <c r="BW6" s="64"/>
      <c r="BX6" s="59"/>
      <c r="BY6" s="60"/>
      <c r="BZ6" s="59"/>
      <c r="CA6" s="60"/>
      <c r="CB6" s="59"/>
      <c r="CC6" s="60"/>
      <c r="CD6" s="65"/>
      <c r="CE6" s="64"/>
      <c r="CF6" s="59"/>
      <c r="CG6" s="60"/>
      <c r="CH6" s="59"/>
      <c r="CI6" s="60"/>
      <c r="CJ6" s="59"/>
      <c r="CK6" s="60"/>
      <c r="CL6" s="65"/>
      <c r="CM6" s="64"/>
      <c r="CN6" s="59"/>
      <c r="CO6" s="60"/>
      <c r="CP6" s="59"/>
      <c r="CQ6" s="60"/>
      <c r="CR6" s="59"/>
      <c r="CS6" s="60"/>
      <c r="CT6" s="65"/>
    </row>
    <row r="7" spans="1:122" x14ac:dyDescent="0.35">
      <c r="A7" s="50" t="str">
        <f>'BORDEREAU|REVENU'!A7</f>
        <v>210-004</v>
      </c>
      <c r="B7" s="52" t="str">
        <f>'BORDEREAU|REVENU'!B7</f>
        <v>Bureau du surveillant</v>
      </c>
      <c r="C7" s="64"/>
      <c r="D7" s="59"/>
      <c r="E7" s="60"/>
      <c r="F7" s="59"/>
      <c r="G7" s="60"/>
      <c r="H7" s="59"/>
      <c r="I7" s="60"/>
      <c r="J7" s="65"/>
      <c r="K7" s="64"/>
      <c r="L7" s="59"/>
      <c r="M7" s="60"/>
      <c r="N7" s="59"/>
      <c r="O7" s="60"/>
      <c r="P7" s="59"/>
      <c r="Q7" s="60"/>
      <c r="R7" s="65"/>
      <c r="S7" s="64"/>
      <c r="T7" s="59"/>
      <c r="U7" s="60"/>
      <c r="V7" s="59"/>
      <c r="W7" s="60"/>
      <c r="X7" s="59"/>
      <c r="Y7" s="60"/>
      <c r="Z7" s="65"/>
      <c r="AA7" s="64"/>
      <c r="AB7" s="59"/>
      <c r="AC7" s="60"/>
      <c r="AD7" s="59"/>
      <c r="AE7" s="60"/>
      <c r="AF7" s="59"/>
      <c r="AG7" s="60"/>
      <c r="AH7" s="65"/>
      <c r="AI7" s="64"/>
      <c r="AJ7" s="59"/>
      <c r="AK7" s="60"/>
      <c r="AL7" s="59"/>
      <c r="AM7" s="60"/>
      <c r="AN7" s="59"/>
      <c r="AO7" s="60"/>
      <c r="AP7" s="65"/>
      <c r="AQ7" s="64"/>
      <c r="AR7" s="59"/>
      <c r="AS7" s="60"/>
      <c r="AT7" s="59"/>
      <c r="AU7" s="60"/>
      <c r="AV7" s="59"/>
      <c r="AW7" s="60"/>
      <c r="AX7" s="65"/>
      <c r="AY7" s="64"/>
      <c r="AZ7" s="59"/>
      <c r="BA7" s="60"/>
      <c r="BB7" s="59"/>
      <c r="BC7" s="60"/>
      <c r="BD7" s="59"/>
      <c r="BE7" s="60"/>
      <c r="BF7" s="65"/>
      <c r="BG7" s="64"/>
      <c r="BH7" s="59"/>
      <c r="BI7" s="60"/>
      <c r="BJ7" s="59"/>
      <c r="BK7" s="60"/>
      <c r="BL7" s="59"/>
      <c r="BM7" s="60"/>
      <c r="BN7" s="65"/>
      <c r="BO7" s="64"/>
      <c r="BP7" s="59"/>
      <c r="BQ7" s="60"/>
      <c r="BR7" s="59"/>
      <c r="BS7" s="60"/>
      <c r="BT7" s="59"/>
      <c r="BU7" s="60"/>
      <c r="BV7" s="65"/>
      <c r="BW7" s="64"/>
      <c r="BX7" s="59"/>
      <c r="BY7" s="60"/>
      <c r="BZ7" s="59"/>
      <c r="CA7" s="60"/>
      <c r="CB7" s="59"/>
      <c r="CC7" s="60"/>
      <c r="CD7" s="65"/>
      <c r="CE7" s="64"/>
      <c r="CF7" s="59"/>
      <c r="CG7" s="60"/>
      <c r="CH7" s="59"/>
      <c r="CI7" s="60"/>
      <c r="CJ7" s="59"/>
      <c r="CK7" s="60"/>
      <c r="CL7" s="65"/>
      <c r="CM7" s="64"/>
      <c r="CN7" s="59"/>
      <c r="CO7" s="60"/>
      <c r="CP7" s="59"/>
      <c r="CQ7" s="60"/>
      <c r="CR7" s="59"/>
      <c r="CS7" s="60"/>
      <c r="CT7" s="65"/>
    </row>
    <row r="8" spans="1:122" x14ac:dyDescent="0.35">
      <c r="A8" s="50" t="str">
        <f>'BORDEREAU|REVENU'!A8</f>
        <v>210-005</v>
      </c>
      <c r="B8" s="52" t="str">
        <f>'BORDEREAU|REVENU'!B8</f>
        <v>Déboisement; coupage à ras de terre</v>
      </c>
      <c r="C8" s="64"/>
      <c r="D8" s="59"/>
      <c r="E8" s="60"/>
      <c r="F8" s="59"/>
      <c r="G8" s="60"/>
      <c r="H8" s="59"/>
      <c r="I8" s="60"/>
      <c r="J8" s="65"/>
      <c r="K8" s="64"/>
      <c r="L8" s="59"/>
      <c r="M8" s="60"/>
      <c r="N8" s="59"/>
      <c r="O8" s="60"/>
      <c r="P8" s="59"/>
      <c r="Q8" s="60"/>
      <c r="R8" s="65"/>
      <c r="S8" s="64"/>
      <c r="T8" s="59"/>
      <c r="U8" s="60"/>
      <c r="V8" s="59"/>
      <c r="W8" s="60"/>
      <c r="X8" s="59"/>
      <c r="Y8" s="60"/>
      <c r="Z8" s="65"/>
      <c r="AA8" s="64"/>
      <c r="AB8" s="59"/>
      <c r="AC8" s="60"/>
      <c r="AD8" s="59"/>
      <c r="AE8" s="60"/>
      <c r="AF8" s="59"/>
      <c r="AG8" s="60"/>
      <c r="AH8" s="65"/>
      <c r="AI8" s="64"/>
      <c r="AJ8" s="59"/>
      <c r="AK8" s="60"/>
      <c r="AL8" s="59"/>
      <c r="AM8" s="60"/>
      <c r="AN8" s="59"/>
      <c r="AO8" s="60"/>
      <c r="AP8" s="65"/>
      <c r="AQ8" s="64"/>
      <c r="AR8" s="59"/>
      <c r="AS8" s="60"/>
      <c r="AT8" s="59"/>
      <c r="AU8" s="60"/>
      <c r="AV8" s="59"/>
      <c r="AW8" s="60"/>
      <c r="AX8" s="65"/>
      <c r="AY8" s="64"/>
      <c r="AZ8" s="59"/>
      <c r="BA8" s="60"/>
      <c r="BB8" s="59"/>
      <c r="BC8" s="60"/>
      <c r="BD8" s="59"/>
      <c r="BE8" s="60"/>
      <c r="BF8" s="65"/>
      <c r="BG8" s="64"/>
      <c r="BH8" s="59"/>
      <c r="BI8" s="60"/>
      <c r="BJ8" s="59"/>
      <c r="BK8" s="60"/>
      <c r="BL8" s="59"/>
      <c r="BM8" s="60"/>
      <c r="BN8" s="65"/>
      <c r="BO8" s="64"/>
      <c r="BP8" s="59"/>
      <c r="BQ8" s="60"/>
      <c r="BR8" s="59"/>
      <c r="BS8" s="60"/>
      <c r="BT8" s="59"/>
      <c r="BU8" s="60"/>
      <c r="BV8" s="65"/>
      <c r="BW8" s="64"/>
      <c r="BX8" s="59"/>
      <c r="BY8" s="60"/>
      <c r="BZ8" s="59"/>
      <c r="CA8" s="60"/>
      <c r="CB8" s="59"/>
      <c r="CC8" s="60"/>
      <c r="CD8" s="65"/>
      <c r="CE8" s="64"/>
      <c r="CF8" s="59"/>
      <c r="CG8" s="60"/>
      <c r="CH8" s="59"/>
      <c r="CI8" s="60"/>
      <c r="CJ8" s="59"/>
      <c r="CK8" s="60"/>
      <c r="CL8" s="65"/>
      <c r="CM8" s="64"/>
      <c r="CN8" s="59"/>
      <c r="CO8" s="60"/>
      <c r="CP8" s="59"/>
      <c r="CQ8" s="60"/>
      <c r="CR8" s="59"/>
      <c r="CS8" s="60"/>
      <c r="CT8" s="65"/>
    </row>
    <row r="9" spans="1:122" x14ac:dyDescent="0.35">
      <c r="A9" s="50" t="str">
        <f>'BORDEREAU|REVENU'!A9</f>
        <v>210-006</v>
      </c>
      <c r="B9" s="52" t="str">
        <f>'BORDEREAU|REVENU'!B9</f>
        <v>Retrait pavage existant</v>
      </c>
      <c r="C9" s="64"/>
      <c r="D9" s="59"/>
      <c r="E9" s="60"/>
      <c r="F9" s="59"/>
      <c r="G9" s="60"/>
      <c r="H9" s="59"/>
      <c r="I9" s="60"/>
      <c r="J9" s="65"/>
      <c r="K9" s="64"/>
      <c r="L9" s="59"/>
      <c r="M9" s="60"/>
      <c r="N9" s="59"/>
      <c r="O9" s="60"/>
      <c r="P9" s="59"/>
      <c r="Q9" s="60"/>
      <c r="R9" s="65"/>
      <c r="S9" s="64"/>
      <c r="T9" s="59"/>
      <c r="U9" s="60"/>
      <c r="V9" s="59"/>
      <c r="W9" s="60"/>
      <c r="X9" s="59"/>
      <c r="Y9" s="60"/>
      <c r="Z9" s="65"/>
      <c r="AA9" s="64"/>
      <c r="AB9" s="59"/>
      <c r="AC9" s="60"/>
      <c r="AD9" s="59"/>
      <c r="AE9" s="60"/>
      <c r="AF9" s="59"/>
      <c r="AG9" s="60"/>
      <c r="AH9" s="65"/>
      <c r="AI9" s="64"/>
      <c r="AJ9" s="59"/>
      <c r="AK9" s="60"/>
      <c r="AL9" s="59"/>
      <c r="AM9" s="60"/>
      <c r="AN9" s="59"/>
      <c r="AO9" s="60"/>
      <c r="AP9" s="65"/>
      <c r="AQ9" s="64"/>
      <c r="AR9" s="59"/>
      <c r="AS9" s="60"/>
      <c r="AT9" s="59"/>
      <c r="AU9" s="60"/>
      <c r="AV9" s="59"/>
      <c r="AW9" s="60"/>
      <c r="AX9" s="65"/>
      <c r="AY9" s="64"/>
      <c r="AZ9" s="59"/>
      <c r="BA9" s="60"/>
      <c r="BB9" s="59"/>
      <c r="BC9" s="60"/>
      <c r="BD9" s="59"/>
      <c r="BE9" s="60"/>
      <c r="BF9" s="65"/>
      <c r="BG9" s="64"/>
      <c r="BH9" s="59"/>
      <c r="BI9" s="60"/>
      <c r="BJ9" s="59"/>
      <c r="BK9" s="60"/>
      <c r="BL9" s="59"/>
      <c r="BM9" s="60"/>
      <c r="BN9" s="65"/>
      <c r="BO9" s="64"/>
      <c r="BP9" s="59"/>
      <c r="BQ9" s="60"/>
      <c r="BR9" s="59"/>
      <c r="BS9" s="60"/>
      <c r="BT9" s="59"/>
      <c r="BU9" s="60"/>
      <c r="BV9" s="65"/>
      <c r="BW9" s="64"/>
      <c r="BX9" s="59"/>
      <c r="BY9" s="60"/>
      <c r="BZ9" s="59"/>
      <c r="CA9" s="60"/>
      <c r="CB9" s="59"/>
      <c r="CC9" s="60"/>
      <c r="CD9" s="65"/>
      <c r="CE9" s="64"/>
      <c r="CF9" s="59"/>
      <c r="CG9" s="60"/>
      <c r="CH9" s="59"/>
      <c r="CI9" s="60"/>
      <c r="CJ9" s="59"/>
      <c r="CK9" s="60"/>
      <c r="CL9" s="65"/>
      <c r="CM9" s="64"/>
      <c r="CN9" s="59"/>
      <c r="CO9" s="60"/>
      <c r="CP9" s="59"/>
      <c r="CQ9" s="60"/>
      <c r="CR9" s="59"/>
      <c r="CS9" s="60"/>
      <c r="CT9" s="65"/>
      <c r="CV9" s="72" t="s">
        <v>489</v>
      </c>
    </row>
    <row r="10" spans="1:122" x14ac:dyDescent="0.35">
      <c r="A10" s="50" t="str">
        <f>'BORDEREAU|REVENU'!A10</f>
        <v>210-007</v>
      </c>
      <c r="B10" s="52" t="str">
        <f>'BORDEREAU|REVENU'!B10</f>
        <v>Excavation des accotements en gravier</v>
      </c>
      <c r="C10" s="64"/>
      <c r="D10" s="59"/>
      <c r="E10" s="60"/>
      <c r="F10" s="59"/>
      <c r="G10" s="60"/>
      <c r="H10" s="59"/>
      <c r="I10" s="60"/>
      <c r="J10" s="65"/>
      <c r="K10" s="64"/>
      <c r="L10" s="59"/>
      <c r="M10" s="60"/>
      <c r="N10" s="59"/>
      <c r="O10" s="60"/>
      <c r="P10" s="59"/>
      <c r="Q10" s="60"/>
      <c r="R10" s="65"/>
      <c r="S10" s="64"/>
      <c r="T10" s="59"/>
      <c r="U10" s="60"/>
      <c r="V10" s="59"/>
      <c r="W10" s="60"/>
      <c r="X10" s="59"/>
      <c r="Y10" s="60"/>
      <c r="Z10" s="65"/>
      <c r="AA10" s="64"/>
      <c r="AB10" s="59"/>
      <c r="AC10" s="60"/>
      <c r="AD10" s="59"/>
      <c r="AE10" s="60"/>
      <c r="AF10" s="59"/>
      <c r="AG10" s="60"/>
      <c r="AH10" s="65"/>
      <c r="AI10" s="64"/>
      <c r="AJ10" s="59"/>
      <c r="AK10" s="60"/>
      <c r="AL10" s="59"/>
      <c r="AM10" s="60"/>
      <c r="AN10" s="59"/>
      <c r="AO10" s="60"/>
      <c r="AP10" s="65"/>
      <c r="AQ10" s="64"/>
      <c r="AR10" s="59"/>
      <c r="AS10" s="60"/>
      <c r="AT10" s="59"/>
      <c r="AU10" s="60"/>
      <c r="AV10" s="59"/>
      <c r="AW10" s="60"/>
      <c r="AX10" s="65"/>
      <c r="AY10" s="64"/>
      <c r="AZ10" s="59"/>
      <c r="BA10" s="60"/>
      <c r="BB10" s="59"/>
      <c r="BC10" s="60"/>
      <c r="BD10" s="59"/>
      <c r="BE10" s="60"/>
      <c r="BF10" s="65"/>
      <c r="BG10" s="64"/>
      <c r="BH10" s="59"/>
      <c r="BI10" s="60"/>
      <c r="BJ10" s="59"/>
      <c r="BK10" s="60"/>
      <c r="BL10" s="59"/>
      <c r="BM10" s="60"/>
      <c r="BN10" s="65"/>
      <c r="BO10" s="64"/>
      <c r="BP10" s="59"/>
      <c r="BQ10" s="60"/>
      <c r="BR10" s="59"/>
      <c r="BS10" s="60"/>
      <c r="BT10" s="59"/>
      <c r="BU10" s="60"/>
      <c r="BV10" s="65"/>
      <c r="BW10" s="64"/>
      <c r="BX10" s="59"/>
      <c r="BY10" s="60"/>
      <c r="BZ10" s="59"/>
      <c r="CA10" s="60"/>
      <c r="CB10" s="59"/>
      <c r="CC10" s="60"/>
      <c r="CD10" s="65"/>
      <c r="CE10" s="64"/>
      <c r="CF10" s="59"/>
      <c r="CG10" s="60"/>
      <c r="CH10" s="59"/>
      <c r="CI10" s="60"/>
      <c r="CJ10" s="59"/>
      <c r="CK10" s="60"/>
      <c r="CL10" s="65"/>
      <c r="CM10" s="64"/>
      <c r="CN10" s="59"/>
      <c r="CO10" s="60"/>
      <c r="CP10" s="59"/>
      <c r="CQ10" s="60"/>
      <c r="CR10" s="59"/>
      <c r="CS10" s="60"/>
      <c r="CT10" s="65"/>
    </row>
    <row r="11" spans="1:122" x14ac:dyDescent="0.35">
      <c r="A11" s="50" t="str">
        <f>'BORDEREAU|REVENU'!A11</f>
        <v>210-008</v>
      </c>
      <c r="B11" s="52" t="str">
        <f>'BORDEREAU|REVENU'!B11</f>
        <v>Mobilisation et Démobilisation dynamitage</v>
      </c>
      <c r="C11" s="64"/>
      <c r="D11" s="59"/>
      <c r="E11" s="60"/>
      <c r="F11" s="59"/>
      <c r="G11" s="60"/>
      <c r="H11" s="59"/>
      <c r="I11" s="60"/>
      <c r="J11" s="65"/>
      <c r="K11" s="64"/>
      <c r="L11" s="59"/>
      <c r="M11" s="60"/>
      <c r="N11" s="59"/>
      <c r="O11" s="60"/>
      <c r="P11" s="59"/>
      <c r="Q11" s="60"/>
      <c r="R11" s="65"/>
      <c r="S11" s="64"/>
      <c r="T11" s="59"/>
      <c r="U11" s="60"/>
      <c r="V11" s="59"/>
      <c r="W11" s="60"/>
      <c r="X11" s="59"/>
      <c r="Y11" s="60"/>
      <c r="Z11" s="65"/>
      <c r="AA11" s="64"/>
      <c r="AB11" s="59"/>
      <c r="AC11" s="60"/>
      <c r="AD11" s="59"/>
      <c r="AE11" s="60"/>
      <c r="AF11" s="59"/>
      <c r="AG11" s="60"/>
      <c r="AH11" s="65"/>
      <c r="AI11" s="64"/>
      <c r="AJ11" s="59"/>
      <c r="AK11" s="60"/>
      <c r="AL11" s="59"/>
      <c r="AM11" s="60"/>
      <c r="AN11" s="59"/>
      <c r="AO11" s="60"/>
      <c r="AP11" s="65"/>
      <c r="AQ11" s="64"/>
      <c r="AR11" s="59"/>
      <c r="AS11" s="60"/>
      <c r="AT11" s="59"/>
      <c r="AU11" s="60"/>
      <c r="AV11" s="59"/>
      <c r="AW11" s="60"/>
      <c r="AX11" s="65"/>
      <c r="AY11" s="64"/>
      <c r="AZ11" s="59"/>
      <c r="BA11" s="60"/>
      <c r="BB11" s="59"/>
      <c r="BC11" s="60"/>
      <c r="BD11" s="59"/>
      <c r="BE11" s="60"/>
      <c r="BF11" s="65"/>
      <c r="BG11" s="64"/>
      <c r="BH11" s="59"/>
      <c r="BI11" s="60"/>
      <c r="BJ11" s="59"/>
      <c r="BK11" s="60"/>
      <c r="BL11" s="59"/>
      <c r="BM11" s="60"/>
      <c r="BN11" s="65"/>
      <c r="BO11" s="64"/>
      <c r="BP11" s="59"/>
      <c r="BQ11" s="60"/>
      <c r="BR11" s="59"/>
      <c r="BS11" s="60"/>
      <c r="BT11" s="59"/>
      <c r="BU11" s="60"/>
      <c r="BV11" s="65"/>
      <c r="BW11" s="64"/>
      <c r="BX11" s="59"/>
      <c r="BY11" s="60"/>
      <c r="BZ11" s="59"/>
      <c r="CA11" s="60"/>
      <c r="CB11" s="59"/>
      <c r="CC11" s="60"/>
      <c r="CD11" s="65"/>
      <c r="CE11" s="64"/>
      <c r="CF11" s="59"/>
      <c r="CG11" s="60"/>
      <c r="CH11" s="59"/>
      <c r="CI11" s="60"/>
      <c r="CJ11" s="59"/>
      <c r="CK11" s="60"/>
      <c r="CL11" s="65"/>
      <c r="CM11" s="64"/>
      <c r="CN11" s="59"/>
      <c r="CO11" s="60"/>
      <c r="CP11" s="59"/>
      <c r="CQ11" s="60"/>
      <c r="CR11" s="59"/>
      <c r="CS11" s="60"/>
      <c r="CT11" s="65"/>
    </row>
    <row r="12" spans="1:122" x14ac:dyDescent="0.35">
      <c r="A12" s="50" t="str">
        <f>'BORDEREAU|REVENU'!A12</f>
        <v>210-009</v>
      </c>
      <c r="B12" s="52" t="str">
        <f>'BORDEREAU|REVENU'!B12</f>
        <v>Excavation 1ere classe</v>
      </c>
      <c r="C12" s="64"/>
      <c r="D12" s="59"/>
      <c r="E12" s="60"/>
      <c r="F12" s="59"/>
      <c r="G12" s="60"/>
      <c r="H12" s="59"/>
      <c r="I12" s="60"/>
      <c r="J12" s="65"/>
      <c r="K12" s="64"/>
      <c r="L12" s="59"/>
      <c r="M12" s="60"/>
      <c r="N12" s="59"/>
      <c r="O12" s="60"/>
      <c r="P12" s="59"/>
      <c r="Q12" s="60"/>
      <c r="R12" s="65"/>
      <c r="S12" s="64"/>
      <c r="T12" s="59"/>
      <c r="U12" s="60"/>
      <c r="V12" s="59"/>
      <c r="W12" s="60"/>
      <c r="X12" s="59"/>
      <c r="Y12" s="60"/>
      <c r="Z12" s="65"/>
      <c r="AA12" s="64"/>
      <c r="AB12" s="59"/>
      <c r="AC12" s="60"/>
      <c r="AD12" s="59"/>
      <c r="AE12" s="60"/>
      <c r="AF12" s="59"/>
      <c r="AG12" s="60"/>
      <c r="AH12" s="65"/>
      <c r="AI12" s="64"/>
      <c r="AJ12" s="59"/>
      <c r="AK12" s="60"/>
      <c r="AL12" s="59"/>
      <c r="AM12" s="60"/>
      <c r="AN12" s="59"/>
      <c r="AO12" s="60"/>
      <c r="AP12" s="65"/>
      <c r="AQ12" s="64"/>
      <c r="AR12" s="59"/>
      <c r="AS12" s="60"/>
      <c r="AT12" s="59"/>
      <c r="AU12" s="60"/>
      <c r="AV12" s="59"/>
      <c r="AW12" s="60"/>
      <c r="AX12" s="65"/>
      <c r="AY12" s="64"/>
      <c r="AZ12" s="59"/>
      <c r="BA12" s="60"/>
      <c r="BB12" s="59"/>
      <c r="BC12" s="60"/>
      <c r="BD12" s="59"/>
      <c r="BE12" s="60"/>
      <c r="BF12" s="65"/>
      <c r="BG12" s="64"/>
      <c r="BH12" s="59"/>
      <c r="BI12" s="60"/>
      <c r="BJ12" s="59"/>
      <c r="BK12" s="60"/>
      <c r="BL12" s="59"/>
      <c r="BM12" s="60"/>
      <c r="BN12" s="65"/>
      <c r="BO12" s="64"/>
      <c r="BP12" s="59"/>
      <c r="BQ12" s="60"/>
      <c r="BR12" s="59"/>
      <c r="BS12" s="60"/>
      <c r="BT12" s="59"/>
      <c r="BU12" s="60"/>
      <c r="BV12" s="65"/>
      <c r="BW12" s="64"/>
      <c r="BX12" s="59"/>
      <c r="BY12" s="60"/>
      <c r="BZ12" s="59"/>
      <c r="CA12" s="60"/>
      <c r="CB12" s="59"/>
      <c r="CC12" s="60"/>
      <c r="CD12" s="65"/>
      <c r="CE12" s="64"/>
      <c r="CF12" s="59"/>
      <c r="CG12" s="60"/>
      <c r="CH12" s="59"/>
      <c r="CI12" s="60"/>
      <c r="CJ12" s="59"/>
      <c r="CK12" s="60"/>
      <c r="CL12" s="65"/>
      <c r="CM12" s="64"/>
      <c r="CN12" s="59"/>
      <c r="CO12" s="60"/>
      <c r="CP12" s="59"/>
      <c r="CQ12" s="60"/>
      <c r="CR12" s="59"/>
      <c r="CS12" s="60"/>
      <c r="CT12" s="65"/>
    </row>
    <row r="13" spans="1:122" x14ac:dyDescent="0.35">
      <c r="A13" s="50" t="str">
        <f>'BORDEREAU|REVENU'!A13</f>
        <v>210-010</v>
      </c>
      <c r="B13" s="52" t="str">
        <f>'BORDEREAU|REVENU'!B13</f>
        <v>Excavation 2ième classe</v>
      </c>
      <c r="C13" s="64"/>
      <c r="D13" s="59"/>
      <c r="E13" s="60"/>
      <c r="F13" s="59"/>
      <c r="G13" s="60"/>
      <c r="H13" s="59"/>
      <c r="I13" s="60"/>
      <c r="J13" s="65"/>
      <c r="K13" s="64"/>
      <c r="L13" s="59"/>
      <c r="M13" s="60"/>
      <c r="N13" s="59"/>
      <c r="O13" s="60"/>
      <c r="P13" s="59"/>
      <c r="Q13" s="60"/>
      <c r="R13" s="65"/>
      <c r="S13" s="64"/>
      <c r="T13" s="59"/>
      <c r="U13" s="60"/>
      <c r="V13" s="59"/>
      <c r="W13" s="60"/>
      <c r="X13" s="59"/>
      <c r="Y13" s="60"/>
      <c r="Z13" s="65"/>
      <c r="AA13" s="64"/>
      <c r="AB13" s="59"/>
      <c r="AC13" s="60"/>
      <c r="AD13" s="59"/>
      <c r="AE13" s="60"/>
      <c r="AF13" s="59"/>
      <c r="AG13" s="60"/>
      <c r="AH13" s="65"/>
      <c r="AI13" s="64"/>
      <c r="AJ13" s="59"/>
      <c r="AK13" s="60"/>
      <c r="AL13" s="59"/>
      <c r="AM13" s="60"/>
      <c r="AN13" s="59"/>
      <c r="AO13" s="60"/>
      <c r="AP13" s="65"/>
      <c r="AQ13" s="64"/>
      <c r="AR13" s="59"/>
      <c r="AS13" s="60"/>
      <c r="AT13" s="59"/>
      <c r="AU13" s="60"/>
      <c r="AV13" s="59"/>
      <c r="AW13" s="60"/>
      <c r="AX13" s="65"/>
      <c r="AY13" s="64"/>
      <c r="AZ13" s="59"/>
      <c r="BA13" s="60"/>
      <c r="BB13" s="59"/>
      <c r="BC13" s="60"/>
      <c r="BD13" s="59"/>
      <c r="BE13" s="60"/>
      <c r="BF13" s="65"/>
      <c r="BG13" s="64"/>
      <c r="BH13" s="59"/>
      <c r="BI13" s="60"/>
      <c r="BJ13" s="59"/>
      <c r="BK13" s="60"/>
      <c r="BL13" s="59"/>
      <c r="BM13" s="60"/>
      <c r="BN13" s="65"/>
      <c r="BO13" s="64"/>
      <c r="BP13" s="59"/>
      <c r="BQ13" s="60"/>
      <c r="BR13" s="59"/>
      <c r="BS13" s="60"/>
      <c r="BT13" s="59"/>
      <c r="BU13" s="60"/>
      <c r="BV13" s="65"/>
      <c r="BW13" s="64"/>
      <c r="BX13" s="59"/>
      <c r="BY13" s="60"/>
      <c r="BZ13" s="59"/>
      <c r="CA13" s="60"/>
      <c r="CB13" s="59"/>
      <c r="CC13" s="60"/>
      <c r="CD13" s="65"/>
      <c r="CE13" s="64"/>
      <c r="CF13" s="59"/>
      <c r="CG13" s="60"/>
      <c r="CH13" s="59"/>
      <c r="CI13" s="60"/>
      <c r="CJ13" s="59"/>
      <c r="CK13" s="60"/>
      <c r="CL13" s="65"/>
      <c r="CM13" s="64"/>
      <c r="CN13" s="59"/>
      <c r="CO13" s="60"/>
      <c r="CP13" s="59"/>
      <c r="CQ13" s="60"/>
      <c r="CR13" s="59"/>
      <c r="CS13" s="60"/>
      <c r="CT13" s="65"/>
    </row>
    <row r="14" spans="1:122" x14ac:dyDescent="0.35">
      <c r="A14" s="50" t="str">
        <f>'BORDEREAU|REVENU'!A14</f>
        <v>210-011</v>
      </c>
      <c r="B14" s="52" t="str">
        <f>'BORDEREAU|REVENU'!B14</f>
        <v>Aménagement du site d'entreposage</v>
      </c>
      <c r="C14" s="64" t="s">
        <v>0</v>
      </c>
      <c r="D14" s="59">
        <v>5</v>
      </c>
      <c r="E14" s="60"/>
      <c r="F14" s="59"/>
      <c r="G14" s="60"/>
      <c r="H14" s="59"/>
      <c r="I14" s="60"/>
      <c r="J14" s="65"/>
      <c r="K14" s="64"/>
      <c r="L14" s="59"/>
      <c r="M14" s="60"/>
      <c r="N14" s="59"/>
      <c r="O14" s="60"/>
      <c r="P14" s="59"/>
      <c r="Q14" s="60"/>
      <c r="R14" s="65"/>
      <c r="S14" s="64"/>
      <c r="T14" s="59"/>
      <c r="U14" s="60"/>
      <c r="V14" s="59"/>
      <c r="W14" s="60"/>
      <c r="X14" s="59"/>
      <c r="Y14" s="60"/>
      <c r="Z14" s="65"/>
      <c r="AA14" s="64"/>
      <c r="AB14" s="59"/>
      <c r="AC14" s="60"/>
      <c r="AD14" s="59"/>
      <c r="AE14" s="60"/>
      <c r="AF14" s="59"/>
      <c r="AG14" s="60"/>
      <c r="AH14" s="65"/>
      <c r="AI14" s="64"/>
      <c r="AJ14" s="59"/>
      <c r="AK14" s="60"/>
      <c r="AL14" s="59"/>
      <c r="AM14" s="60"/>
      <c r="AN14" s="59"/>
      <c r="AO14" s="60"/>
      <c r="AP14" s="65"/>
      <c r="AQ14" s="64"/>
      <c r="AR14" s="59"/>
      <c r="AS14" s="60"/>
      <c r="AT14" s="59"/>
      <c r="AU14" s="60"/>
      <c r="AV14" s="59"/>
      <c r="AW14" s="60"/>
      <c r="AX14" s="65"/>
      <c r="AY14" s="64"/>
      <c r="AZ14" s="59"/>
      <c r="BA14" s="60"/>
      <c r="BB14" s="59"/>
      <c r="BC14" s="60"/>
      <c r="BD14" s="59"/>
      <c r="BE14" s="60"/>
      <c r="BF14" s="65"/>
      <c r="BG14" s="64"/>
      <c r="BH14" s="59"/>
      <c r="BI14" s="60"/>
      <c r="BJ14" s="59"/>
      <c r="BK14" s="60"/>
      <c r="BL14" s="59"/>
      <c r="BM14" s="60"/>
      <c r="BN14" s="65"/>
      <c r="BO14" s="64"/>
      <c r="BP14" s="59"/>
      <c r="BQ14" s="60"/>
      <c r="BR14" s="59"/>
      <c r="BS14" s="60"/>
      <c r="BT14" s="59"/>
      <c r="BU14" s="60"/>
      <c r="BV14" s="65"/>
      <c r="BW14" s="64"/>
      <c r="BX14" s="59"/>
      <c r="BY14" s="60"/>
      <c r="BZ14" s="59"/>
      <c r="CA14" s="60"/>
      <c r="CB14" s="59"/>
      <c r="CC14" s="60"/>
      <c r="CD14" s="65"/>
      <c r="CE14" s="64"/>
      <c r="CF14" s="59"/>
      <c r="CG14" s="60"/>
      <c r="CH14" s="59"/>
      <c r="CI14" s="60"/>
      <c r="CJ14" s="59"/>
      <c r="CK14" s="60"/>
      <c r="CL14" s="65"/>
      <c r="CM14" s="64"/>
      <c r="CN14" s="59"/>
      <c r="CO14" s="60"/>
      <c r="CP14" s="59"/>
      <c r="CQ14" s="60"/>
      <c r="CR14" s="59"/>
      <c r="CS14" s="60"/>
      <c r="CT14" s="65"/>
    </row>
    <row r="15" spans="1:122" x14ac:dyDescent="0.35">
      <c r="A15" s="50" t="str">
        <f>'BORDEREAU|REVENU'!A15</f>
        <v>210-012</v>
      </c>
      <c r="B15" s="52" t="str">
        <f>'BORDEREAU|REVENU'!B15</f>
        <v>Excavation 2ième classe disposé dans le site d'entreposage</v>
      </c>
      <c r="C15" s="64"/>
      <c r="D15" s="59"/>
      <c r="E15" s="60"/>
      <c r="F15" s="59"/>
      <c r="G15" s="60"/>
      <c r="H15" s="59"/>
      <c r="I15" s="60"/>
      <c r="J15" s="65"/>
      <c r="K15" s="64"/>
      <c r="L15" s="59"/>
      <c r="M15" s="60"/>
      <c r="N15" s="59"/>
      <c r="O15" s="60"/>
      <c r="P15" s="59"/>
      <c r="Q15" s="60"/>
      <c r="R15" s="65"/>
      <c r="S15" s="64"/>
      <c r="T15" s="59"/>
      <c r="U15" s="60"/>
      <c r="V15" s="59"/>
      <c r="W15" s="60"/>
      <c r="X15" s="59"/>
      <c r="Y15" s="60"/>
      <c r="Z15" s="65"/>
      <c r="AA15" s="64"/>
      <c r="AB15" s="59"/>
      <c r="AC15" s="60"/>
      <c r="AD15" s="59"/>
      <c r="AE15" s="60"/>
      <c r="AF15" s="59"/>
      <c r="AG15" s="60"/>
      <c r="AH15" s="65"/>
      <c r="AI15" s="64"/>
      <c r="AJ15" s="59"/>
      <c r="AK15" s="60"/>
      <c r="AL15" s="59"/>
      <c r="AM15" s="60"/>
      <c r="AN15" s="59"/>
      <c r="AO15" s="60"/>
      <c r="AP15" s="65"/>
      <c r="AQ15" s="64"/>
      <c r="AR15" s="59"/>
      <c r="AS15" s="60"/>
      <c r="AT15" s="59"/>
      <c r="AU15" s="60"/>
      <c r="AV15" s="59"/>
      <c r="AW15" s="60"/>
      <c r="AX15" s="65"/>
      <c r="AY15" s="64"/>
      <c r="AZ15" s="59"/>
      <c r="BA15" s="60"/>
      <c r="BB15" s="59"/>
      <c r="BC15" s="60"/>
      <c r="BD15" s="59"/>
      <c r="BE15" s="60"/>
      <c r="BF15" s="65"/>
      <c r="BG15" s="64"/>
      <c r="BH15" s="59"/>
      <c r="BI15" s="60"/>
      <c r="BJ15" s="59"/>
      <c r="BK15" s="60"/>
      <c r="BL15" s="59"/>
      <c r="BM15" s="60"/>
      <c r="BN15" s="65"/>
      <c r="BO15" s="64"/>
      <c r="BP15" s="59"/>
      <c r="BQ15" s="60"/>
      <c r="BR15" s="59"/>
      <c r="BS15" s="60"/>
      <c r="BT15" s="59"/>
      <c r="BU15" s="60"/>
      <c r="BV15" s="65"/>
      <c r="BW15" s="64"/>
      <c r="BX15" s="59"/>
      <c r="BY15" s="60"/>
      <c r="BZ15" s="59"/>
      <c r="CA15" s="60"/>
      <c r="CB15" s="59"/>
      <c r="CC15" s="60"/>
      <c r="CD15" s="65"/>
      <c r="CE15" s="64"/>
      <c r="CF15" s="59"/>
      <c r="CG15" s="60"/>
      <c r="CH15" s="59"/>
      <c r="CI15" s="60"/>
      <c r="CJ15" s="59"/>
      <c r="CK15" s="60"/>
      <c r="CL15" s="65"/>
      <c r="CM15" s="64"/>
      <c r="CN15" s="59"/>
      <c r="CO15" s="60"/>
      <c r="CP15" s="59"/>
      <c r="CQ15" s="60"/>
      <c r="CR15" s="59"/>
      <c r="CS15" s="60"/>
      <c r="CT15" s="65"/>
    </row>
    <row r="16" spans="1:122" x14ac:dyDescent="0.35">
      <c r="A16" s="50" t="str">
        <f>'BORDEREAU|REVENU'!A16</f>
        <v>210-013</v>
      </c>
      <c r="B16" s="52" t="str">
        <f>'BORDEREAU|REVENU'!B16</f>
        <v>Membrane étanche pour site de disposition</v>
      </c>
      <c r="C16" s="64"/>
      <c r="D16" s="59"/>
      <c r="E16" s="60"/>
      <c r="F16" s="59"/>
      <c r="G16" s="60"/>
      <c r="H16" s="59"/>
      <c r="I16" s="60"/>
      <c r="J16" s="65"/>
      <c r="K16" s="64"/>
      <c r="L16" s="59"/>
      <c r="M16" s="60"/>
      <c r="N16" s="59"/>
      <c r="O16" s="60"/>
      <c r="P16" s="59"/>
      <c r="Q16" s="60"/>
      <c r="R16" s="65"/>
      <c r="S16" s="64"/>
      <c r="T16" s="59"/>
      <c r="U16" s="60"/>
      <c r="V16" s="59"/>
      <c r="W16" s="60"/>
      <c r="X16" s="59"/>
      <c r="Y16" s="60"/>
      <c r="Z16" s="65"/>
      <c r="AA16" s="64"/>
      <c r="AB16" s="59"/>
      <c r="AC16" s="60"/>
      <c r="AD16" s="59"/>
      <c r="AE16" s="60"/>
      <c r="AF16" s="59"/>
      <c r="AG16" s="60"/>
      <c r="AH16" s="65"/>
      <c r="AI16" s="64"/>
      <c r="AJ16" s="59"/>
      <c r="AK16" s="60"/>
      <c r="AL16" s="59"/>
      <c r="AM16" s="60"/>
      <c r="AN16" s="59"/>
      <c r="AO16" s="60"/>
      <c r="AP16" s="65"/>
      <c r="AQ16" s="64"/>
      <c r="AR16" s="59"/>
      <c r="AS16" s="60"/>
      <c r="AT16" s="59"/>
      <c r="AU16" s="60"/>
      <c r="AV16" s="59"/>
      <c r="AW16" s="60"/>
      <c r="AX16" s="65"/>
      <c r="AY16" s="64"/>
      <c r="AZ16" s="59"/>
      <c r="BA16" s="60"/>
      <c r="BB16" s="59"/>
      <c r="BC16" s="60"/>
      <c r="BD16" s="59"/>
      <c r="BE16" s="60"/>
      <c r="BF16" s="65"/>
      <c r="BG16" s="64"/>
      <c r="BH16" s="59"/>
      <c r="BI16" s="60"/>
      <c r="BJ16" s="59"/>
      <c r="BK16" s="60"/>
      <c r="BL16" s="59"/>
      <c r="BM16" s="60"/>
      <c r="BN16" s="65"/>
      <c r="BO16" s="64"/>
      <c r="BP16" s="59"/>
      <c r="BQ16" s="60"/>
      <c r="BR16" s="59"/>
      <c r="BS16" s="60"/>
      <c r="BT16" s="59"/>
      <c r="BU16" s="60"/>
      <c r="BV16" s="65"/>
      <c r="BW16" s="64"/>
      <c r="BX16" s="59"/>
      <c r="BY16" s="60"/>
      <c r="BZ16" s="59"/>
      <c r="CA16" s="60"/>
      <c r="CB16" s="59"/>
      <c r="CC16" s="60"/>
      <c r="CD16" s="65"/>
      <c r="CE16" s="64"/>
      <c r="CF16" s="59"/>
      <c r="CG16" s="60"/>
      <c r="CH16" s="59"/>
      <c r="CI16" s="60"/>
      <c r="CJ16" s="59"/>
      <c r="CK16" s="60"/>
      <c r="CL16" s="65"/>
      <c r="CM16" s="64"/>
      <c r="CN16" s="59"/>
      <c r="CO16" s="60"/>
      <c r="CP16" s="59"/>
      <c r="CQ16" s="60"/>
      <c r="CR16" s="59"/>
      <c r="CS16" s="60"/>
      <c r="CT16" s="65"/>
    </row>
    <row r="17" spans="1:98" x14ac:dyDescent="0.35">
      <c r="A17" s="50" t="str">
        <f>'BORDEREAU|REVENU'!A17</f>
        <v>210-014</v>
      </c>
      <c r="B17" s="52" t="str">
        <f>'BORDEREAU|REVENU'!B17</f>
        <v>Trait de scie; enrobé</v>
      </c>
      <c r="C17" s="64"/>
      <c r="D17" s="59"/>
      <c r="E17" s="60"/>
      <c r="F17" s="59"/>
      <c r="G17" s="60"/>
      <c r="H17" s="59"/>
      <c r="I17" s="60"/>
      <c r="J17" s="65"/>
      <c r="K17" s="64"/>
      <c r="L17" s="59"/>
      <c r="M17" s="60"/>
      <c r="N17" s="59"/>
      <c r="O17" s="60"/>
      <c r="P17" s="59"/>
      <c r="Q17" s="60"/>
      <c r="R17" s="65"/>
      <c r="S17" s="64"/>
      <c r="T17" s="59"/>
      <c r="U17" s="60"/>
      <c r="V17" s="59"/>
      <c r="W17" s="60"/>
      <c r="X17" s="59"/>
      <c r="Y17" s="60"/>
      <c r="Z17" s="65"/>
      <c r="AA17" s="64"/>
      <c r="AB17" s="59"/>
      <c r="AC17" s="60"/>
      <c r="AD17" s="59"/>
      <c r="AE17" s="60"/>
      <c r="AF17" s="59"/>
      <c r="AG17" s="60"/>
      <c r="AH17" s="65"/>
      <c r="AI17" s="64"/>
      <c r="AJ17" s="59"/>
      <c r="AK17" s="60"/>
      <c r="AL17" s="59"/>
      <c r="AM17" s="60"/>
      <c r="AN17" s="59"/>
      <c r="AO17" s="60"/>
      <c r="AP17" s="65"/>
      <c r="AQ17" s="64"/>
      <c r="AR17" s="59"/>
      <c r="AS17" s="60"/>
      <c r="AT17" s="59"/>
      <c r="AU17" s="60"/>
      <c r="AV17" s="59"/>
      <c r="AW17" s="60"/>
      <c r="AX17" s="65"/>
      <c r="AY17" s="64"/>
      <c r="AZ17" s="59"/>
      <c r="BA17" s="60"/>
      <c r="BB17" s="59"/>
      <c r="BC17" s="60"/>
      <c r="BD17" s="59"/>
      <c r="BE17" s="60"/>
      <c r="BF17" s="65"/>
      <c r="BG17" s="64"/>
      <c r="BH17" s="59"/>
      <c r="BI17" s="60"/>
      <c r="BJ17" s="59"/>
      <c r="BK17" s="60"/>
      <c r="BL17" s="59"/>
      <c r="BM17" s="60"/>
      <c r="BN17" s="65"/>
      <c r="BO17" s="64"/>
      <c r="BP17" s="59"/>
      <c r="BQ17" s="60"/>
      <c r="BR17" s="59"/>
      <c r="BS17" s="60"/>
      <c r="BT17" s="59"/>
      <c r="BU17" s="60"/>
      <c r="BV17" s="65"/>
      <c r="BW17" s="64"/>
      <c r="BX17" s="59"/>
      <c r="BY17" s="60"/>
      <c r="BZ17" s="59"/>
      <c r="CA17" s="60"/>
      <c r="CB17" s="59"/>
      <c r="CC17" s="60"/>
      <c r="CD17" s="65"/>
      <c r="CE17" s="64"/>
      <c r="CF17" s="59"/>
      <c r="CG17" s="60"/>
      <c r="CH17" s="59"/>
      <c r="CI17" s="60"/>
      <c r="CJ17" s="59"/>
      <c r="CK17" s="60"/>
      <c r="CL17" s="65"/>
      <c r="CM17" s="64"/>
      <c r="CN17" s="59"/>
      <c r="CO17" s="60"/>
      <c r="CP17" s="59"/>
      <c r="CQ17" s="60"/>
      <c r="CR17" s="59"/>
      <c r="CS17" s="60"/>
      <c r="CT17" s="65"/>
    </row>
    <row r="18" spans="1:98" x14ac:dyDescent="0.35">
      <c r="A18" s="50" t="str">
        <f>'BORDEREAU|REVENU'!A18</f>
        <v>210-015</v>
      </c>
      <c r="B18" s="52" t="str">
        <f>'BORDEREAU|REVENU'!B18</f>
        <v>Remblai léger, polystyrène type B</v>
      </c>
      <c r="C18" s="64"/>
      <c r="D18" s="59"/>
      <c r="E18" s="60"/>
      <c r="F18" s="59"/>
      <c r="G18" s="60"/>
      <c r="H18" s="59"/>
      <c r="I18" s="60"/>
      <c r="J18" s="65"/>
      <c r="K18" s="64"/>
      <c r="L18" s="59"/>
      <c r="M18" s="60"/>
      <c r="N18" s="59"/>
      <c r="O18" s="60"/>
      <c r="P18" s="59"/>
      <c r="Q18" s="60"/>
      <c r="R18" s="65"/>
      <c r="S18" s="64"/>
      <c r="T18" s="59"/>
      <c r="U18" s="60"/>
      <c r="V18" s="59"/>
      <c r="W18" s="60"/>
      <c r="X18" s="59"/>
      <c r="Y18" s="60"/>
      <c r="Z18" s="65"/>
      <c r="AA18" s="64"/>
      <c r="AB18" s="59"/>
      <c r="AC18" s="60"/>
      <c r="AD18" s="59"/>
      <c r="AE18" s="60"/>
      <c r="AF18" s="59"/>
      <c r="AG18" s="60"/>
      <c r="AH18" s="65"/>
      <c r="AI18" s="64"/>
      <c r="AJ18" s="59"/>
      <c r="AK18" s="60"/>
      <c r="AL18" s="59"/>
      <c r="AM18" s="60"/>
      <c r="AN18" s="59"/>
      <c r="AO18" s="60"/>
      <c r="AP18" s="65"/>
      <c r="AQ18" s="64"/>
      <c r="AR18" s="59"/>
      <c r="AS18" s="60"/>
      <c r="AT18" s="59"/>
      <c r="AU18" s="60"/>
      <c r="AV18" s="59"/>
      <c r="AW18" s="60"/>
      <c r="AX18" s="65"/>
      <c r="AY18" s="64"/>
      <c r="AZ18" s="59"/>
      <c r="BA18" s="60"/>
      <c r="BB18" s="59"/>
      <c r="BC18" s="60"/>
      <c r="BD18" s="59"/>
      <c r="BE18" s="60"/>
      <c r="BF18" s="65"/>
      <c r="BG18" s="64"/>
      <c r="BH18" s="59"/>
      <c r="BI18" s="60"/>
      <c r="BJ18" s="59"/>
      <c r="BK18" s="60"/>
      <c r="BL18" s="59"/>
      <c r="BM18" s="60"/>
      <c r="BN18" s="65"/>
      <c r="BO18" s="64"/>
      <c r="BP18" s="59"/>
      <c r="BQ18" s="60"/>
      <c r="BR18" s="59"/>
      <c r="BS18" s="60"/>
      <c r="BT18" s="59"/>
      <c r="BU18" s="60"/>
      <c r="BV18" s="65"/>
      <c r="BW18" s="64"/>
      <c r="BX18" s="59"/>
      <c r="BY18" s="60"/>
      <c r="BZ18" s="59"/>
      <c r="CA18" s="60"/>
      <c r="CB18" s="59"/>
      <c r="CC18" s="60"/>
      <c r="CD18" s="65"/>
      <c r="CE18" s="64"/>
      <c r="CF18" s="59"/>
      <c r="CG18" s="60"/>
      <c r="CH18" s="59"/>
      <c r="CI18" s="60"/>
      <c r="CJ18" s="59"/>
      <c r="CK18" s="60"/>
      <c r="CL18" s="65"/>
      <c r="CM18" s="64"/>
      <c r="CN18" s="59"/>
      <c r="CO18" s="60"/>
      <c r="CP18" s="59"/>
      <c r="CQ18" s="60"/>
      <c r="CR18" s="59"/>
      <c r="CS18" s="60"/>
      <c r="CT18" s="65"/>
    </row>
    <row r="19" spans="1:98" x14ac:dyDescent="0.35">
      <c r="A19" s="50" t="str">
        <f>'BORDEREAU|REVENU'!A19</f>
        <v>210-016</v>
      </c>
      <c r="B19" s="52" t="str">
        <f>'BORDEREAU|REVENU'!B19</f>
        <v>Géomembrane en polyethylène (PE)</v>
      </c>
      <c r="C19" s="64"/>
      <c r="D19" s="59"/>
      <c r="E19" s="60"/>
      <c r="F19" s="59"/>
      <c r="G19" s="60"/>
      <c r="H19" s="59"/>
      <c r="I19" s="60"/>
      <c r="J19" s="65"/>
      <c r="K19" s="64"/>
      <c r="L19" s="59"/>
      <c r="M19" s="60"/>
      <c r="N19" s="59"/>
      <c r="O19" s="60"/>
      <c r="P19" s="59"/>
      <c r="Q19" s="60"/>
      <c r="R19" s="65"/>
      <c r="S19" s="64"/>
      <c r="T19" s="59"/>
      <c r="U19" s="60"/>
      <c r="V19" s="59"/>
      <c r="W19" s="60"/>
      <c r="X19" s="59"/>
      <c r="Y19" s="60"/>
      <c r="Z19" s="65"/>
      <c r="AA19" s="64"/>
      <c r="AB19" s="59"/>
      <c r="AC19" s="60"/>
      <c r="AD19" s="59"/>
      <c r="AE19" s="60"/>
      <c r="AF19" s="59"/>
      <c r="AG19" s="60"/>
      <c r="AH19" s="65"/>
      <c r="AI19" s="64"/>
      <c r="AJ19" s="59"/>
      <c r="AK19" s="60"/>
      <c r="AL19" s="59"/>
      <c r="AM19" s="60"/>
      <c r="AN19" s="59"/>
      <c r="AO19" s="60"/>
      <c r="AP19" s="65"/>
      <c r="AQ19" s="64"/>
      <c r="AR19" s="59"/>
      <c r="AS19" s="60"/>
      <c r="AT19" s="59"/>
      <c r="AU19" s="60"/>
      <c r="AV19" s="59"/>
      <c r="AW19" s="60"/>
      <c r="AX19" s="65"/>
      <c r="AY19" s="64"/>
      <c r="AZ19" s="59"/>
      <c r="BA19" s="60"/>
      <c r="BB19" s="59"/>
      <c r="BC19" s="60"/>
      <c r="BD19" s="59"/>
      <c r="BE19" s="60"/>
      <c r="BF19" s="65"/>
      <c r="BG19" s="64"/>
      <c r="BH19" s="59"/>
      <c r="BI19" s="60"/>
      <c r="BJ19" s="59"/>
      <c r="BK19" s="60"/>
      <c r="BL19" s="59"/>
      <c r="BM19" s="60"/>
      <c r="BN19" s="65"/>
      <c r="BO19" s="64"/>
      <c r="BP19" s="59"/>
      <c r="BQ19" s="60"/>
      <c r="BR19" s="59"/>
      <c r="BS19" s="60"/>
      <c r="BT19" s="59"/>
      <c r="BU19" s="60"/>
      <c r="BV19" s="65"/>
      <c r="BW19" s="64"/>
      <c r="BX19" s="59"/>
      <c r="BY19" s="60"/>
      <c r="BZ19" s="59"/>
      <c r="CA19" s="60"/>
      <c r="CB19" s="59"/>
      <c r="CC19" s="60"/>
      <c r="CD19" s="65"/>
      <c r="CE19" s="64"/>
      <c r="CF19" s="59"/>
      <c r="CG19" s="60"/>
      <c r="CH19" s="59"/>
      <c r="CI19" s="60"/>
      <c r="CJ19" s="59"/>
      <c r="CK19" s="60"/>
      <c r="CL19" s="65"/>
      <c r="CM19" s="64"/>
      <c r="CN19" s="59"/>
      <c r="CO19" s="60"/>
      <c r="CP19" s="59"/>
      <c r="CQ19" s="60"/>
      <c r="CR19" s="59"/>
      <c r="CS19" s="60"/>
      <c r="CT19" s="65"/>
    </row>
    <row r="20" spans="1:98" x14ac:dyDescent="0.35">
      <c r="A20" s="50" t="str">
        <f>'BORDEREAU|REVENU'!A20</f>
        <v>210-017</v>
      </c>
      <c r="B20" s="52" t="str">
        <f>'BORDEREAU|REVENU'!B20</f>
        <v>Dalle de recouvrement en béton 100mm d'épaisseur</v>
      </c>
      <c r="C20" s="64"/>
      <c r="D20" s="59"/>
      <c r="E20" s="60"/>
      <c r="F20" s="59"/>
      <c r="G20" s="60"/>
      <c r="H20" s="59"/>
      <c r="I20" s="60"/>
      <c r="J20" s="65"/>
      <c r="K20" s="64"/>
      <c r="L20" s="59"/>
      <c r="M20" s="60"/>
      <c r="N20" s="59"/>
      <c r="O20" s="60"/>
      <c r="P20" s="59"/>
      <c r="Q20" s="60"/>
      <c r="R20" s="65"/>
      <c r="S20" s="64"/>
      <c r="T20" s="59"/>
      <c r="U20" s="60"/>
      <c r="V20" s="59"/>
      <c r="W20" s="60"/>
      <c r="X20" s="59"/>
      <c r="Y20" s="60"/>
      <c r="Z20" s="65"/>
      <c r="AA20" s="64"/>
      <c r="AB20" s="59"/>
      <c r="AC20" s="60"/>
      <c r="AD20" s="59"/>
      <c r="AE20" s="60"/>
      <c r="AF20" s="59"/>
      <c r="AG20" s="60"/>
      <c r="AH20" s="65"/>
      <c r="AI20" s="64"/>
      <c r="AJ20" s="59"/>
      <c r="AK20" s="60"/>
      <c r="AL20" s="59"/>
      <c r="AM20" s="60"/>
      <c r="AN20" s="59"/>
      <c r="AO20" s="60"/>
      <c r="AP20" s="65"/>
      <c r="AQ20" s="64"/>
      <c r="AR20" s="59"/>
      <c r="AS20" s="60"/>
      <c r="AT20" s="59"/>
      <c r="AU20" s="60"/>
      <c r="AV20" s="59"/>
      <c r="AW20" s="60"/>
      <c r="AX20" s="65"/>
      <c r="AY20" s="64"/>
      <c r="AZ20" s="59"/>
      <c r="BA20" s="60"/>
      <c r="BB20" s="59"/>
      <c r="BC20" s="60"/>
      <c r="BD20" s="59"/>
      <c r="BE20" s="60"/>
      <c r="BF20" s="65"/>
      <c r="BG20" s="64"/>
      <c r="BH20" s="59"/>
      <c r="BI20" s="60"/>
      <c r="BJ20" s="59"/>
      <c r="BK20" s="60"/>
      <c r="BL20" s="59"/>
      <c r="BM20" s="60"/>
      <c r="BN20" s="65"/>
      <c r="BO20" s="64"/>
      <c r="BP20" s="59"/>
      <c r="BQ20" s="60"/>
      <c r="BR20" s="59"/>
      <c r="BS20" s="60"/>
      <c r="BT20" s="59"/>
      <c r="BU20" s="60"/>
      <c r="BV20" s="65"/>
      <c r="BW20" s="64"/>
      <c r="BX20" s="59"/>
      <c r="BY20" s="60"/>
      <c r="BZ20" s="59"/>
      <c r="CA20" s="60"/>
      <c r="CB20" s="59"/>
      <c r="CC20" s="60"/>
      <c r="CD20" s="65"/>
      <c r="CE20" s="64"/>
      <c r="CF20" s="59"/>
      <c r="CG20" s="60"/>
      <c r="CH20" s="59"/>
      <c r="CI20" s="60"/>
      <c r="CJ20" s="59"/>
      <c r="CK20" s="60"/>
      <c r="CL20" s="65"/>
      <c r="CM20" s="64"/>
      <c r="CN20" s="59"/>
      <c r="CO20" s="60"/>
      <c r="CP20" s="59"/>
      <c r="CQ20" s="60"/>
      <c r="CR20" s="59"/>
      <c r="CS20" s="60"/>
      <c r="CT20" s="65"/>
    </row>
    <row r="21" spans="1:98" x14ac:dyDescent="0.35">
      <c r="A21" s="50" t="str">
        <f>'BORDEREAU|REVENU'!A21</f>
        <v>210-018</v>
      </c>
      <c r="B21" s="52" t="str">
        <f>'BORDEREAU|REVENU'!B21</f>
        <v>Nettoyage et régalage final (montant fixé par le MTQ)</v>
      </c>
      <c r="C21" s="64"/>
      <c r="D21" s="59"/>
      <c r="E21" s="60"/>
      <c r="F21" s="59"/>
      <c r="G21" s="60"/>
      <c r="H21" s="59"/>
      <c r="I21" s="60"/>
      <c r="J21" s="65"/>
      <c r="K21" s="64"/>
      <c r="L21" s="59"/>
      <c r="M21" s="60"/>
      <c r="N21" s="59"/>
      <c r="O21" s="60"/>
      <c r="P21" s="59"/>
      <c r="Q21" s="60"/>
      <c r="R21" s="65"/>
      <c r="S21" s="64"/>
      <c r="T21" s="59"/>
      <c r="U21" s="60"/>
      <c r="V21" s="59"/>
      <c r="W21" s="60"/>
      <c r="X21" s="59"/>
      <c r="Y21" s="60"/>
      <c r="Z21" s="65"/>
      <c r="AA21" s="64"/>
      <c r="AB21" s="59"/>
      <c r="AC21" s="60"/>
      <c r="AD21" s="59"/>
      <c r="AE21" s="60"/>
      <c r="AF21" s="59"/>
      <c r="AG21" s="60"/>
      <c r="AH21" s="65"/>
      <c r="AI21" s="64"/>
      <c r="AJ21" s="59"/>
      <c r="AK21" s="60"/>
      <c r="AL21" s="59"/>
      <c r="AM21" s="60"/>
      <c r="AN21" s="59"/>
      <c r="AO21" s="60"/>
      <c r="AP21" s="65"/>
      <c r="AQ21" s="64"/>
      <c r="AR21" s="59"/>
      <c r="AS21" s="60"/>
      <c r="AT21" s="59"/>
      <c r="AU21" s="60"/>
      <c r="AV21" s="59"/>
      <c r="AW21" s="60"/>
      <c r="AX21" s="65"/>
      <c r="AY21" s="64"/>
      <c r="AZ21" s="59"/>
      <c r="BA21" s="60"/>
      <c r="BB21" s="59"/>
      <c r="BC21" s="60"/>
      <c r="BD21" s="59"/>
      <c r="BE21" s="60"/>
      <c r="BF21" s="65"/>
      <c r="BG21" s="64"/>
      <c r="BH21" s="59"/>
      <c r="BI21" s="60"/>
      <c r="BJ21" s="59"/>
      <c r="BK21" s="60"/>
      <c r="BL21" s="59"/>
      <c r="BM21" s="60"/>
      <c r="BN21" s="65"/>
      <c r="BO21" s="64"/>
      <c r="BP21" s="59"/>
      <c r="BQ21" s="60"/>
      <c r="BR21" s="59"/>
      <c r="BS21" s="60"/>
      <c r="BT21" s="59"/>
      <c r="BU21" s="60"/>
      <c r="BV21" s="65"/>
      <c r="BW21" s="64"/>
      <c r="BX21" s="59"/>
      <c r="BY21" s="60"/>
      <c r="BZ21" s="59"/>
      <c r="CA21" s="60"/>
      <c r="CB21" s="59"/>
      <c r="CC21" s="60"/>
      <c r="CD21" s="65"/>
      <c r="CE21" s="64"/>
      <c r="CF21" s="59"/>
      <c r="CG21" s="60"/>
      <c r="CH21" s="59"/>
      <c r="CI21" s="60"/>
      <c r="CJ21" s="59"/>
      <c r="CK21" s="60"/>
      <c r="CL21" s="65"/>
      <c r="CM21" s="64"/>
      <c r="CN21" s="59"/>
      <c r="CO21" s="60"/>
      <c r="CP21" s="59"/>
      <c r="CQ21" s="60"/>
      <c r="CR21" s="59"/>
      <c r="CS21" s="60"/>
      <c r="CT21" s="65"/>
    </row>
    <row r="22" spans="1:98" x14ac:dyDescent="0.35">
      <c r="A22" s="50" t="str">
        <f>'BORDEREAU|REVENU'!A22</f>
        <v>210-019</v>
      </c>
      <c r="B22" s="52" t="str">
        <f>'BORDEREAU|REVENU'!B22</f>
        <v>Gravier MG-112 - sous-fondation</v>
      </c>
      <c r="C22" s="64"/>
      <c r="D22" s="59"/>
      <c r="E22" s="60"/>
      <c r="F22" s="59"/>
      <c r="G22" s="60"/>
      <c r="H22" s="59"/>
      <c r="I22" s="60"/>
      <c r="J22" s="65"/>
      <c r="K22" s="64"/>
      <c r="L22" s="59"/>
      <c r="M22" s="60"/>
      <c r="N22" s="59"/>
      <c r="O22" s="60"/>
      <c r="P22" s="59"/>
      <c r="Q22" s="60"/>
      <c r="R22" s="65"/>
      <c r="S22" s="64"/>
      <c r="T22" s="59"/>
      <c r="U22" s="60"/>
      <c r="V22" s="59"/>
      <c r="W22" s="60"/>
      <c r="X22" s="59"/>
      <c r="Y22" s="60"/>
      <c r="Z22" s="65"/>
      <c r="AA22" s="64"/>
      <c r="AB22" s="59"/>
      <c r="AC22" s="60"/>
      <c r="AD22" s="59"/>
      <c r="AE22" s="60"/>
      <c r="AF22" s="59"/>
      <c r="AG22" s="60"/>
      <c r="AH22" s="65"/>
      <c r="AI22" s="64"/>
      <c r="AJ22" s="59"/>
      <c r="AK22" s="60"/>
      <c r="AL22" s="59"/>
      <c r="AM22" s="60"/>
      <c r="AN22" s="59"/>
      <c r="AO22" s="60"/>
      <c r="AP22" s="65"/>
      <c r="AQ22" s="64"/>
      <c r="AR22" s="59"/>
      <c r="AS22" s="60"/>
      <c r="AT22" s="59"/>
      <c r="AU22" s="60"/>
      <c r="AV22" s="59"/>
      <c r="AW22" s="60"/>
      <c r="AX22" s="65"/>
      <c r="AY22" s="64"/>
      <c r="AZ22" s="59"/>
      <c r="BA22" s="60"/>
      <c r="BB22" s="59"/>
      <c r="BC22" s="60"/>
      <c r="BD22" s="59"/>
      <c r="BE22" s="60"/>
      <c r="BF22" s="65"/>
      <c r="BG22" s="64"/>
      <c r="BH22" s="59"/>
      <c r="BI22" s="60"/>
      <c r="BJ22" s="59"/>
      <c r="BK22" s="60"/>
      <c r="BL22" s="59"/>
      <c r="BM22" s="60"/>
      <c r="BN22" s="65"/>
      <c r="BO22" s="64"/>
      <c r="BP22" s="59"/>
      <c r="BQ22" s="60"/>
      <c r="BR22" s="59"/>
      <c r="BS22" s="60"/>
      <c r="BT22" s="59"/>
      <c r="BU22" s="60"/>
      <c r="BV22" s="65"/>
      <c r="BW22" s="64"/>
      <c r="BX22" s="59"/>
      <c r="BY22" s="60"/>
      <c r="BZ22" s="59"/>
      <c r="CA22" s="60"/>
      <c r="CB22" s="59"/>
      <c r="CC22" s="60"/>
      <c r="CD22" s="65"/>
      <c r="CE22" s="64"/>
      <c r="CF22" s="59"/>
      <c r="CG22" s="60"/>
      <c r="CH22" s="59"/>
      <c r="CI22" s="60"/>
      <c r="CJ22" s="59"/>
      <c r="CK22" s="60"/>
      <c r="CL22" s="65"/>
      <c r="CM22" s="64"/>
      <c r="CN22" s="59"/>
      <c r="CO22" s="60"/>
      <c r="CP22" s="59"/>
      <c r="CQ22" s="60"/>
      <c r="CR22" s="59"/>
      <c r="CS22" s="60"/>
      <c r="CT22" s="65"/>
    </row>
    <row r="23" spans="1:98" x14ac:dyDescent="0.35">
      <c r="A23" s="50" t="str">
        <f>'BORDEREAU|REVENU'!A23</f>
        <v>210-020</v>
      </c>
      <c r="B23" s="52" t="str">
        <f>'BORDEREAU|REVENU'!B23</f>
        <v>Fondation de chaussée; Concassé MG-20 ou MR-5</v>
      </c>
      <c r="C23" s="64"/>
      <c r="D23" s="59"/>
      <c r="E23" s="60"/>
      <c r="F23" s="59"/>
      <c r="G23" s="60"/>
      <c r="H23" s="59"/>
      <c r="I23" s="60"/>
      <c r="J23" s="65"/>
      <c r="K23" s="64"/>
      <c r="L23" s="59"/>
      <c r="M23" s="60"/>
      <c r="N23" s="59"/>
      <c r="O23" s="60"/>
      <c r="P23" s="59"/>
      <c r="Q23" s="60"/>
      <c r="R23" s="65"/>
      <c r="S23" s="64"/>
      <c r="T23" s="59"/>
      <c r="U23" s="60"/>
      <c r="V23" s="59"/>
      <c r="W23" s="60"/>
      <c r="X23" s="59"/>
      <c r="Y23" s="60"/>
      <c r="Z23" s="65"/>
      <c r="AA23" s="64"/>
      <c r="AB23" s="59"/>
      <c r="AC23" s="60"/>
      <c r="AD23" s="59"/>
      <c r="AE23" s="60"/>
      <c r="AF23" s="59"/>
      <c r="AG23" s="60"/>
      <c r="AH23" s="65"/>
      <c r="AI23" s="64"/>
      <c r="AJ23" s="59"/>
      <c r="AK23" s="60"/>
      <c r="AL23" s="59"/>
      <c r="AM23" s="60"/>
      <c r="AN23" s="59"/>
      <c r="AO23" s="60"/>
      <c r="AP23" s="65"/>
      <c r="AQ23" s="64"/>
      <c r="AR23" s="59"/>
      <c r="AS23" s="60"/>
      <c r="AT23" s="59"/>
      <c r="AU23" s="60"/>
      <c r="AV23" s="59"/>
      <c r="AW23" s="60"/>
      <c r="AX23" s="65"/>
      <c r="AY23" s="64"/>
      <c r="AZ23" s="59"/>
      <c r="BA23" s="60"/>
      <c r="BB23" s="59"/>
      <c r="BC23" s="60"/>
      <c r="BD23" s="59"/>
      <c r="BE23" s="60"/>
      <c r="BF23" s="65"/>
      <c r="BG23" s="64"/>
      <c r="BH23" s="59"/>
      <c r="BI23" s="60"/>
      <c r="BJ23" s="59"/>
      <c r="BK23" s="60"/>
      <c r="BL23" s="59"/>
      <c r="BM23" s="60"/>
      <c r="BN23" s="65"/>
      <c r="BO23" s="64"/>
      <c r="BP23" s="59"/>
      <c r="BQ23" s="60"/>
      <c r="BR23" s="59"/>
      <c r="BS23" s="60"/>
      <c r="BT23" s="59"/>
      <c r="BU23" s="60"/>
      <c r="BV23" s="65"/>
      <c r="BW23" s="64"/>
      <c r="BX23" s="59"/>
      <c r="BY23" s="60"/>
      <c r="BZ23" s="59"/>
      <c r="CA23" s="60"/>
      <c r="CB23" s="59"/>
      <c r="CC23" s="60"/>
      <c r="CD23" s="65"/>
      <c r="CE23" s="64"/>
      <c r="CF23" s="59"/>
      <c r="CG23" s="60"/>
      <c r="CH23" s="59"/>
      <c r="CI23" s="60"/>
      <c r="CJ23" s="59"/>
      <c r="CK23" s="60"/>
      <c r="CL23" s="65"/>
      <c r="CM23" s="64"/>
      <c r="CN23" s="59"/>
      <c r="CO23" s="60"/>
      <c r="CP23" s="59"/>
      <c r="CQ23" s="60"/>
      <c r="CR23" s="59"/>
      <c r="CS23" s="60"/>
      <c r="CT23" s="65"/>
    </row>
    <row r="24" spans="1:98" x14ac:dyDescent="0.35">
      <c r="A24" s="50" t="str">
        <f>'BORDEREAU|REVENU'!A24</f>
        <v>210-021</v>
      </c>
      <c r="B24" s="52" t="str">
        <f>'BORDEREAU|REVENU'!B24</f>
        <v>Contrôle d'abat-poussière; eau</v>
      </c>
      <c r="C24" s="64"/>
      <c r="D24" s="59"/>
      <c r="E24" s="60"/>
      <c r="F24" s="59"/>
      <c r="G24" s="60"/>
      <c r="H24" s="59"/>
      <c r="I24" s="60"/>
      <c r="J24" s="65"/>
      <c r="K24" s="64"/>
      <c r="L24" s="59"/>
      <c r="M24" s="60"/>
      <c r="N24" s="59"/>
      <c r="O24" s="60"/>
      <c r="P24" s="59"/>
      <c r="Q24" s="60"/>
      <c r="R24" s="65"/>
      <c r="S24" s="64"/>
      <c r="T24" s="59"/>
      <c r="U24" s="60"/>
      <c r="V24" s="59"/>
      <c r="W24" s="60"/>
      <c r="X24" s="59"/>
      <c r="Y24" s="60"/>
      <c r="Z24" s="65"/>
      <c r="AA24" s="64"/>
      <c r="AB24" s="59"/>
      <c r="AC24" s="60"/>
      <c r="AD24" s="59"/>
      <c r="AE24" s="60"/>
      <c r="AF24" s="59"/>
      <c r="AG24" s="60"/>
      <c r="AH24" s="65"/>
      <c r="AI24" s="64"/>
      <c r="AJ24" s="59"/>
      <c r="AK24" s="60"/>
      <c r="AL24" s="59"/>
      <c r="AM24" s="60"/>
      <c r="AN24" s="59"/>
      <c r="AO24" s="60"/>
      <c r="AP24" s="65"/>
      <c r="AQ24" s="64"/>
      <c r="AR24" s="59"/>
      <c r="AS24" s="60"/>
      <c r="AT24" s="59"/>
      <c r="AU24" s="60"/>
      <c r="AV24" s="59"/>
      <c r="AW24" s="60"/>
      <c r="AX24" s="65"/>
      <c r="AY24" s="64"/>
      <c r="AZ24" s="59"/>
      <c r="BA24" s="60"/>
      <c r="BB24" s="59"/>
      <c r="BC24" s="60"/>
      <c r="BD24" s="59"/>
      <c r="BE24" s="60"/>
      <c r="BF24" s="65"/>
      <c r="BG24" s="64"/>
      <c r="BH24" s="59"/>
      <c r="BI24" s="60"/>
      <c r="BJ24" s="59"/>
      <c r="BK24" s="60"/>
      <c r="BL24" s="59"/>
      <c r="BM24" s="60"/>
      <c r="BN24" s="65"/>
      <c r="BO24" s="64"/>
      <c r="BP24" s="59"/>
      <c r="BQ24" s="60"/>
      <c r="BR24" s="59"/>
      <c r="BS24" s="60"/>
      <c r="BT24" s="59"/>
      <c r="BU24" s="60"/>
      <c r="BV24" s="65"/>
      <c r="BW24" s="64"/>
      <c r="BX24" s="59"/>
      <c r="BY24" s="60"/>
      <c r="BZ24" s="59"/>
      <c r="CA24" s="60"/>
      <c r="CB24" s="59"/>
      <c r="CC24" s="60"/>
      <c r="CD24" s="65"/>
      <c r="CE24" s="64"/>
      <c r="CF24" s="59"/>
      <c r="CG24" s="60"/>
      <c r="CH24" s="59"/>
      <c r="CI24" s="60"/>
      <c r="CJ24" s="59"/>
      <c r="CK24" s="60"/>
      <c r="CL24" s="65"/>
      <c r="CM24" s="64"/>
      <c r="CN24" s="59"/>
      <c r="CO24" s="60"/>
      <c r="CP24" s="59"/>
      <c r="CQ24" s="60"/>
      <c r="CR24" s="59"/>
      <c r="CS24" s="60"/>
      <c r="CT24" s="65"/>
    </row>
    <row r="25" spans="1:98" x14ac:dyDescent="0.35">
      <c r="A25" s="50" t="str">
        <f>'BORDEREAU|REVENU'!A25</f>
        <v>210-022</v>
      </c>
      <c r="B25" s="52" t="str">
        <f>'BORDEREAU|REVENU'!B25</f>
        <v>Isolant type A; extrudé; 25mm</v>
      </c>
      <c r="C25" s="64"/>
      <c r="D25" s="59"/>
      <c r="E25" s="60"/>
      <c r="F25" s="59"/>
      <c r="G25" s="60"/>
      <c r="H25" s="59"/>
      <c r="I25" s="60"/>
      <c r="J25" s="65"/>
      <c r="K25" s="64"/>
      <c r="L25" s="59"/>
      <c r="M25" s="60"/>
      <c r="N25" s="59"/>
      <c r="O25" s="60"/>
      <c r="P25" s="59"/>
      <c r="Q25" s="60"/>
      <c r="R25" s="65"/>
      <c r="S25" s="64"/>
      <c r="T25" s="59"/>
      <c r="U25" s="60"/>
      <c r="V25" s="59"/>
      <c r="W25" s="60"/>
      <c r="X25" s="59"/>
      <c r="Y25" s="60"/>
      <c r="Z25" s="65"/>
      <c r="AA25" s="64"/>
      <c r="AB25" s="59"/>
      <c r="AC25" s="60"/>
      <c r="AD25" s="59"/>
      <c r="AE25" s="60"/>
      <c r="AF25" s="59"/>
      <c r="AG25" s="60"/>
      <c r="AH25" s="65"/>
      <c r="AI25" s="64"/>
      <c r="AJ25" s="59"/>
      <c r="AK25" s="60"/>
      <c r="AL25" s="59"/>
      <c r="AM25" s="60"/>
      <c r="AN25" s="59"/>
      <c r="AO25" s="60"/>
      <c r="AP25" s="65"/>
      <c r="AQ25" s="64"/>
      <c r="AR25" s="59"/>
      <c r="AS25" s="60"/>
      <c r="AT25" s="59"/>
      <c r="AU25" s="60"/>
      <c r="AV25" s="59"/>
      <c r="AW25" s="60"/>
      <c r="AX25" s="65"/>
      <c r="AY25" s="64"/>
      <c r="AZ25" s="59"/>
      <c r="BA25" s="60"/>
      <c r="BB25" s="59"/>
      <c r="BC25" s="60"/>
      <c r="BD25" s="59"/>
      <c r="BE25" s="60"/>
      <c r="BF25" s="65"/>
      <c r="BG25" s="64"/>
      <c r="BH25" s="59"/>
      <c r="BI25" s="60"/>
      <c r="BJ25" s="59"/>
      <c r="BK25" s="60"/>
      <c r="BL25" s="59"/>
      <c r="BM25" s="60"/>
      <c r="BN25" s="65"/>
      <c r="BO25" s="64"/>
      <c r="BP25" s="59"/>
      <c r="BQ25" s="60"/>
      <c r="BR25" s="59"/>
      <c r="BS25" s="60"/>
      <c r="BT25" s="59"/>
      <c r="BU25" s="60"/>
      <c r="BV25" s="65"/>
      <c r="BW25" s="64"/>
      <c r="BX25" s="59"/>
      <c r="BY25" s="60"/>
      <c r="BZ25" s="59"/>
      <c r="CA25" s="60"/>
      <c r="CB25" s="59"/>
      <c r="CC25" s="60"/>
      <c r="CD25" s="65"/>
      <c r="CE25" s="64"/>
      <c r="CF25" s="59"/>
      <c r="CG25" s="60"/>
      <c r="CH25" s="59"/>
      <c r="CI25" s="60"/>
      <c r="CJ25" s="59"/>
      <c r="CK25" s="60"/>
      <c r="CL25" s="65"/>
      <c r="CM25" s="64"/>
      <c r="CN25" s="59"/>
      <c r="CO25" s="60"/>
      <c r="CP25" s="59"/>
      <c r="CQ25" s="60"/>
      <c r="CR25" s="59"/>
      <c r="CS25" s="60"/>
      <c r="CT25" s="65"/>
    </row>
    <row r="26" spans="1:98" x14ac:dyDescent="0.35">
      <c r="A26" s="50" t="str">
        <f>'BORDEREAU|REVENU'!A26</f>
        <v>210-023</v>
      </c>
      <c r="B26" s="52" t="str">
        <f>'BORDEREAU|REVENU'!B26</f>
        <v>Isolant type A; extrudé; 2 x 25mm</v>
      </c>
      <c r="C26" s="64"/>
      <c r="D26" s="59"/>
      <c r="E26" s="60"/>
      <c r="F26" s="59"/>
      <c r="G26" s="60"/>
      <c r="H26" s="59"/>
      <c r="I26" s="60"/>
      <c r="J26" s="65"/>
      <c r="K26" s="64"/>
      <c r="L26" s="59"/>
      <c r="M26" s="60"/>
      <c r="N26" s="59"/>
      <c r="O26" s="60"/>
      <c r="P26" s="59"/>
      <c r="Q26" s="60"/>
      <c r="R26" s="65"/>
      <c r="S26" s="64"/>
      <c r="T26" s="59"/>
      <c r="U26" s="60"/>
      <c r="V26" s="59"/>
      <c r="W26" s="60"/>
      <c r="X26" s="59"/>
      <c r="Y26" s="60"/>
      <c r="Z26" s="65"/>
      <c r="AA26" s="64"/>
      <c r="AB26" s="59"/>
      <c r="AC26" s="60"/>
      <c r="AD26" s="59"/>
      <c r="AE26" s="60"/>
      <c r="AF26" s="59"/>
      <c r="AG26" s="60"/>
      <c r="AH26" s="65"/>
      <c r="AI26" s="64"/>
      <c r="AJ26" s="59"/>
      <c r="AK26" s="60"/>
      <c r="AL26" s="59"/>
      <c r="AM26" s="60"/>
      <c r="AN26" s="59"/>
      <c r="AO26" s="60"/>
      <c r="AP26" s="65"/>
      <c r="AQ26" s="64"/>
      <c r="AR26" s="59"/>
      <c r="AS26" s="60"/>
      <c r="AT26" s="59"/>
      <c r="AU26" s="60"/>
      <c r="AV26" s="59"/>
      <c r="AW26" s="60"/>
      <c r="AX26" s="65"/>
      <c r="AY26" s="64"/>
      <c r="AZ26" s="59"/>
      <c r="BA26" s="60"/>
      <c r="BB26" s="59"/>
      <c r="BC26" s="60"/>
      <c r="BD26" s="59"/>
      <c r="BE26" s="60"/>
      <c r="BF26" s="65"/>
      <c r="BG26" s="64"/>
      <c r="BH26" s="59"/>
      <c r="BI26" s="60"/>
      <c r="BJ26" s="59"/>
      <c r="BK26" s="60"/>
      <c r="BL26" s="59"/>
      <c r="BM26" s="60"/>
      <c r="BN26" s="65"/>
      <c r="BO26" s="64"/>
      <c r="BP26" s="59"/>
      <c r="BQ26" s="60"/>
      <c r="BR26" s="59"/>
      <c r="BS26" s="60"/>
      <c r="BT26" s="59"/>
      <c r="BU26" s="60"/>
      <c r="BV26" s="65"/>
      <c r="BW26" s="64"/>
      <c r="BX26" s="59"/>
      <c r="BY26" s="60"/>
      <c r="BZ26" s="59"/>
      <c r="CA26" s="60"/>
      <c r="CB26" s="59"/>
      <c r="CC26" s="60"/>
      <c r="CD26" s="65"/>
      <c r="CE26" s="64"/>
      <c r="CF26" s="59"/>
      <c r="CG26" s="60"/>
      <c r="CH26" s="59"/>
      <c r="CI26" s="60"/>
      <c r="CJ26" s="59"/>
      <c r="CK26" s="60"/>
      <c r="CL26" s="65"/>
      <c r="CM26" s="64"/>
      <c r="CN26" s="59"/>
      <c r="CO26" s="60"/>
      <c r="CP26" s="59"/>
      <c r="CQ26" s="60"/>
      <c r="CR26" s="59"/>
      <c r="CS26" s="60"/>
      <c r="CT26" s="65"/>
    </row>
    <row r="27" spans="1:98" x14ac:dyDescent="0.35">
      <c r="A27" s="50" t="str">
        <f>'BORDEREAU|REVENU'!A27</f>
        <v>210-024</v>
      </c>
      <c r="B27" s="52" t="str">
        <f>'BORDEREAU|REVENU'!B27</f>
        <v>Géotextile; type III</v>
      </c>
      <c r="C27" s="64"/>
      <c r="D27" s="59"/>
      <c r="E27" s="60"/>
      <c r="F27" s="59"/>
      <c r="G27" s="60"/>
      <c r="H27" s="59"/>
      <c r="I27" s="60"/>
      <c r="J27" s="65"/>
      <c r="K27" s="64"/>
      <c r="L27" s="59"/>
      <c r="M27" s="60"/>
      <c r="N27" s="59"/>
      <c r="O27" s="60"/>
      <c r="P27" s="59"/>
      <c r="Q27" s="60"/>
      <c r="R27" s="65"/>
      <c r="S27" s="64"/>
      <c r="T27" s="59"/>
      <c r="U27" s="60"/>
      <c r="V27" s="59"/>
      <c r="W27" s="60"/>
      <c r="X27" s="59"/>
      <c r="Y27" s="60"/>
      <c r="Z27" s="65"/>
      <c r="AA27" s="64"/>
      <c r="AB27" s="59"/>
      <c r="AC27" s="60"/>
      <c r="AD27" s="59"/>
      <c r="AE27" s="60"/>
      <c r="AF27" s="59"/>
      <c r="AG27" s="60"/>
      <c r="AH27" s="65"/>
      <c r="AI27" s="64"/>
      <c r="AJ27" s="59"/>
      <c r="AK27" s="60"/>
      <c r="AL27" s="59"/>
      <c r="AM27" s="60"/>
      <c r="AN27" s="59"/>
      <c r="AO27" s="60"/>
      <c r="AP27" s="65"/>
      <c r="AQ27" s="64"/>
      <c r="AR27" s="59"/>
      <c r="AS27" s="60"/>
      <c r="AT27" s="59"/>
      <c r="AU27" s="60"/>
      <c r="AV27" s="59"/>
      <c r="AW27" s="60"/>
      <c r="AX27" s="65"/>
      <c r="AY27" s="64"/>
      <c r="AZ27" s="59"/>
      <c r="BA27" s="60"/>
      <c r="BB27" s="59"/>
      <c r="BC27" s="60"/>
      <c r="BD27" s="59"/>
      <c r="BE27" s="60"/>
      <c r="BF27" s="65"/>
      <c r="BG27" s="64"/>
      <c r="BH27" s="59"/>
      <c r="BI27" s="60"/>
      <c r="BJ27" s="59"/>
      <c r="BK27" s="60"/>
      <c r="BL27" s="59"/>
      <c r="BM27" s="60"/>
      <c r="BN27" s="65"/>
      <c r="BO27" s="64"/>
      <c r="BP27" s="59"/>
      <c r="BQ27" s="60"/>
      <c r="BR27" s="59"/>
      <c r="BS27" s="60"/>
      <c r="BT27" s="59"/>
      <c r="BU27" s="60"/>
      <c r="BV27" s="65"/>
      <c r="BW27" s="64"/>
      <c r="BX27" s="59"/>
      <c r="BY27" s="60"/>
      <c r="BZ27" s="59"/>
      <c r="CA27" s="60"/>
      <c r="CB27" s="59"/>
      <c r="CC27" s="60"/>
      <c r="CD27" s="65"/>
      <c r="CE27" s="64"/>
      <c r="CF27" s="59"/>
      <c r="CG27" s="60"/>
      <c r="CH27" s="59"/>
      <c r="CI27" s="60"/>
      <c r="CJ27" s="59"/>
      <c r="CK27" s="60"/>
      <c r="CL27" s="65"/>
      <c r="CM27" s="64"/>
      <c r="CN27" s="59"/>
      <c r="CO27" s="60"/>
      <c r="CP27" s="59"/>
      <c r="CQ27" s="60"/>
      <c r="CR27" s="59"/>
      <c r="CS27" s="60"/>
      <c r="CT27" s="65"/>
    </row>
    <row r="28" spans="1:98" x14ac:dyDescent="0.35">
      <c r="A28" s="50" t="str">
        <f>'BORDEREAU|REVENU'!A28</f>
        <v>210-025</v>
      </c>
      <c r="B28" s="52" t="str">
        <f>'BORDEREAU|REVENU'!B28</f>
        <v>Empierrement 100-200mm; avec géotextile</v>
      </c>
      <c r="C28" s="64"/>
      <c r="D28" s="59"/>
      <c r="E28" s="60"/>
      <c r="F28" s="59"/>
      <c r="G28" s="60"/>
      <c r="H28" s="59"/>
      <c r="I28" s="60"/>
      <c r="J28" s="65"/>
      <c r="K28" s="64"/>
      <c r="L28" s="59"/>
      <c r="M28" s="60"/>
      <c r="N28" s="59"/>
      <c r="O28" s="60"/>
      <c r="P28" s="59"/>
      <c r="Q28" s="60"/>
      <c r="R28" s="65"/>
      <c r="S28" s="64"/>
      <c r="T28" s="59"/>
      <c r="U28" s="60"/>
      <c r="V28" s="59"/>
      <c r="W28" s="60"/>
      <c r="X28" s="59"/>
      <c r="Y28" s="60"/>
      <c r="Z28" s="65"/>
      <c r="AA28" s="64"/>
      <c r="AB28" s="59"/>
      <c r="AC28" s="60"/>
      <c r="AD28" s="59"/>
      <c r="AE28" s="60"/>
      <c r="AF28" s="59"/>
      <c r="AG28" s="60"/>
      <c r="AH28" s="65"/>
      <c r="AI28" s="64"/>
      <c r="AJ28" s="59"/>
      <c r="AK28" s="60"/>
      <c r="AL28" s="59"/>
      <c r="AM28" s="60"/>
      <c r="AN28" s="59"/>
      <c r="AO28" s="60"/>
      <c r="AP28" s="65"/>
      <c r="AQ28" s="64"/>
      <c r="AR28" s="59"/>
      <c r="AS28" s="60"/>
      <c r="AT28" s="59"/>
      <c r="AU28" s="60"/>
      <c r="AV28" s="59"/>
      <c r="AW28" s="60"/>
      <c r="AX28" s="65"/>
      <c r="AY28" s="64"/>
      <c r="AZ28" s="59"/>
      <c r="BA28" s="60"/>
      <c r="BB28" s="59"/>
      <c r="BC28" s="60"/>
      <c r="BD28" s="59"/>
      <c r="BE28" s="60"/>
      <c r="BF28" s="65"/>
      <c r="BG28" s="64"/>
      <c r="BH28" s="59"/>
      <c r="BI28" s="60"/>
      <c r="BJ28" s="59"/>
      <c r="BK28" s="60"/>
      <c r="BL28" s="59"/>
      <c r="BM28" s="60"/>
      <c r="BN28" s="65"/>
      <c r="BO28" s="64"/>
      <c r="BP28" s="59"/>
      <c r="BQ28" s="60"/>
      <c r="BR28" s="59"/>
      <c r="BS28" s="60"/>
      <c r="BT28" s="59"/>
      <c r="BU28" s="60"/>
      <c r="BV28" s="65"/>
      <c r="BW28" s="64"/>
      <c r="BX28" s="59"/>
      <c r="BY28" s="60"/>
      <c r="BZ28" s="59"/>
      <c r="CA28" s="60"/>
      <c r="CB28" s="59"/>
      <c r="CC28" s="60"/>
      <c r="CD28" s="65"/>
      <c r="CE28" s="64"/>
      <c r="CF28" s="59"/>
      <c r="CG28" s="60"/>
      <c r="CH28" s="59"/>
      <c r="CI28" s="60"/>
      <c r="CJ28" s="59"/>
      <c r="CK28" s="60"/>
      <c r="CL28" s="65"/>
      <c r="CM28" s="64"/>
      <c r="CN28" s="59"/>
      <c r="CO28" s="60"/>
      <c r="CP28" s="59"/>
      <c r="CQ28" s="60"/>
      <c r="CR28" s="59"/>
      <c r="CS28" s="60"/>
      <c r="CT28" s="65"/>
    </row>
    <row r="29" spans="1:98" x14ac:dyDescent="0.35">
      <c r="A29" s="50" t="str">
        <f>'BORDEREAU|REVENU'!A29</f>
        <v>210-026</v>
      </c>
      <c r="B29" s="52" t="str">
        <f>'BORDEREAU|REVENU'!B29</f>
        <v>Ponceau TBA; classe III; 900mm; Remplacement</v>
      </c>
      <c r="C29" s="64"/>
      <c r="D29" s="59"/>
      <c r="E29" s="60"/>
      <c r="F29" s="59"/>
      <c r="G29" s="60"/>
      <c r="H29" s="59"/>
      <c r="I29" s="60"/>
      <c r="J29" s="65"/>
      <c r="K29" s="64"/>
      <c r="L29" s="59"/>
      <c r="M29" s="60"/>
      <c r="N29" s="59"/>
      <c r="O29" s="60"/>
      <c r="P29" s="59"/>
      <c r="Q29" s="60"/>
      <c r="R29" s="65"/>
      <c r="S29" s="64"/>
      <c r="T29" s="59"/>
      <c r="U29" s="60"/>
      <c r="V29" s="59"/>
      <c r="W29" s="60"/>
      <c r="X29" s="59"/>
      <c r="Y29" s="60"/>
      <c r="Z29" s="65"/>
      <c r="AA29" s="64"/>
      <c r="AB29" s="59"/>
      <c r="AC29" s="60"/>
      <c r="AD29" s="59"/>
      <c r="AE29" s="60"/>
      <c r="AF29" s="59"/>
      <c r="AG29" s="60"/>
      <c r="AH29" s="65"/>
      <c r="AI29" s="64"/>
      <c r="AJ29" s="59"/>
      <c r="AK29" s="60"/>
      <c r="AL29" s="59"/>
      <c r="AM29" s="60"/>
      <c r="AN29" s="59"/>
      <c r="AO29" s="60"/>
      <c r="AP29" s="65"/>
      <c r="AQ29" s="64"/>
      <c r="AR29" s="59"/>
      <c r="AS29" s="60"/>
      <c r="AT29" s="59"/>
      <c r="AU29" s="60"/>
      <c r="AV29" s="59"/>
      <c r="AW29" s="60"/>
      <c r="AX29" s="65"/>
      <c r="AY29" s="64"/>
      <c r="AZ29" s="59"/>
      <c r="BA29" s="60"/>
      <c r="BB29" s="59"/>
      <c r="BC29" s="60"/>
      <c r="BD29" s="59"/>
      <c r="BE29" s="60"/>
      <c r="BF29" s="65"/>
      <c r="BG29" s="64"/>
      <c r="BH29" s="59"/>
      <c r="BI29" s="60"/>
      <c r="BJ29" s="59"/>
      <c r="BK29" s="60"/>
      <c r="BL29" s="59"/>
      <c r="BM29" s="60"/>
      <c r="BN29" s="65"/>
      <c r="BO29" s="64"/>
      <c r="BP29" s="59"/>
      <c r="BQ29" s="60"/>
      <c r="BR29" s="59"/>
      <c r="BS29" s="60"/>
      <c r="BT29" s="59"/>
      <c r="BU29" s="60"/>
      <c r="BV29" s="65"/>
      <c r="BW29" s="64"/>
      <c r="BX29" s="59"/>
      <c r="BY29" s="60"/>
      <c r="BZ29" s="59"/>
      <c r="CA29" s="60"/>
      <c r="CB29" s="59"/>
      <c r="CC29" s="60"/>
      <c r="CD29" s="65"/>
      <c r="CE29" s="64"/>
      <c r="CF29" s="59"/>
      <c r="CG29" s="60"/>
      <c r="CH29" s="59"/>
      <c r="CI29" s="60"/>
      <c r="CJ29" s="59"/>
      <c r="CK29" s="60"/>
      <c r="CL29" s="65"/>
      <c r="CM29" s="64"/>
      <c r="CN29" s="59"/>
      <c r="CO29" s="60"/>
      <c r="CP29" s="59"/>
      <c r="CQ29" s="60"/>
      <c r="CR29" s="59"/>
      <c r="CS29" s="60"/>
      <c r="CT29" s="65"/>
    </row>
    <row r="30" spans="1:98" x14ac:dyDescent="0.35">
      <c r="A30" s="50" t="str">
        <f>'BORDEREAU|REVENU'!A30</f>
        <v>210-027</v>
      </c>
      <c r="B30" s="52" t="str">
        <f>'BORDEREAU|REVENU'!B30</f>
        <v>Ponceau TBA; classe III; 900mm; Allongement</v>
      </c>
      <c r="C30" s="64"/>
      <c r="D30" s="59"/>
      <c r="E30" s="60"/>
      <c r="F30" s="59"/>
      <c r="G30" s="60"/>
      <c r="H30" s="59"/>
      <c r="I30" s="60"/>
      <c r="J30" s="65"/>
      <c r="K30" s="64"/>
      <c r="L30" s="59"/>
      <c r="M30" s="60"/>
      <c r="N30" s="59"/>
      <c r="O30" s="60"/>
      <c r="P30" s="59"/>
      <c r="Q30" s="60"/>
      <c r="R30" s="65"/>
      <c r="S30" s="64"/>
      <c r="T30" s="59"/>
      <c r="U30" s="60"/>
      <c r="V30" s="59"/>
      <c r="W30" s="60"/>
      <c r="X30" s="59"/>
      <c r="Y30" s="60"/>
      <c r="Z30" s="65"/>
      <c r="AA30" s="64"/>
      <c r="AB30" s="59"/>
      <c r="AC30" s="60"/>
      <c r="AD30" s="59"/>
      <c r="AE30" s="60"/>
      <c r="AF30" s="59"/>
      <c r="AG30" s="60"/>
      <c r="AH30" s="65"/>
      <c r="AI30" s="64"/>
      <c r="AJ30" s="59"/>
      <c r="AK30" s="60"/>
      <c r="AL30" s="59"/>
      <c r="AM30" s="60"/>
      <c r="AN30" s="59"/>
      <c r="AO30" s="60"/>
      <c r="AP30" s="65"/>
      <c r="AQ30" s="64"/>
      <c r="AR30" s="59"/>
      <c r="AS30" s="60"/>
      <c r="AT30" s="59"/>
      <c r="AU30" s="60"/>
      <c r="AV30" s="59"/>
      <c r="AW30" s="60"/>
      <c r="AX30" s="65"/>
      <c r="AY30" s="64"/>
      <c r="AZ30" s="59"/>
      <c r="BA30" s="60"/>
      <c r="BB30" s="59"/>
      <c r="BC30" s="60"/>
      <c r="BD30" s="59"/>
      <c r="BE30" s="60"/>
      <c r="BF30" s="65"/>
      <c r="BG30" s="64"/>
      <c r="BH30" s="59"/>
      <c r="BI30" s="60"/>
      <c r="BJ30" s="59"/>
      <c r="BK30" s="60"/>
      <c r="BL30" s="59"/>
      <c r="BM30" s="60"/>
      <c r="BN30" s="65"/>
      <c r="BO30" s="64"/>
      <c r="BP30" s="59"/>
      <c r="BQ30" s="60"/>
      <c r="BR30" s="59"/>
      <c r="BS30" s="60"/>
      <c r="BT30" s="59"/>
      <c r="BU30" s="60"/>
      <c r="BV30" s="65"/>
      <c r="BW30" s="64"/>
      <c r="BX30" s="59"/>
      <c r="BY30" s="60"/>
      <c r="BZ30" s="59"/>
      <c r="CA30" s="60"/>
      <c r="CB30" s="59"/>
      <c r="CC30" s="60"/>
      <c r="CD30" s="65"/>
      <c r="CE30" s="64"/>
      <c r="CF30" s="59"/>
      <c r="CG30" s="60"/>
      <c r="CH30" s="59"/>
      <c r="CI30" s="60"/>
      <c r="CJ30" s="59"/>
      <c r="CK30" s="60"/>
      <c r="CL30" s="65"/>
      <c r="CM30" s="64"/>
      <c r="CN30" s="59"/>
      <c r="CO30" s="60"/>
      <c r="CP30" s="59"/>
      <c r="CQ30" s="60"/>
      <c r="CR30" s="59"/>
      <c r="CS30" s="60"/>
      <c r="CT30" s="65"/>
    </row>
    <row r="31" spans="1:98" x14ac:dyDescent="0.35">
      <c r="A31" s="50" t="str">
        <f>'BORDEREAU|REVENU'!A31</f>
        <v>210-028</v>
      </c>
      <c r="B31" s="52" t="str">
        <f>'BORDEREAU|REVENU'!B31</f>
        <v>Ponceau PEHD; R320; 900mm; Entrée privée</v>
      </c>
      <c r="C31" s="64"/>
      <c r="D31" s="59"/>
      <c r="E31" s="60"/>
      <c r="F31" s="59"/>
      <c r="G31" s="60"/>
      <c r="H31" s="59"/>
      <c r="I31" s="60"/>
      <c r="J31" s="65"/>
      <c r="K31" s="64"/>
      <c r="L31" s="59"/>
      <c r="M31" s="60"/>
      <c r="N31" s="59"/>
      <c r="O31" s="60"/>
      <c r="P31" s="59"/>
      <c r="Q31" s="60"/>
      <c r="R31" s="65"/>
      <c r="S31" s="64"/>
      <c r="T31" s="59"/>
      <c r="U31" s="60"/>
      <c r="V31" s="59"/>
      <c r="W31" s="60"/>
      <c r="X31" s="59"/>
      <c r="Y31" s="60"/>
      <c r="Z31" s="65"/>
      <c r="AA31" s="64"/>
      <c r="AB31" s="59"/>
      <c r="AC31" s="60"/>
      <c r="AD31" s="59"/>
      <c r="AE31" s="60"/>
      <c r="AF31" s="59"/>
      <c r="AG31" s="60"/>
      <c r="AH31" s="65"/>
      <c r="AI31" s="64"/>
      <c r="AJ31" s="59"/>
      <c r="AK31" s="60"/>
      <c r="AL31" s="59"/>
      <c r="AM31" s="60"/>
      <c r="AN31" s="59"/>
      <c r="AO31" s="60"/>
      <c r="AP31" s="65"/>
      <c r="AQ31" s="64"/>
      <c r="AR31" s="59"/>
      <c r="AS31" s="60"/>
      <c r="AT31" s="59"/>
      <c r="AU31" s="60"/>
      <c r="AV31" s="59"/>
      <c r="AW31" s="60"/>
      <c r="AX31" s="65"/>
      <c r="AY31" s="64"/>
      <c r="AZ31" s="59"/>
      <c r="BA31" s="60"/>
      <c r="BB31" s="59"/>
      <c r="BC31" s="60"/>
      <c r="BD31" s="59"/>
      <c r="BE31" s="60"/>
      <c r="BF31" s="65"/>
      <c r="BG31" s="64"/>
      <c r="BH31" s="59"/>
      <c r="BI31" s="60"/>
      <c r="BJ31" s="59"/>
      <c r="BK31" s="60"/>
      <c r="BL31" s="59"/>
      <c r="BM31" s="60"/>
      <c r="BN31" s="65"/>
      <c r="BO31" s="64"/>
      <c r="BP31" s="59"/>
      <c r="BQ31" s="60"/>
      <c r="BR31" s="59"/>
      <c r="BS31" s="60"/>
      <c r="BT31" s="59"/>
      <c r="BU31" s="60"/>
      <c r="BV31" s="65"/>
      <c r="BW31" s="64"/>
      <c r="BX31" s="59"/>
      <c r="BY31" s="60"/>
      <c r="BZ31" s="59"/>
      <c r="CA31" s="60"/>
      <c r="CB31" s="59"/>
      <c r="CC31" s="60"/>
      <c r="CD31" s="65"/>
      <c r="CE31" s="64"/>
      <c r="CF31" s="59"/>
      <c r="CG31" s="60"/>
      <c r="CH31" s="59"/>
      <c r="CI31" s="60"/>
      <c r="CJ31" s="59"/>
      <c r="CK31" s="60"/>
      <c r="CL31" s="65"/>
      <c r="CM31" s="64"/>
      <c r="CN31" s="59"/>
      <c r="CO31" s="60"/>
      <c r="CP31" s="59"/>
      <c r="CQ31" s="60"/>
      <c r="CR31" s="59"/>
      <c r="CS31" s="60"/>
      <c r="CT31" s="65"/>
    </row>
    <row r="32" spans="1:98" ht="28.8" x14ac:dyDescent="0.35">
      <c r="A32" s="50" t="str">
        <f>'BORDEREAU|REVENU'!A32</f>
        <v>210-029</v>
      </c>
      <c r="B32" s="52" t="str">
        <f>'BORDEREAU|REVENU'!B32</f>
        <v>Enlèvement des glissières semi-rigides existantes; à récupérer et remettre au MTQ</v>
      </c>
      <c r="C32" s="64"/>
      <c r="D32" s="59"/>
      <c r="E32" s="60"/>
      <c r="F32" s="59"/>
      <c r="G32" s="60"/>
      <c r="H32" s="59"/>
      <c r="I32" s="60"/>
      <c r="J32" s="65"/>
      <c r="K32" s="64"/>
      <c r="L32" s="59"/>
      <c r="M32" s="60"/>
      <c r="N32" s="59"/>
      <c r="O32" s="60"/>
      <c r="P32" s="59"/>
      <c r="Q32" s="60"/>
      <c r="R32" s="65"/>
      <c r="S32" s="64"/>
      <c r="T32" s="59"/>
      <c r="U32" s="60"/>
      <c r="V32" s="59"/>
      <c r="W32" s="60"/>
      <c r="X32" s="59"/>
      <c r="Y32" s="60"/>
      <c r="Z32" s="65"/>
      <c r="AA32" s="64"/>
      <c r="AB32" s="59"/>
      <c r="AC32" s="60"/>
      <c r="AD32" s="59"/>
      <c r="AE32" s="60"/>
      <c r="AF32" s="59"/>
      <c r="AG32" s="60"/>
      <c r="AH32" s="65"/>
      <c r="AI32" s="64"/>
      <c r="AJ32" s="59"/>
      <c r="AK32" s="60"/>
      <c r="AL32" s="59"/>
      <c r="AM32" s="60"/>
      <c r="AN32" s="59"/>
      <c r="AO32" s="60"/>
      <c r="AP32" s="65"/>
      <c r="AQ32" s="64"/>
      <c r="AR32" s="59"/>
      <c r="AS32" s="60"/>
      <c r="AT32" s="59"/>
      <c r="AU32" s="60"/>
      <c r="AV32" s="59"/>
      <c r="AW32" s="60"/>
      <c r="AX32" s="65"/>
      <c r="AY32" s="64"/>
      <c r="AZ32" s="59"/>
      <c r="BA32" s="60"/>
      <c r="BB32" s="59"/>
      <c r="BC32" s="60"/>
      <c r="BD32" s="59"/>
      <c r="BE32" s="60"/>
      <c r="BF32" s="65"/>
      <c r="BG32" s="64"/>
      <c r="BH32" s="59"/>
      <c r="BI32" s="60"/>
      <c r="BJ32" s="59"/>
      <c r="BK32" s="60"/>
      <c r="BL32" s="59"/>
      <c r="BM32" s="60"/>
      <c r="BN32" s="65"/>
      <c r="BO32" s="64"/>
      <c r="BP32" s="59"/>
      <c r="BQ32" s="60"/>
      <c r="BR32" s="59"/>
      <c r="BS32" s="60"/>
      <c r="BT32" s="59"/>
      <c r="BU32" s="60"/>
      <c r="BV32" s="65"/>
      <c r="BW32" s="64"/>
      <c r="BX32" s="59"/>
      <c r="BY32" s="60"/>
      <c r="BZ32" s="59"/>
      <c r="CA32" s="60"/>
      <c r="CB32" s="59"/>
      <c r="CC32" s="60"/>
      <c r="CD32" s="65"/>
      <c r="CE32" s="64"/>
      <c r="CF32" s="59"/>
      <c r="CG32" s="60"/>
      <c r="CH32" s="59"/>
      <c r="CI32" s="60"/>
      <c r="CJ32" s="59"/>
      <c r="CK32" s="60"/>
      <c r="CL32" s="65"/>
      <c r="CM32" s="64"/>
      <c r="CN32" s="59"/>
      <c r="CO32" s="60"/>
      <c r="CP32" s="59"/>
      <c r="CQ32" s="60"/>
      <c r="CR32" s="59"/>
      <c r="CS32" s="60"/>
      <c r="CT32" s="65"/>
    </row>
    <row r="33" spans="1:98" ht="28.8" x14ac:dyDescent="0.35">
      <c r="A33" s="50" t="str">
        <f>'BORDEREAU|REVENU'!A33</f>
        <v>210-030</v>
      </c>
      <c r="B33" s="52" t="str">
        <f>'BORDEREAU|REVENU'!B33</f>
        <v>GSR latérale avec profilé d'acier à double ondulation; sur poteaux d'acier; à 1.9m c/c</v>
      </c>
      <c r="C33" s="64"/>
      <c r="D33" s="59"/>
      <c r="E33" s="60"/>
      <c r="F33" s="59"/>
      <c r="G33" s="60"/>
      <c r="H33" s="59"/>
      <c r="I33" s="60"/>
      <c r="J33" s="65"/>
      <c r="K33" s="64"/>
      <c r="L33" s="59"/>
      <c r="M33" s="60"/>
      <c r="N33" s="59"/>
      <c r="O33" s="60"/>
      <c r="P33" s="59"/>
      <c r="Q33" s="60"/>
      <c r="R33" s="65"/>
      <c r="S33" s="64"/>
      <c r="T33" s="59"/>
      <c r="U33" s="60"/>
      <c r="V33" s="59"/>
      <c r="W33" s="60"/>
      <c r="X33" s="59"/>
      <c r="Y33" s="60"/>
      <c r="Z33" s="65"/>
      <c r="AA33" s="64"/>
      <c r="AB33" s="59"/>
      <c r="AC33" s="60"/>
      <c r="AD33" s="59"/>
      <c r="AE33" s="60"/>
      <c r="AF33" s="59"/>
      <c r="AG33" s="60"/>
      <c r="AH33" s="65"/>
      <c r="AI33" s="64"/>
      <c r="AJ33" s="59"/>
      <c r="AK33" s="60"/>
      <c r="AL33" s="59"/>
      <c r="AM33" s="60"/>
      <c r="AN33" s="59"/>
      <c r="AO33" s="60"/>
      <c r="AP33" s="65"/>
      <c r="AQ33" s="64"/>
      <c r="AR33" s="59"/>
      <c r="AS33" s="60"/>
      <c r="AT33" s="59"/>
      <c r="AU33" s="60"/>
      <c r="AV33" s="59"/>
      <c r="AW33" s="60"/>
      <c r="AX33" s="65"/>
      <c r="AY33" s="64"/>
      <c r="AZ33" s="59"/>
      <c r="BA33" s="60"/>
      <c r="BB33" s="59"/>
      <c r="BC33" s="60"/>
      <c r="BD33" s="59"/>
      <c r="BE33" s="60"/>
      <c r="BF33" s="65"/>
      <c r="BG33" s="64"/>
      <c r="BH33" s="59"/>
      <c r="BI33" s="60"/>
      <c r="BJ33" s="59"/>
      <c r="BK33" s="60"/>
      <c r="BL33" s="59"/>
      <c r="BM33" s="60"/>
      <c r="BN33" s="65"/>
      <c r="BO33" s="64"/>
      <c r="BP33" s="59"/>
      <c r="BQ33" s="60"/>
      <c r="BR33" s="59"/>
      <c r="BS33" s="60"/>
      <c r="BT33" s="59"/>
      <c r="BU33" s="60"/>
      <c r="BV33" s="65"/>
      <c r="BW33" s="64"/>
      <c r="BX33" s="59"/>
      <c r="BY33" s="60"/>
      <c r="BZ33" s="59"/>
      <c r="CA33" s="60"/>
      <c r="CB33" s="59"/>
      <c r="CC33" s="60"/>
      <c r="CD33" s="65"/>
      <c r="CE33" s="64"/>
      <c r="CF33" s="59"/>
      <c r="CG33" s="60"/>
      <c r="CH33" s="59"/>
      <c r="CI33" s="60"/>
      <c r="CJ33" s="59"/>
      <c r="CK33" s="60"/>
      <c r="CL33" s="65"/>
      <c r="CM33" s="64"/>
      <c r="CN33" s="59"/>
      <c r="CO33" s="60"/>
      <c r="CP33" s="59"/>
      <c r="CQ33" s="60"/>
      <c r="CR33" s="59"/>
      <c r="CS33" s="60"/>
      <c r="CT33" s="65"/>
    </row>
    <row r="34" spans="1:98" ht="28.8" x14ac:dyDescent="0.35">
      <c r="A34" s="50" t="str">
        <f>'BORDEREAU|REVENU'!A34</f>
        <v>210-031</v>
      </c>
      <c r="B34" s="52" t="str">
        <f>'BORDEREAU|REVENU'!B34</f>
        <v>Dispositif d'extrémité de GSR latérale avec profilé d'acier à double ondulation; avec déviation latérale (type 1)</v>
      </c>
      <c r="C34" s="64"/>
      <c r="D34" s="59"/>
      <c r="E34" s="60"/>
      <c r="F34" s="59"/>
      <c r="G34" s="60"/>
      <c r="H34" s="59"/>
      <c r="I34" s="60"/>
      <c r="J34" s="65"/>
      <c r="K34" s="64"/>
      <c r="L34" s="59"/>
      <c r="M34" s="60"/>
      <c r="N34" s="59"/>
      <c r="O34" s="60"/>
      <c r="P34" s="59"/>
      <c r="Q34" s="60"/>
      <c r="R34" s="65"/>
      <c r="S34" s="64"/>
      <c r="T34" s="59"/>
      <c r="U34" s="60"/>
      <c r="V34" s="59"/>
      <c r="W34" s="60"/>
      <c r="X34" s="59"/>
      <c r="Y34" s="60"/>
      <c r="Z34" s="65"/>
      <c r="AA34" s="64"/>
      <c r="AB34" s="59"/>
      <c r="AC34" s="60"/>
      <c r="AD34" s="59"/>
      <c r="AE34" s="60"/>
      <c r="AF34" s="59"/>
      <c r="AG34" s="60"/>
      <c r="AH34" s="65"/>
      <c r="AI34" s="64"/>
      <c r="AJ34" s="59"/>
      <c r="AK34" s="60"/>
      <c r="AL34" s="59"/>
      <c r="AM34" s="60"/>
      <c r="AN34" s="59"/>
      <c r="AO34" s="60"/>
      <c r="AP34" s="65"/>
      <c r="AQ34" s="64"/>
      <c r="AR34" s="59"/>
      <c r="AS34" s="60"/>
      <c r="AT34" s="59"/>
      <c r="AU34" s="60"/>
      <c r="AV34" s="59"/>
      <c r="AW34" s="60"/>
      <c r="AX34" s="65"/>
      <c r="AY34" s="64"/>
      <c r="AZ34" s="59"/>
      <c r="BA34" s="60"/>
      <c r="BB34" s="59"/>
      <c r="BC34" s="60"/>
      <c r="BD34" s="59"/>
      <c r="BE34" s="60"/>
      <c r="BF34" s="65"/>
      <c r="BG34" s="64"/>
      <c r="BH34" s="59"/>
      <c r="BI34" s="60"/>
      <c r="BJ34" s="59"/>
      <c r="BK34" s="60"/>
      <c r="BL34" s="59"/>
      <c r="BM34" s="60"/>
      <c r="BN34" s="65"/>
      <c r="BO34" s="64"/>
      <c r="BP34" s="59"/>
      <c r="BQ34" s="60"/>
      <c r="BR34" s="59"/>
      <c r="BS34" s="60"/>
      <c r="BT34" s="59"/>
      <c r="BU34" s="60"/>
      <c r="BV34" s="65"/>
      <c r="BW34" s="64"/>
      <c r="BX34" s="59"/>
      <c r="BY34" s="60"/>
      <c r="BZ34" s="59"/>
      <c r="CA34" s="60"/>
      <c r="CB34" s="59"/>
      <c r="CC34" s="60"/>
      <c r="CD34" s="65"/>
      <c r="CE34" s="64"/>
      <c r="CF34" s="59"/>
      <c r="CG34" s="60"/>
      <c r="CH34" s="59"/>
      <c r="CI34" s="60"/>
      <c r="CJ34" s="59"/>
      <c r="CK34" s="60"/>
      <c r="CL34" s="65"/>
      <c r="CM34" s="64"/>
      <c r="CN34" s="59"/>
      <c r="CO34" s="60"/>
      <c r="CP34" s="59"/>
      <c r="CQ34" s="60"/>
      <c r="CR34" s="59"/>
      <c r="CS34" s="60"/>
      <c r="CT34" s="65"/>
    </row>
    <row r="35" spans="1:98" ht="28.8" x14ac:dyDescent="0.35">
      <c r="A35" s="50" t="str">
        <f>'BORDEREAU|REVENU'!A35</f>
        <v>210-032   #</v>
      </c>
      <c r="B35" s="52" t="str">
        <f>'BORDEREAU|REVENU'!B35</f>
        <v>Terre végétale type 2; 100mm après tassement</v>
      </c>
      <c r="C35" s="64"/>
      <c r="D35" s="59"/>
      <c r="E35" s="60"/>
      <c r="F35" s="59"/>
      <c r="G35" s="60"/>
      <c r="H35" s="59"/>
      <c r="I35" s="60"/>
      <c r="J35" s="65"/>
      <c r="K35" s="64"/>
      <c r="L35" s="59"/>
      <c r="M35" s="60"/>
      <c r="N35" s="59"/>
      <c r="O35" s="60"/>
      <c r="P35" s="59"/>
      <c r="Q35" s="60"/>
      <c r="R35" s="65"/>
      <c r="S35" s="64"/>
      <c r="T35" s="59"/>
      <c r="U35" s="60"/>
      <c r="V35" s="59"/>
      <c r="W35" s="60"/>
      <c r="X35" s="59"/>
      <c r="Y35" s="60"/>
      <c r="Z35" s="65"/>
      <c r="AA35" s="64"/>
      <c r="AB35" s="59"/>
      <c r="AC35" s="60"/>
      <c r="AD35" s="59"/>
      <c r="AE35" s="60"/>
      <c r="AF35" s="59"/>
      <c r="AG35" s="60"/>
      <c r="AH35" s="65"/>
      <c r="AI35" s="64"/>
      <c r="AJ35" s="59"/>
      <c r="AK35" s="60"/>
      <c r="AL35" s="59"/>
      <c r="AM35" s="60"/>
      <c r="AN35" s="59"/>
      <c r="AO35" s="60"/>
      <c r="AP35" s="65"/>
      <c r="AQ35" s="64"/>
      <c r="AR35" s="59"/>
      <c r="AS35" s="60"/>
      <c r="AT35" s="59"/>
      <c r="AU35" s="60"/>
      <c r="AV35" s="59"/>
      <c r="AW35" s="60"/>
      <c r="AX35" s="65"/>
      <c r="AY35" s="64"/>
      <c r="AZ35" s="59"/>
      <c r="BA35" s="60"/>
      <c r="BB35" s="59"/>
      <c r="BC35" s="60"/>
      <c r="BD35" s="59"/>
      <c r="BE35" s="60"/>
      <c r="BF35" s="65"/>
      <c r="BG35" s="64"/>
      <c r="BH35" s="59"/>
      <c r="BI35" s="60"/>
      <c r="BJ35" s="59"/>
      <c r="BK35" s="60"/>
      <c r="BL35" s="59"/>
      <c r="BM35" s="60"/>
      <c r="BN35" s="65"/>
      <c r="BO35" s="64"/>
      <c r="BP35" s="59"/>
      <c r="BQ35" s="60"/>
      <c r="BR35" s="59"/>
      <c r="BS35" s="60"/>
      <c r="BT35" s="59"/>
      <c r="BU35" s="60"/>
      <c r="BV35" s="65"/>
      <c r="BW35" s="64"/>
      <c r="BX35" s="59"/>
      <c r="BY35" s="60"/>
      <c r="BZ35" s="59"/>
      <c r="CA35" s="60"/>
      <c r="CB35" s="59"/>
      <c r="CC35" s="60"/>
      <c r="CD35" s="65"/>
      <c r="CE35" s="64"/>
      <c r="CF35" s="59"/>
      <c r="CG35" s="60"/>
      <c r="CH35" s="59"/>
      <c r="CI35" s="60"/>
      <c r="CJ35" s="59"/>
      <c r="CK35" s="60"/>
      <c r="CL35" s="65"/>
      <c r="CM35" s="64"/>
      <c r="CN35" s="59"/>
      <c r="CO35" s="60"/>
      <c r="CP35" s="59"/>
      <c r="CQ35" s="60"/>
      <c r="CR35" s="59"/>
      <c r="CS35" s="60"/>
      <c r="CT35" s="65"/>
    </row>
    <row r="36" spans="1:98" x14ac:dyDescent="0.35">
      <c r="A36" s="50" t="str">
        <f>'BORDEREAU|REVENU'!A36</f>
        <v>210-033</v>
      </c>
      <c r="B36" s="52" t="str">
        <f>'BORDEREAU|REVENU'!B36</f>
        <v>Ensemencement hydraulique avec matelas de paille (H-3)</v>
      </c>
      <c r="C36" s="64"/>
      <c r="D36" s="59"/>
      <c r="E36" s="60"/>
      <c r="F36" s="59"/>
      <c r="G36" s="60"/>
      <c r="H36" s="59"/>
      <c r="I36" s="60"/>
      <c r="J36" s="65"/>
      <c r="K36" s="64"/>
      <c r="L36" s="59"/>
      <c r="M36" s="60"/>
      <c r="N36" s="59"/>
      <c r="O36" s="60"/>
      <c r="P36" s="59"/>
      <c r="Q36" s="60"/>
      <c r="R36" s="65"/>
      <c r="S36" s="64"/>
      <c r="T36" s="59"/>
      <c r="U36" s="60"/>
      <c r="V36" s="59"/>
      <c r="W36" s="60"/>
      <c r="X36" s="59"/>
      <c r="Y36" s="60"/>
      <c r="Z36" s="65"/>
      <c r="AA36" s="64"/>
      <c r="AB36" s="59"/>
      <c r="AC36" s="60"/>
      <c r="AD36" s="59"/>
      <c r="AE36" s="60"/>
      <c r="AF36" s="59"/>
      <c r="AG36" s="60"/>
      <c r="AH36" s="65"/>
      <c r="AI36" s="64"/>
      <c r="AJ36" s="59"/>
      <c r="AK36" s="60"/>
      <c r="AL36" s="59"/>
      <c r="AM36" s="60"/>
      <c r="AN36" s="59"/>
      <c r="AO36" s="60"/>
      <c r="AP36" s="65"/>
      <c r="AQ36" s="64"/>
      <c r="AR36" s="59"/>
      <c r="AS36" s="60"/>
      <c r="AT36" s="59"/>
      <c r="AU36" s="60"/>
      <c r="AV36" s="59"/>
      <c r="AW36" s="60"/>
      <c r="AX36" s="65"/>
      <c r="AY36" s="64"/>
      <c r="AZ36" s="59"/>
      <c r="BA36" s="60"/>
      <c r="BB36" s="59"/>
      <c r="BC36" s="60"/>
      <c r="BD36" s="59"/>
      <c r="BE36" s="60"/>
      <c r="BF36" s="65"/>
      <c r="BG36" s="64"/>
      <c r="BH36" s="59"/>
      <c r="BI36" s="60"/>
      <c r="BJ36" s="59"/>
      <c r="BK36" s="60"/>
      <c r="BL36" s="59"/>
      <c r="BM36" s="60"/>
      <c r="BN36" s="65"/>
      <c r="BO36" s="64"/>
      <c r="BP36" s="59"/>
      <c r="BQ36" s="60"/>
      <c r="BR36" s="59"/>
      <c r="BS36" s="60"/>
      <c r="BT36" s="59"/>
      <c r="BU36" s="60"/>
      <c r="BV36" s="65"/>
      <c r="BW36" s="64"/>
      <c r="BX36" s="59"/>
      <c r="BY36" s="60"/>
      <c r="BZ36" s="59"/>
      <c r="CA36" s="60"/>
      <c r="CB36" s="59"/>
      <c r="CC36" s="60"/>
      <c r="CD36" s="65"/>
      <c r="CE36" s="64"/>
      <c r="CF36" s="59"/>
      <c r="CG36" s="60"/>
      <c r="CH36" s="59"/>
      <c r="CI36" s="60"/>
      <c r="CJ36" s="59"/>
      <c r="CK36" s="60"/>
      <c r="CL36" s="65"/>
      <c r="CM36" s="64"/>
      <c r="CN36" s="59"/>
      <c r="CO36" s="60"/>
      <c r="CP36" s="59"/>
      <c r="CQ36" s="60"/>
      <c r="CR36" s="59"/>
      <c r="CS36" s="60"/>
      <c r="CT36" s="65"/>
    </row>
    <row r="37" spans="1:98" x14ac:dyDescent="0.35">
      <c r="A37" s="50" t="str">
        <f>'BORDEREAU|REVENU'!A37</f>
        <v>210-034</v>
      </c>
      <c r="B37" s="52" t="str">
        <f>'BORDEREAU|REVENU'!B37</f>
        <v>Engazonnement par plaque; retenues par leur poids (P-1)</v>
      </c>
      <c r="C37" s="64"/>
      <c r="D37" s="59"/>
      <c r="E37" s="60"/>
      <c r="F37" s="59"/>
      <c r="G37" s="60"/>
      <c r="H37" s="59"/>
      <c r="I37" s="60"/>
      <c r="J37" s="65"/>
      <c r="K37" s="64"/>
      <c r="L37" s="59"/>
      <c r="M37" s="60"/>
      <c r="N37" s="59"/>
      <c r="O37" s="60"/>
      <c r="P37" s="59"/>
      <c r="Q37" s="60"/>
      <c r="R37" s="65"/>
      <c r="S37" s="64"/>
      <c r="T37" s="59"/>
      <c r="U37" s="60"/>
      <c r="V37" s="59"/>
      <c r="W37" s="60"/>
      <c r="X37" s="59"/>
      <c r="Y37" s="60"/>
      <c r="Z37" s="65"/>
      <c r="AA37" s="64"/>
      <c r="AB37" s="59"/>
      <c r="AC37" s="60"/>
      <c r="AD37" s="59"/>
      <c r="AE37" s="60"/>
      <c r="AF37" s="59"/>
      <c r="AG37" s="60"/>
      <c r="AH37" s="65"/>
      <c r="AI37" s="64"/>
      <c r="AJ37" s="59"/>
      <c r="AK37" s="60"/>
      <c r="AL37" s="59"/>
      <c r="AM37" s="60"/>
      <c r="AN37" s="59"/>
      <c r="AO37" s="60"/>
      <c r="AP37" s="65"/>
      <c r="AQ37" s="64"/>
      <c r="AR37" s="59"/>
      <c r="AS37" s="60"/>
      <c r="AT37" s="59"/>
      <c r="AU37" s="60"/>
      <c r="AV37" s="59"/>
      <c r="AW37" s="60"/>
      <c r="AX37" s="65"/>
      <c r="AY37" s="64"/>
      <c r="AZ37" s="59"/>
      <c r="BA37" s="60"/>
      <c r="BB37" s="59"/>
      <c r="BC37" s="60"/>
      <c r="BD37" s="59"/>
      <c r="BE37" s="60"/>
      <c r="BF37" s="65"/>
      <c r="BG37" s="64"/>
      <c r="BH37" s="59"/>
      <c r="BI37" s="60"/>
      <c r="BJ37" s="59"/>
      <c r="BK37" s="60"/>
      <c r="BL37" s="59"/>
      <c r="BM37" s="60"/>
      <c r="BN37" s="65"/>
      <c r="BO37" s="64"/>
      <c r="BP37" s="59"/>
      <c r="BQ37" s="60"/>
      <c r="BR37" s="59"/>
      <c r="BS37" s="60"/>
      <c r="BT37" s="59"/>
      <c r="BU37" s="60"/>
      <c r="BV37" s="65"/>
      <c r="BW37" s="64"/>
      <c r="BX37" s="59"/>
      <c r="BY37" s="60"/>
      <c r="BZ37" s="59"/>
      <c r="CA37" s="60"/>
      <c r="CB37" s="59"/>
      <c r="CC37" s="60"/>
      <c r="CD37" s="65"/>
      <c r="CE37" s="64"/>
      <c r="CF37" s="59"/>
      <c r="CG37" s="60"/>
      <c r="CH37" s="59"/>
      <c r="CI37" s="60"/>
      <c r="CJ37" s="59"/>
      <c r="CK37" s="60"/>
      <c r="CL37" s="65"/>
      <c r="CM37" s="64"/>
      <c r="CN37" s="59"/>
      <c r="CO37" s="60"/>
      <c r="CP37" s="59"/>
      <c r="CQ37" s="60"/>
      <c r="CR37" s="59"/>
      <c r="CS37" s="60"/>
      <c r="CT37" s="65"/>
    </row>
    <row r="38" spans="1:98" x14ac:dyDescent="0.35">
      <c r="A38" s="50" t="str">
        <f>'BORDEREAU|REVENU'!A38</f>
        <v>210-035</v>
      </c>
      <c r="B38" s="52" t="str">
        <f>'BORDEREAU|REVENU'!B38</f>
        <v>Relocalisation temporaire de panneaux de signalisation</v>
      </c>
      <c r="C38" s="64"/>
      <c r="D38" s="59"/>
      <c r="E38" s="60"/>
      <c r="F38" s="59"/>
      <c r="G38" s="60"/>
      <c r="H38" s="59"/>
      <c r="I38" s="60"/>
      <c r="J38" s="65"/>
      <c r="K38" s="64"/>
      <c r="L38" s="59"/>
      <c r="M38" s="60"/>
      <c r="N38" s="59"/>
      <c r="O38" s="60"/>
      <c r="P38" s="59"/>
      <c r="Q38" s="60"/>
      <c r="R38" s="65"/>
      <c r="S38" s="64"/>
      <c r="T38" s="59"/>
      <c r="U38" s="60"/>
      <c r="V38" s="59"/>
      <c r="W38" s="60"/>
      <c r="X38" s="59"/>
      <c r="Y38" s="60"/>
      <c r="Z38" s="65"/>
      <c r="AA38" s="64"/>
      <c r="AB38" s="59"/>
      <c r="AC38" s="60"/>
      <c r="AD38" s="59"/>
      <c r="AE38" s="60"/>
      <c r="AF38" s="59"/>
      <c r="AG38" s="60"/>
      <c r="AH38" s="65"/>
      <c r="AI38" s="64"/>
      <c r="AJ38" s="59"/>
      <c r="AK38" s="60"/>
      <c r="AL38" s="59"/>
      <c r="AM38" s="60"/>
      <c r="AN38" s="59"/>
      <c r="AO38" s="60"/>
      <c r="AP38" s="65"/>
      <c r="AQ38" s="64"/>
      <c r="AR38" s="59"/>
      <c r="AS38" s="60"/>
      <c r="AT38" s="59"/>
      <c r="AU38" s="60"/>
      <c r="AV38" s="59"/>
      <c r="AW38" s="60"/>
      <c r="AX38" s="65"/>
      <c r="AY38" s="64"/>
      <c r="AZ38" s="59"/>
      <c r="BA38" s="60"/>
      <c r="BB38" s="59"/>
      <c r="BC38" s="60"/>
      <c r="BD38" s="59"/>
      <c r="BE38" s="60"/>
      <c r="BF38" s="65"/>
      <c r="BG38" s="64"/>
      <c r="BH38" s="59"/>
      <c r="BI38" s="60"/>
      <c r="BJ38" s="59"/>
      <c r="BK38" s="60"/>
      <c r="BL38" s="59"/>
      <c r="BM38" s="60"/>
      <c r="BN38" s="65"/>
      <c r="BO38" s="64"/>
      <c r="BP38" s="59"/>
      <c r="BQ38" s="60"/>
      <c r="BR38" s="59"/>
      <c r="BS38" s="60"/>
      <c r="BT38" s="59"/>
      <c r="BU38" s="60"/>
      <c r="BV38" s="65"/>
      <c r="BW38" s="64"/>
      <c r="BX38" s="59"/>
      <c r="BY38" s="60"/>
      <c r="BZ38" s="59"/>
      <c r="CA38" s="60"/>
      <c r="CB38" s="59"/>
      <c r="CC38" s="60"/>
      <c r="CD38" s="65"/>
      <c r="CE38" s="64"/>
      <c r="CF38" s="59"/>
      <c r="CG38" s="60"/>
      <c r="CH38" s="59"/>
      <c r="CI38" s="60"/>
      <c r="CJ38" s="59"/>
      <c r="CK38" s="60"/>
      <c r="CL38" s="65"/>
      <c r="CM38" s="64"/>
      <c r="CN38" s="59"/>
      <c r="CO38" s="60"/>
      <c r="CP38" s="59"/>
      <c r="CQ38" s="60"/>
      <c r="CR38" s="59"/>
      <c r="CS38" s="60"/>
      <c r="CT38" s="65"/>
    </row>
    <row r="39" spans="1:98" x14ac:dyDescent="0.35">
      <c r="A39" s="50" t="str">
        <f>'BORDEREAU|REVENU'!A39</f>
        <v>210-036</v>
      </c>
      <c r="B39" s="52" t="str">
        <f>'BORDEREAU|REVENU'!B39</f>
        <v>Mesure sanitaire spécifique COVID-19</v>
      </c>
      <c r="C39" s="64"/>
      <c r="D39" s="59"/>
      <c r="E39" s="60"/>
      <c r="F39" s="59"/>
      <c r="G39" s="60"/>
      <c r="H39" s="59"/>
      <c r="I39" s="60"/>
      <c r="J39" s="65"/>
      <c r="K39" s="64"/>
      <c r="L39" s="59"/>
      <c r="M39" s="60"/>
      <c r="N39" s="59"/>
      <c r="O39" s="60"/>
      <c r="P39" s="59"/>
      <c r="Q39" s="60"/>
      <c r="R39" s="65"/>
      <c r="S39" s="64"/>
      <c r="T39" s="59"/>
      <c r="U39" s="60"/>
      <c r="V39" s="59"/>
      <c r="W39" s="60"/>
      <c r="X39" s="59"/>
      <c r="Y39" s="60"/>
      <c r="Z39" s="65"/>
      <c r="AA39" s="64"/>
      <c r="AB39" s="59"/>
      <c r="AC39" s="60"/>
      <c r="AD39" s="59"/>
      <c r="AE39" s="60"/>
      <c r="AF39" s="59"/>
      <c r="AG39" s="60"/>
      <c r="AH39" s="65"/>
      <c r="AI39" s="64"/>
      <c r="AJ39" s="59"/>
      <c r="AK39" s="60"/>
      <c r="AL39" s="59"/>
      <c r="AM39" s="60"/>
      <c r="AN39" s="59"/>
      <c r="AO39" s="60"/>
      <c r="AP39" s="65"/>
      <c r="AQ39" s="64"/>
      <c r="AR39" s="59"/>
      <c r="AS39" s="60"/>
      <c r="AT39" s="59"/>
      <c r="AU39" s="60"/>
      <c r="AV39" s="59"/>
      <c r="AW39" s="60"/>
      <c r="AX39" s="65"/>
      <c r="AY39" s="64"/>
      <c r="AZ39" s="59"/>
      <c r="BA39" s="60"/>
      <c r="BB39" s="59"/>
      <c r="BC39" s="60"/>
      <c r="BD39" s="59"/>
      <c r="BE39" s="60"/>
      <c r="BF39" s="65"/>
      <c r="BG39" s="64"/>
      <c r="BH39" s="59"/>
      <c r="BI39" s="60"/>
      <c r="BJ39" s="59"/>
      <c r="BK39" s="60"/>
      <c r="BL39" s="59"/>
      <c r="BM39" s="60"/>
      <c r="BN39" s="65"/>
      <c r="BO39" s="64"/>
      <c r="BP39" s="59"/>
      <c r="BQ39" s="60"/>
      <c r="BR39" s="59"/>
      <c r="BS39" s="60"/>
      <c r="BT39" s="59"/>
      <c r="BU39" s="60"/>
      <c r="BV39" s="65"/>
      <c r="BW39" s="64"/>
      <c r="BX39" s="59"/>
      <c r="BY39" s="60"/>
      <c r="BZ39" s="59"/>
      <c r="CA39" s="60"/>
      <c r="CB39" s="59"/>
      <c r="CC39" s="60"/>
      <c r="CD39" s="65"/>
      <c r="CE39" s="64"/>
      <c r="CF39" s="59"/>
      <c r="CG39" s="60"/>
      <c r="CH39" s="59"/>
      <c r="CI39" s="60"/>
      <c r="CJ39" s="59"/>
      <c r="CK39" s="60"/>
      <c r="CL39" s="65"/>
      <c r="CM39" s="64"/>
      <c r="CN39" s="59"/>
      <c r="CO39" s="60"/>
      <c r="CP39" s="59"/>
      <c r="CQ39" s="60"/>
      <c r="CR39" s="59"/>
      <c r="CS39" s="60"/>
      <c r="CT39" s="65"/>
    </row>
    <row r="40" spans="1:98" x14ac:dyDescent="0.35">
      <c r="A40" s="55" t="str">
        <f>'BORDEREAU|REVENU'!A40</f>
        <v>BORDEREAU 211; CORRECTION DE DÉFORMATIONS CHAUSSÉE</v>
      </c>
      <c r="B40" s="52"/>
      <c r="C40" s="64"/>
      <c r="D40" s="59"/>
      <c r="E40" s="60"/>
      <c r="F40" s="59"/>
      <c r="G40" s="60"/>
      <c r="H40" s="59"/>
      <c r="I40" s="60"/>
      <c r="J40" s="65"/>
      <c r="K40" s="64"/>
      <c r="L40" s="59"/>
      <c r="M40" s="60"/>
      <c r="N40" s="59"/>
      <c r="O40" s="60"/>
      <c r="P40" s="59"/>
      <c r="Q40" s="60"/>
      <c r="R40" s="65"/>
      <c r="S40" s="64"/>
      <c r="T40" s="59"/>
      <c r="U40" s="60"/>
      <c r="V40" s="59"/>
      <c r="W40" s="60"/>
      <c r="X40" s="59"/>
      <c r="Y40" s="60"/>
      <c r="Z40" s="65"/>
      <c r="AA40" s="64"/>
      <c r="AB40" s="59"/>
      <c r="AC40" s="60"/>
      <c r="AD40" s="59"/>
      <c r="AE40" s="60"/>
      <c r="AF40" s="59"/>
      <c r="AG40" s="60"/>
      <c r="AH40" s="65"/>
      <c r="AI40" s="64"/>
      <c r="AJ40" s="59"/>
      <c r="AK40" s="60"/>
      <c r="AL40" s="59"/>
      <c r="AM40" s="60"/>
      <c r="AN40" s="59"/>
      <c r="AO40" s="60"/>
      <c r="AP40" s="65"/>
      <c r="AQ40" s="64"/>
      <c r="AR40" s="59"/>
      <c r="AS40" s="60"/>
      <c r="AT40" s="59"/>
      <c r="AU40" s="60"/>
      <c r="AV40" s="59"/>
      <c r="AW40" s="60"/>
      <c r="AX40" s="65"/>
      <c r="AY40" s="64"/>
      <c r="AZ40" s="59"/>
      <c r="BA40" s="60"/>
      <c r="BB40" s="59"/>
      <c r="BC40" s="60"/>
      <c r="BD40" s="59"/>
      <c r="BE40" s="60"/>
      <c r="BF40" s="65"/>
      <c r="BG40" s="64"/>
      <c r="BH40" s="59"/>
      <c r="BI40" s="60"/>
      <c r="BJ40" s="59"/>
      <c r="BK40" s="60"/>
      <c r="BL40" s="59"/>
      <c r="BM40" s="60"/>
      <c r="BN40" s="65"/>
      <c r="BO40" s="64"/>
      <c r="BP40" s="59"/>
      <c r="BQ40" s="60"/>
      <c r="BR40" s="59"/>
      <c r="BS40" s="60"/>
      <c r="BT40" s="59"/>
      <c r="BU40" s="60"/>
      <c r="BV40" s="65"/>
      <c r="BW40" s="64"/>
      <c r="BX40" s="59"/>
      <c r="BY40" s="60"/>
      <c r="BZ40" s="59"/>
      <c r="CA40" s="60"/>
      <c r="CB40" s="59"/>
      <c r="CC40" s="60"/>
      <c r="CD40" s="65"/>
      <c r="CE40" s="64"/>
      <c r="CF40" s="59"/>
      <c r="CG40" s="60"/>
      <c r="CH40" s="59"/>
      <c r="CI40" s="60"/>
      <c r="CJ40" s="59"/>
      <c r="CK40" s="60"/>
      <c r="CL40" s="65"/>
      <c r="CM40" s="64"/>
      <c r="CN40" s="59"/>
      <c r="CO40" s="60"/>
      <c r="CP40" s="59"/>
      <c r="CQ40" s="60"/>
      <c r="CR40" s="59"/>
      <c r="CS40" s="60"/>
      <c r="CT40" s="65"/>
    </row>
    <row r="41" spans="1:98" x14ac:dyDescent="0.35">
      <c r="A41" s="50" t="str">
        <f>'BORDEREAU|REVENU'!A41</f>
        <v>211-001</v>
      </c>
      <c r="B41" s="52" t="str">
        <f>'BORDEREAU|REVENU'!B41</f>
        <v>Excavation 2ième classe</v>
      </c>
      <c r="C41" s="64"/>
      <c r="D41" s="59"/>
      <c r="E41" s="60"/>
      <c r="F41" s="59"/>
      <c r="G41" s="60"/>
      <c r="H41" s="59"/>
      <c r="I41" s="60"/>
      <c r="J41" s="65"/>
      <c r="K41" s="64"/>
      <c r="L41" s="59"/>
      <c r="M41" s="60"/>
      <c r="N41" s="59"/>
      <c r="O41" s="60"/>
      <c r="P41" s="59"/>
      <c r="Q41" s="60"/>
      <c r="R41" s="65"/>
      <c r="S41" s="64"/>
      <c r="T41" s="59"/>
      <c r="U41" s="60"/>
      <c r="V41" s="59"/>
      <c r="W41" s="60"/>
      <c r="X41" s="59"/>
      <c r="Y41" s="60"/>
      <c r="Z41" s="65"/>
      <c r="AA41" s="64"/>
      <c r="AB41" s="59"/>
      <c r="AC41" s="60"/>
      <c r="AD41" s="59"/>
      <c r="AE41" s="60"/>
      <c r="AF41" s="59"/>
      <c r="AG41" s="60"/>
      <c r="AH41" s="65"/>
      <c r="AI41" s="64"/>
      <c r="AJ41" s="59"/>
      <c r="AK41" s="60"/>
      <c r="AL41" s="59"/>
      <c r="AM41" s="60"/>
      <c r="AN41" s="59"/>
      <c r="AO41" s="60"/>
      <c r="AP41" s="65"/>
      <c r="AQ41" s="64"/>
      <c r="AR41" s="59"/>
      <c r="AS41" s="60"/>
      <c r="AT41" s="59"/>
      <c r="AU41" s="60"/>
      <c r="AV41" s="59"/>
      <c r="AW41" s="60"/>
      <c r="AX41" s="65"/>
      <c r="AY41" s="64"/>
      <c r="AZ41" s="59"/>
      <c r="BA41" s="60"/>
      <c r="BB41" s="59"/>
      <c r="BC41" s="60"/>
      <c r="BD41" s="59"/>
      <c r="BE41" s="60"/>
      <c r="BF41" s="65"/>
      <c r="BG41" s="64"/>
      <c r="BH41" s="59"/>
      <c r="BI41" s="60"/>
      <c r="BJ41" s="59"/>
      <c r="BK41" s="60"/>
      <c r="BL41" s="59"/>
      <c r="BM41" s="60"/>
      <c r="BN41" s="65"/>
      <c r="BO41" s="64"/>
      <c r="BP41" s="59"/>
      <c r="BQ41" s="60"/>
      <c r="BR41" s="59"/>
      <c r="BS41" s="60"/>
      <c r="BT41" s="59"/>
      <c r="BU41" s="60"/>
      <c r="BV41" s="65"/>
      <c r="BW41" s="64"/>
      <c r="BX41" s="59"/>
      <c r="BY41" s="60"/>
      <c r="BZ41" s="59"/>
      <c r="CA41" s="60"/>
      <c r="CB41" s="59"/>
      <c r="CC41" s="60"/>
      <c r="CD41" s="65"/>
      <c r="CE41" s="64"/>
      <c r="CF41" s="59"/>
      <c r="CG41" s="60"/>
      <c r="CH41" s="59"/>
      <c r="CI41" s="60"/>
      <c r="CJ41" s="59"/>
      <c r="CK41" s="60"/>
      <c r="CL41" s="65"/>
      <c r="CM41" s="64"/>
      <c r="CN41" s="59"/>
      <c r="CO41" s="60"/>
      <c r="CP41" s="59"/>
      <c r="CQ41" s="60"/>
      <c r="CR41" s="59"/>
      <c r="CS41" s="60"/>
      <c r="CT41" s="65"/>
    </row>
    <row r="42" spans="1:98" x14ac:dyDescent="0.35">
      <c r="A42" s="50" t="str">
        <f>'BORDEREAU|REVENU'!A42</f>
        <v>211-002</v>
      </c>
      <c r="B42" s="52" t="str">
        <f>'BORDEREAU|REVENU'!B42</f>
        <v>Trait de scie; enrobé</v>
      </c>
      <c r="C42" s="64"/>
      <c r="D42" s="59"/>
      <c r="E42" s="60"/>
      <c r="F42" s="59"/>
      <c r="G42" s="60"/>
      <c r="H42" s="59"/>
      <c r="I42" s="60"/>
      <c r="J42" s="65"/>
      <c r="K42" s="64"/>
      <c r="L42" s="59"/>
      <c r="M42" s="60"/>
      <c r="N42" s="59"/>
      <c r="O42" s="60"/>
      <c r="P42" s="59"/>
      <c r="Q42" s="60"/>
      <c r="R42" s="65"/>
      <c r="S42" s="64"/>
      <c r="T42" s="59"/>
      <c r="U42" s="60"/>
      <c r="V42" s="59"/>
      <c r="W42" s="60"/>
      <c r="X42" s="59"/>
      <c r="Y42" s="60"/>
      <c r="Z42" s="65"/>
      <c r="AA42" s="64"/>
      <c r="AB42" s="59"/>
      <c r="AC42" s="60"/>
      <c r="AD42" s="59"/>
      <c r="AE42" s="60"/>
      <c r="AF42" s="59"/>
      <c r="AG42" s="60"/>
      <c r="AH42" s="65"/>
      <c r="AI42" s="64"/>
      <c r="AJ42" s="59"/>
      <c r="AK42" s="60"/>
      <c r="AL42" s="59"/>
      <c r="AM42" s="60"/>
      <c r="AN42" s="59"/>
      <c r="AO42" s="60"/>
      <c r="AP42" s="65"/>
      <c r="AQ42" s="64"/>
      <c r="AR42" s="59"/>
      <c r="AS42" s="60"/>
      <c r="AT42" s="59"/>
      <c r="AU42" s="60"/>
      <c r="AV42" s="59"/>
      <c r="AW42" s="60"/>
      <c r="AX42" s="65"/>
      <c r="AY42" s="64"/>
      <c r="AZ42" s="59"/>
      <c r="BA42" s="60"/>
      <c r="BB42" s="59"/>
      <c r="BC42" s="60"/>
      <c r="BD42" s="59"/>
      <c r="BE42" s="60"/>
      <c r="BF42" s="65"/>
      <c r="BG42" s="64"/>
      <c r="BH42" s="59"/>
      <c r="BI42" s="60"/>
      <c r="BJ42" s="59"/>
      <c r="BK42" s="60"/>
      <c r="BL42" s="59"/>
      <c r="BM42" s="60"/>
      <c r="BN42" s="65"/>
      <c r="BO42" s="64"/>
      <c r="BP42" s="59"/>
      <c r="BQ42" s="60"/>
      <c r="BR42" s="59"/>
      <c r="BS42" s="60"/>
      <c r="BT42" s="59"/>
      <c r="BU42" s="60"/>
      <c r="BV42" s="65"/>
      <c r="BW42" s="64"/>
      <c r="BX42" s="59"/>
      <c r="BY42" s="60"/>
      <c r="BZ42" s="59"/>
      <c r="CA42" s="60"/>
      <c r="CB42" s="59"/>
      <c r="CC42" s="60"/>
      <c r="CD42" s="65"/>
      <c r="CE42" s="64"/>
      <c r="CF42" s="59"/>
      <c r="CG42" s="60"/>
      <c r="CH42" s="59"/>
      <c r="CI42" s="60"/>
      <c r="CJ42" s="59"/>
      <c r="CK42" s="60"/>
      <c r="CL42" s="65"/>
      <c r="CM42" s="64"/>
      <c r="CN42" s="59"/>
      <c r="CO42" s="60"/>
      <c r="CP42" s="59"/>
      <c r="CQ42" s="60"/>
      <c r="CR42" s="59"/>
      <c r="CS42" s="60"/>
      <c r="CT42" s="65"/>
    </row>
    <row r="43" spans="1:98" x14ac:dyDescent="0.35">
      <c r="A43" s="50" t="str">
        <f>'BORDEREAU|REVENU'!A43</f>
        <v>211-003</v>
      </c>
      <c r="B43" s="52" t="str">
        <f>'BORDEREAU|REVENU'!B43</f>
        <v>Retrait pavage existant</v>
      </c>
      <c r="C43" s="64"/>
      <c r="D43" s="59"/>
      <c r="E43" s="60"/>
      <c r="F43" s="59"/>
      <c r="G43" s="60"/>
      <c r="H43" s="59"/>
      <c r="I43" s="60"/>
      <c r="J43" s="65"/>
      <c r="K43" s="64"/>
      <c r="L43" s="59"/>
      <c r="M43" s="60"/>
      <c r="N43" s="59"/>
      <c r="O43" s="60"/>
      <c r="P43" s="59"/>
      <c r="Q43" s="60"/>
      <c r="R43" s="65"/>
      <c r="S43" s="64"/>
      <c r="T43" s="59"/>
      <c r="U43" s="60"/>
      <c r="V43" s="59"/>
      <c r="W43" s="60"/>
      <c r="X43" s="59"/>
      <c r="Y43" s="60"/>
      <c r="Z43" s="65"/>
      <c r="AA43" s="64"/>
      <c r="AB43" s="59"/>
      <c r="AC43" s="60"/>
      <c r="AD43" s="59"/>
      <c r="AE43" s="60"/>
      <c r="AF43" s="59"/>
      <c r="AG43" s="60"/>
      <c r="AH43" s="65"/>
      <c r="AI43" s="64"/>
      <c r="AJ43" s="59"/>
      <c r="AK43" s="60"/>
      <c r="AL43" s="59"/>
      <c r="AM43" s="60"/>
      <c r="AN43" s="59"/>
      <c r="AO43" s="60"/>
      <c r="AP43" s="65"/>
      <c r="AQ43" s="64"/>
      <c r="AR43" s="59"/>
      <c r="AS43" s="60"/>
      <c r="AT43" s="59"/>
      <c r="AU43" s="60"/>
      <c r="AV43" s="59"/>
      <c r="AW43" s="60"/>
      <c r="AX43" s="65"/>
      <c r="AY43" s="64"/>
      <c r="AZ43" s="59"/>
      <c r="BA43" s="60"/>
      <c r="BB43" s="59"/>
      <c r="BC43" s="60"/>
      <c r="BD43" s="59"/>
      <c r="BE43" s="60"/>
      <c r="BF43" s="65"/>
      <c r="BG43" s="64"/>
      <c r="BH43" s="59"/>
      <c r="BI43" s="60"/>
      <c r="BJ43" s="59"/>
      <c r="BK43" s="60"/>
      <c r="BL43" s="59"/>
      <c r="BM43" s="60"/>
      <c r="BN43" s="65"/>
      <c r="BO43" s="64"/>
      <c r="BP43" s="59"/>
      <c r="BQ43" s="60"/>
      <c r="BR43" s="59"/>
      <c r="BS43" s="60"/>
      <c r="BT43" s="59"/>
      <c r="BU43" s="60"/>
      <c r="BV43" s="65"/>
      <c r="BW43" s="64"/>
      <c r="BX43" s="59"/>
      <c r="BY43" s="60"/>
      <c r="BZ43" s="59"/>
      <c r="CA43" s="60"/>
      <c r="CB43" s="59"/>
      <c r="CC43" s="60"/>
      <c r="CD43" s="65"/>
      <c r="CE43" s="64"/>
      <c r="CF43" s="59"/>
      <c r="CG43" s="60"/>
      <c r="CH43" s="59"/>
      <c r="CI43" s="60"/>
      <c r="CJ43" s="59"/>
      <c r="CK43" s="60"/>
      <c r="CL43" s="65"/>
      <c r="CM43" s="64"/>
      <c r="CN43" s="59"/>
      <c r="CO43" s="60"/>
      <c r="CP43" s="59"/>
      <c r="CQ43" s="60"/>
      <c r="CR43" s="59"/>
      <c r="CS43" s="60"/>
      <c r="CT43" s="65"/>
    </row>
    <row r="44" spans="1:98" x14ac:dyDescent="0.35">
      <c r="A44" s="50" t="str">
        <f>'BORDEREAU|REVENU'!A44</f>
        <v>211-004</v>
      </c>
      <c r="B44" s="52" t="str">
        <f>'BORDEREAU|REVENU'!B44</f>
        <v>Isolant type A; extrudé; 25mm</v>
      </c>
      <c r="C44" s="64"/>
      <c r="D44" s="59"/>
      <c r="E44" s="60"/>
      <c r="F44" s="59"/>
      <c r="G44" s="60"/>
      <c r="H44" s="59"/>
      <c r="I44" s="60"/>
      <c r="J44" s="65"/>
      <c r="K44" s="64"/>
      <c r="L44" s="59"/>
      <c r="M44" s="60"/>
      <c r="N44" s="59"/>
      <c r="O44" s="60"/>
      <c r="P44" s="59"/>
      <c r="Q44" s="60"/>
      <c r="R44" s="65"/>
      <c r="S44" s="64"/>
      <c r="T44" s="59"/>
      <c r="U44" s="60"/>
      <c r="V44" s="59"/>
      <c r="W44" s="60"/>
      <c r="X44" s="59"/>
      <c r="Y44" s="60"/>
      <c r="Z44" s="65"/>
      <c r="AA44" s="64"/>
      <c r="AB44" s="59"/>
      <c r="AC44" s="60"/>
      <c r="AD44" s="59"/>
      <c r="AE44" s="60"/>
      <c r="AF44" s="59"/>
      <c r="AG44" s="60"/>
      <c r="AH44" s="65"/>
      <c r="AI44" s="64"/>
      <c r="AJ44" s="59"/>
      <c r="AK44" s="60"/>
      <c r="AL44" s="59"/>
      <c r="AM44" s="60"/>
      <c r="AN44" s="59"/>
      <c r="AO44" s="60"/>
      <c r="AP44" s="65"/>
      <c r="AQ44" s="64"/>
      <c r="AR44" s="59"/>
      <c r="AS44" s="60"/>
      <c r="AT44" s="59"/>
      <c r="AU44" s="60"/>
      <c r="AV44" s="59"/>
      <c r="AW44" s="60"/>
      <c r="AX44" s="65"/>
      <c r="AY44" s="64"/>
      <c r="AZ44" s="59"/>
      <c r="BA44" s="60"/>
      <c r="BB44" s="59"/>
      <c r="BC44" s="60"/>
      <c r="BD44" s="59"/>
      <c r="BE44" s="60"/>
      <c r="BF44" s="65"/>
      <c r="BG44" s="64"/>
      <c r="BH44" s="59"/>
      <c r="BI44" s="60"/>
      <c r="BJ44" s="59"/>
      <c r="BK44" s="60"/>
      <c r="BL44" s="59"/>
      <c r="BM44" s="60"/>
      <c r="BN44" s="65"/>
      <c r="BO44" s="64"/>
      <c r="BP44" s="59"/>
      <c r="BQ44" s="60"/>
      <c r="BR44" s="59"/>
      <c r="BS44" s="60"/>
      <c r="BT44" s="59"/>
      <c r="BU44" s="60"/>
      <c r="BV44" s="65"/>
      <c r="BW44" s="64"/>
      <c r="BX44" s="59"/>
      <c r="BY44" s="60"/>
      <c r="BZ44" s="59"/>
      <c r="CA44" s="60"/>
      <c r="CB44" s="59"/>
      <c r="CC44" s="60"/>
      <c r="CD44" s="65"/>
      <c r="CE44" s="64"/>
      <c r="CF44" s="59"/>
      <c r="CG44" s="60"/>
      <c r="CH44" s="59"/>
      <c r="CI44" s="60"/>
      <c r="CJ44" s="59"/>
      <c r="CK44" s="60"/>
      <c r="CL44" s="65"/>
      <c r="CM44" s="64"/>
      <c r="CN44" s="59"/>
      <c r="CO44" s="60"/>
      <c r="CP44" s="59"/>
      <c r="CQ44" s="60"/>
      <c r="CR44" s="59"/>
      <c r="CS44" s="60"/>
      <c r="CT44" s="65"/>
    </row>
    <row r="45" spans="1:98" x14ac:dyDescent="0.35">
      <c r="A45" s="50" t="str">
        <f>'BORDEREAU|REVENU'!A45</f>
        <v>211-005</v>
      </c>
      <c r="B45" s="52" t="str">
        <f>'BORDEREAU|REVENU'!B45</f>
        <v>Isolant type A; extrudé; 2 x 25mm</v>
      </c>
      <c r="C45" s="64"/>
      <c r="D45" s="59"/>
      <c r="E45" s="60"/>
      <c r="F45" s="59"/>
      <c r="G45" s="60"/>
      <c r="H45" s="59"/>
      <c r="I45" s="60"/>
      <c r="J45" s="65"/>
      <c r="K45" s="64"/>
      <c r="L45" s="59"/>
      <c r="M45" s="60"/>
      <c r="N45" s="59"/>
      <c r="O45" s="60"/>
      <c r="P45" s="59"/>
      <c r="Q45" s="60"/>
      <c r="R45" s="65"/>
      <c r="S45" s="64"/>
      <c r="T45" s="59"/>
      <c r="U45" s="60"/>
      <c r="V45" s="59"/>
      <c r="W45" s="60"/>
      <c r="X45" s="59"/>
      <c r="Y45" s="60"/>
      <c r="Z45" s="65"/>
      <c r="AA45" s="64"/>
      <c r="AB45" s="59"/>
      <c r="AC45" s="60"/>
      <c r="AD45" s="59"/>
      <c r="AE45" s="60"/>
      <c r="AF45" s="59"/>
      <c r="AG45" s="60"/>
      <c r="AH45" s="65"/>
      <c r="AI45" s="64"/>
      <c r="AJ45" s="59"/>
      <c r="AK45" s="60"/>
      <c r="AL45" s="59"/>
      <c r="AM45" s="60"/>
      <c r="AN45" s="59"/>
      <c r="AO45" s="60"/>
      <c r="AP45" s="65"/>
      <c r="AQ45" s="64"/>
      <c r="AR45" s="59"/>
      <c r="AS45" s="60"/>
      <c r="AT45" s="59"/>
      <c r="AU45" s="60"/>
      <c r="AV45" s="59"/>
      <c r="AW45" s="60"/>
      <c r="AX45" s="65"/>
      <c r="AY45" s="64"/>
      <c r="AZ45" s="59"/>
      <c r="BA45" s="60"/>
      <c r="BB45" s="59"/>
      <c r="BC45" s="60"/>
      <c r="BD45" s="59"/>
      <c r="BE45" s="60"/>
      <c r="BF45" s="65"/>
      <c r="BG45" s="64"/>
      <c r="BH45" s="59"/>
      <c r="BI45" s="60"/>
      <c r="BJ45" s="59"/>
      <c r="BK45" s="60"/>
      <c r="BL45" s="59"/>
      <c r="BM45" s="60"/>
      <c r="BN45" s="65"/>
      <c r="BO45" s="64"/>
      <c r="BP45" s="59"/>
      <c r="BQ45" s="60"/>
      <c r="BR45" s="59"/>
      <c r="BS45" s="60"/>
      <c r="BT45" s="59"/>
      <c r="BU45" s="60"/>
      <c r="BV45" s="65"/>
      <c r="BW45" s="64"/>
      <c r="BX45" s="59"/>
      <c r="BY45" s="60"/>
      <c r="BZ45" s="59"/>
      <c r="CA45" s="60"/>
      <c r="CB45" s="59"/>
      <c r="CC45" s="60"/>
      <c r="CD45" s="65"/>
      <c r="CE45" s="64"/>
      <c r="CF45" s="59"/>
      <c r="CG45" s="60"/>
      <c r="CH45" s="59"/>
      <c r="CI45" s="60"/>
      <c r="CJ45" s="59"/>
      <c r="CK45" s="60"/>
      <c r="CL45" s="65"/>
      <c r="CM45" s="64"/>
      <c r="CN45" s="59"/>
      <c r="CO45" s="60"/>
      <c r="CP45" s="59"/>
      <c r="CQ45" s="60"/>
      <c r="CR45" s="59"/>
      <c r="CS45" s="60"/>
      <c r="CT45" s="65"/>
    </row>
    <row r="46" spans="1:98" x14ac:dyDescent="0.35">
      <c r="A46" s="50" t="str">
        <f>'BORDEREAU|REVENU'!A46</f>
        <v>211-006</v>
      </c>
      <c r="B46" s="52" t="str">
        <f>'BORDEREAU|REVENU'!B46</f>
        <v>Fondation de chaussée; Concassé MG-20</v>
      </c>
      <c r="C46" s="64"/>
      <c r="D46" s="59"/>
      <c r="E46" s="60"/>
      <c r="F46" s="59"/>
      <c r="G46" s="60"/>
      <c r="H46" s="59"/>
      <c r="I46" s="60"/>
      <c r="J46" s="65"/>
      <c r="K46" s="64"/>
      <c r="L46" s="59"/>
      <c r="M46" s="60"/>
      <c r="N46" s="59"/>
      <c r="O46" s="60"/>
      <c r="P46" s="59"/>
      <c r="Q46" s="60"/>
      <c r="R46" s="65"/>
      <c r="S46" s="64"/>
      <c r="T46" s="59"/>
      <c r="U46" s="60"/>
      <c r="V46" s="59"/>
      <c r="W46" s="60"/>
      <c r="X46" s="59"/>
      <c r="Y46" s="60"/>
      <c r="Z46" s="65"/>
      <c r="AA46" s="64"/>
      <c r="AB46" s="59"/>
      <c r="AC46" s="60"/>
      <c r="AD46" s="59"/>
      <c r="AE46" s="60"/>
      <c r="AF46" s="59"/>
      <c r="AG46" s="60"/>
      <c r="AH46" s="65"/>
      <c r="AI46" s="64"/>
      <c r="AJ46" s="59"/>
      <c r="AK46" s="60"/>
      <c r="AL46" s="59"/>
      <c r="AM46" s="60"/>
      <c r="AN46" s="59"/>
      <c r="AO46" s="60"/>
      <c r="AP46" s="65"/>
      <c r="AQ46" s="64"/>
      <c r="AR46" s="59"/>
      <c r="AS46" s="60"/>
      <c r="AT46" s="59"/>
      <c r="AU46" s="60"/>
      <c r="AV46" s="59"/>
      <c r="AW46" s="60"/>
      <c r="AX46" s="65"/>
      <c r="AY46" s="64"/>
      <c r="AZ46" s="59"/>
      <c r="BA46" s="60"/>
      <c r="BB46" s="59"/>
      <c r="BC46" s="60"/>
      <c r="BD46" s="59"/>
      <c r="BE46" s="60"/>
      <c r="BF46" s="65"/>
      <c r="BG46" s="64"/>
      <c r="BH46" s="59"/>
      <c r="BI46" s="60"/>
      <c r="BJ46" s="59"/>
      <c r="BK46" s="60"/>
      <c r="BL46" s="59"/>
      <c r="BM46" s="60"/>
      <c r="BN46" s="65"/>
      <c r="BO46" s="64"/>
      <c r="BP46" s="59"/>
      <c r="BQ46" s="60"/>
      <c r="BR46" s="59"/>
      <c r="BS46" s="60"/>
      <c r="BT46" s="59"/>
      <c r="BU46" s="60"/>
      <c r="BV46" s="65"/>
      <c r="BW46" s="64"/>
      <c r="BX46" s="59"/>
      <c r="BY46" s="60"/>
      <c r="BZ46" s="59"/>
      <c r="CA46" s="60"/>
      <c r="CB46" s="59"/>
      <c r="CC46" s="60"/>
      <c r="CD46" s="65"/>
      <c r="CE46" s="64"/>
      <c r="CF46" s="59"/>
      <c r="CG46" s="60"/>
      <c r="CH46" s="59"/>
      <c r="CI46" s="60"/>
      <c r="CJ46" s="59"/>
      <c r="CK46" s="60"/>
      <c r="CL46" s="65"/>
      <c r="CM46" s="64"/>
      <c r="CN46" s="59"/>
      <c r="CO46" s="60"/>
      <c r="CP46" s="59"/>
      <c r="CQ46" s="60"/>
      <c r="CR46" s="59"/>
      <c r="CS46" s="60"/>
      <c r="CT46" s="65"/>
    </row>
    <row r="47" spans="1:98" x14ac:dyDescent="0.35">
      <c r="A47" s="50" t="str">
        <f>'BORDEREAU|REVENU'!A47</f>
        <v>211-007</v>
      </c>
      <c r="B47" s="52" t="str">
        <f>'BORDEREAU|REVENU'!B47</f>
        <v>Gravier MG-112 - sous-fondation; et remblayage</v>
      </c>
      <c r="C47" s="64"/>
      <c r="D47" s="59"/>
      <c r="E47" s="60"/>
      <c r="F47" s="59"/>
      <c r="G47" s="60"/>
      <c r="H47" s="59"/>
      <c r="I47" s="60"/>
      <c r="J47" s="65"/>
      <c r="K47" s="64"/>
      <c r="L47" s="59"/>
      <c r="M47" s="60"/>
      <c r="N47" s="59"/>
      <c r="O47" s="60"/>
      <c r="P47" s="59"/>
      <c r="Q47" s="60"/>
      <c r="R47" s="65"/>
      <c r="S47" s="64"/>
      <c r="T47" s="59"/>
      <c r="U47" s="60"/>
      <c r="V47" s="59"/>
      <c r="W47" s="60"/>
      <c r="X47" s="59"/>
      <c r="Y47" s="60"/>
      <c r="Z47" s="65"/>
      <c r="AA47" s="64"/>
      <c r="AB47" s="59"/>
      <c r="AC47" s="60"/>
      <c r="AD47" s="59"/>
      <c r="AE47" s="60"/>
      <c r="AF47" s="59"/>
      <c r="AG47" s="60"/>
      <c r="AH47" s="65"/>
      <c r="AI47" s="64"/>
      <c r="AJ47" s="59"/>
      <c r="AK47" s="60"/>
      <c r="AL47" s="59"/>
      <c r="AM47" s="60"/>
      <c r="AN47" s="59"/>
      <c r="AO47" s="60"/>
      <c r="AP47" s="65"/>
      <c r="AQ47" s="64"/>
      <c r="AR47" s="59"/>
      <c r="AS47" s="60"/>
      <c r="AT47" s="59"/>
      <c r="AU47" s="60"/>
      <c r="AV47" s="59"/>
      <c r="AW47" s="60"/>
      <c r="AX47" s="65"/>
      <c r="AY47" s="64"/>
      <c r="AZ47" s="59"/>
      <c r="BA47" s="60"/>
      <c r="BB47" s="59"/>
      <c r="BC47" s="60"/>
      <c r="BD47" s="59"/>
      <c r="BE47" s="60"/>
      <c r="BF47" s="65"/>
      <c r="BG47" s="64"/>
      <c r="BH47" s="59"/>
      <c r="BI47" s="60"/>
      <c r="BJ47" s="59"/>
      <c r="BK47" s="60"/>
      <c r="BL47" s="59"/>
      <c r="BM47" s="60"/>
      <c r="BN47" s="65"/>
      <c r="BO47" s="64"/>
      <c r="BP47" s="59"/>
      <c r="BQ47" s="60"/>
      <c r="BR47" s="59"/>
      <c r="BS47" s="60"/>
      <c r="BT47" s="59"/>
      <c r="BU47" s="60"/>
      <c r="BV47" s="65"/>
      <c r="BW47" s="64"/>
      <c r="BX47" s="59"/>
      <c r="BY47" s="60"/>
      <c r="BZ47" s="59"/>
      <c r="CA47" s="60"/>
      <c r="CB47" s="59"/>
      <c r="CC47" s="60"/>
      <c r="CD47" s="65"/>
      <c r="CE47" s="64"/>
      <c r="CF47" s="59"/>
      <c r="CG47" s="60"/>
      <c r="CH47" s="59"/>
      <c r="CI47" s="60"/>
      <c r="CJ47" s="59"/>
      <c r="CK47" s="60"/>
      <c r="CL47" s="65"/>
      <c r="CM47" s="64"/>
      <c r="CN47" s="59"/>
      <c r="CO47" s="60"/>
      <c r="CP47" s="59"/>
      <c r="CQ47" s="60"/>
      <c r="CR47" s="59"/>
      <c r="CS47" s="60"/>
      <c r="CT47" s="65"/>
    </row>
    <row r="48" spans="1:98" x14ac:dyDescent="0.35">
      <c r="A48" s="50" t="str">
        <f>'BORDEREAU|REVENU'!A48</f>
        <v>211-008</v>
      </c>
      <c r="B48" s="52" t="str">
        <f>'BORDEREAU|REVENU'!B48</f>
        <v>Géotextile; type III</v>
      </c>
      <c r="C48" s="64"/>
      <c r="D48" s="59"/>
      <c r="E48" s="60"/>
      <c r="F48" s="59"/>
      <c r="G48" s="60"/>
      <c r="H48" s="59"/>
      <c r="I48" s="60"/>
      <c r="J48" s="65"/>
      <c r="K48" s="64"/>
      <c r="L48" s="59"/>
      <c r="M48" s="60"/>
      <c r="N48" s="59"/>
      <c r="O48" s="60"/>
      <c r="P48" s="59"/>
      <c r="Q48" s="60"/>
      <c r="R48" s="65"/>
      <c r="S48" s="64"/>
      <c r="T48" s="59"/>
      <c r="U48" s="60"/>
      <c r="V48" s="59"/>
      <c r="W48" s="60"/>
      <c r="X48" s="59"/>
      <c r="Y48" s="60"/>
      <c r="Z48" s="65"/>
      <c r="AA48" s="64"/>
      <c r="AB48" s="59"/>
      <c r="AC48" s="60"/>
      <c r="AD48" s="59"/>
      <c r="AE48" s="60"/>
      <c r="AF48" s="59"/>
      <c r="AG48" s="60"/>
      <c r="AH48" s="65"/>
      <c r="AI48" s="64"/>
      <c r="AJ48" s="59"/>
      <c r="AK48" s="60"/>
      <c r="AL48" s="59"/>
      <c r="AM48" s="60"/>
      <c r="AN48" s="59"/>
      <c r="AO48" s="60"/>
      <c r="AP48" s="65"/>
      <c r="AQ48" s="64"/>
      <c r="AR48" s="59"/>
      <c r="AS48" s="60"/>
      <c r="AT48" s="59"/>
      <c r="AU48" s="60"/>
      <c r="AV48" s="59"/>
      <c r="AW48" s="60"/>
      <c r="AX48" s="65"/>
      <c r="AY48" s="64"/>
      <c r="AZ48" s="59"/>
      <c r="BA48" s="60"/>
      <c r="BB48" s="59"/>
      <c r="BC48" s="60"/>
      <c r="BD48" s="59"/>
      <c r="BE48" s="60"/>
      <c r="BF48" s="65"/>
      <c r="BG48" s="64"/>
      <c r="BH48" s="59"/>
      <c r="BI48" s="60"/>
      <c r="BJ48" s="59"/>
      <c r="BK48" s="60"/>
      <c r="BL48" s="59"/>
      <c r="BM48" s="60"/>
      <c r="BN48" s="65"/>
      <c r="BO48" s="64"/>
      <c r="BP48" s="59"/>
      <c r="BQ48" s="60"/>
      <c r="BR48" s="59"/>
      <c r="BS48" s="60"/>
      <c r="BT48" s="59"/>
      <c r="BU48" s="60"/>
      <c r="BV48" s="65"/>
      <c r="BW48" s="64"/>
      <c r="BX48" s="59"/>
      <c r="BY48" s="60"/>
      <c r="BZ48" s="59"/>
      <c r="CA48" s="60"/>
      <c r="CB48" s="59"/>
      <c r="CC48" s="60"/>
      <c r="CD48" s="65"/>
      <c r="CE48" s="64"/>
      <c r="CF48" s="59"/>
      <c r="CG48" s="60"/>
      <c r="CH48" s="59"/>
      <c r="CI48" s="60"/>
      <c r="CJ48" s="59"/>
      <c r="CK48" s="60"/>
      <c r="CL48" s="65"/>
      <c r="CM48" s="64"/>
      <c r="CN48" s="59"/>
      <c r="CO48" s="60"/>
      <c r="CP48" s="59"/>
      <c r="CQ48" s="60"/>
      <c r="CR48" s="59"/>
      <c r="CS48" s="60"/>
      <c r="CT48" s="65"/>
    </row>
    <row r="49" spans="1:98" x14ac:dyDescent="0.35">
      <c r="A49" s="50" t="str">
        <f>'BORDEREAU|REVENU'!A49</f>
        <v>211-009</v>
      </c>
      <c r="B49" s="52" t="str">
        <f>'BORDEREAU|REVENU'!B49</f>
        <v>Terre végétale type 2; 100mm après tassement</v>
      </c>
      <c r="C49" s="64"/>
      <c r="D49" s="59"/>
      <c r="E49" s="60"/>
      <c r="F49" s="59"/>
      <c r="G49" s="60"/>
      <c r="H49" s="59"/>
      <c r="I49" s="60"/>
      <c r="J49" s="65"/>
      <c r="K49" s="64"/>
      <c r="L49" s="59"/>
      <c r="M49" s="60"/>
      <c r="N49" s="59"/>
      <c r="O49" s="60"/>
      <c r="P49" s="59"/>
      <c r="Q49" s="60"/>
      <c r="R49" s="65"/>
      <c r="S49" s="64"/>
      <c r="T49" s="59"/>
      <c r="U49" s="60"/>
      <c r="V49" s="59"/>
      <c r="W49" s="60"/>
      <c r="X49" s="59"/>
      <c r="Y49" s="60"/>
      <c r="Z49" s="65"/>
      <c r="AA49" s="64"/>
      <c r="AB49" s="59"/>
      <c r="AC49" s="60"/>
      <c r="AD49" s="59"/>
      <c r="AE49" s="60"/>
      <c r="AF49" s="59"/>
      <c r="AG49" s="60"/>
      <c r="AH49" s="65"/>
      <c r="AI49" s="64"/>
      <c r="AJ49" s="59"/>
      <c r="AK49" s="60"/>
      <c r="AL49" s="59"/>
      <c r="AM49" s="60"/>
      <c r="AN49" s="59"/>
      <c r="AO49" s="60"/>
      <c r="AP49" s="65"/>
      <c r="AQ49" s="64"/>
      <c r="AR49" s="59"/>
      <c r="AS49" s="60"/>
      <c r="AT49" s="59"/>
      <c r="AU49" s="60"/>
      <c r="AV49" s="59"/>
      <c r="AW49" s="60"/>
      <c r="AX49" s="65"/>
      <c r="AY49" s="64"/>
      <c r="AZ49" s="59"/>
      <c r="BA49" s="60"/>
      <c r="BB49" s="59"/>
      <c r="BC49" s="60"/>
      <c r="BD49" s="59"/>
      <c r="BE49" s="60"/>
      <c r="BF49" s="65"/>
      <c r="BG49" s="64"/>
      <c r="BH49" s="59"/>
      <c r="BI49" s="60"/>
      <c r="BJ49" s="59"/>
      <c r="BK49" s="60"/>
      <c r="BL49" s="59"/>
      <c r="BM49" s="60"/>
      <c r="BN49" s="65"/>
      <c r="BO49" s="64"/>
      <c r="BP49" s="59"/>
      <c r="BQ49" s="60"/>
      <c r="BR49" s="59"/>
      <c r="BS49" s="60"/>
      <c r="BT49" s="59"/>
      <c r="BU49" s="60"/>
      <c r="BV49" s="65"/>
      <c r="BW49" s="64"/>
      <c r="BX49" s="59"/>
      <c r="BY49" s="60"/>
      <c r="BZ49" s="59"/>
      <c r="CA49" s="60"/>
      <c r="CB49" s="59"/>
      <c r="CC49" s="60"/>
      <c r="CD49" s="65"/>
      <c r="CE49" s="64"/>
      <c r="CF49" s="59"/>
      <c r="CG49" s="60"/>
      <c r="CH49" s="59"/>
      <c r="CI49" s="60"/>
      <c r="CJ49" s="59"/>
      <c r="CK49" s="60"/>
      <c r="CL49" s="65"/>
      <c r="CM49" s="64"/>
      <c r="CN49" s="59"/>
      <c r="CO49" s="60"/>
      <c r="CP49" s="59"/>
      <c r="CQ49" s="60"/>
      <c r="CR49" s="59"/>
      <c r="CS49" s="60"/>
      <c r="CT49" s="65"/>
    </row>
    <row r="50" spans="1:98" x14ac:dyDescent="0.35">
      <c r="A50" s="50" t="str">
        <f>'BORDEREAU|REVENU'!A50</f>
        <v>211-010</v>
      </c>
      <c r="B50" s="52" t="str">
        <f>'BORDEREAU|REVENU'!B50</f>
        <v>Ensemencement hydraulique avec matelas de paille (H-3)</v>
      </c>
      <c r="C50" s="64"/>
      <c r="D50" s="59"/>
      <c r="E50" s="60"/>
      <c r="F50" s="59"/>
      <c r="G50" s="60"/>
      <c r="H50" s="59"/>
      <c r="I50" s="60"/>
      <c r="J50" s="65"/>
      <c r="K50" s="64"/>
      <c r="L50" s="59"/>
      <c r="M50" s="60"/>
      <c r="N50" s="59"/>
      <c r="O50" s="60"/>
      <c r="P50" s="59"/>
      <c r="Q50" s="60"/>
      <c r="R50" s="65"/>
      <c r="S50" s="64"/>
      <c r="T50" s="59"/>
      <c r="U50" s="60"/>
      <c r="V50" s="59"/>
      <c r="W50" s="60"/>
      <c r="X50" s="59"/>
      <c r="Y50" s="60"/>
      <c r="Z50" s="65"/>
      <c r="AA50" s="64"/>
      <c r="AB50" s="59"/>
      <c r="AC50" s="60"/>
      <c r="AD50" s="59"/>
      <c r="AE50" s="60"/>
      <c r="AF50" s="59"/>
      <c r="AG50" s="60"/>
      <c r="AH50" s="65"/>
      <c r="AI50" s="64"/>
      <c r="AJ50" s="59"/>
      <c r="AK50" s="60"/>
      <c r="AL50" s="59"/>
      <c r="AM50" s="60"/>
      <c r="AN50" s="59"/>
      <c r="AO50" s="60"/>
      <c r="AP50" s="65"/>
      <c r="AQ50" s="64"/>
      <c r="AR50" s="59"/>
      <c r="AS50" s="60"/>
      <c r="AT50" s="59"/>
      <c r="AU50" s="60"/>
      <c r="AV50" s="59"/>
      <c r="AW50" s="60"/>
      <c r="AX50" s="65"/>
      <c r="AY50" s="64"/>
      <c r="AZ50" s="59"/>
      <c r="BA50" s="60"/>
      <c r="BB50" s="59"/>
      <c r="BC50" s="60"/>
      <c r="BD50" s="59"/>
      <c r="BE50" s="60"/>
      <c r="BF50" s="65"/>
      <c r="BG50" s="64"/>
      <c r="BH50" s="59"/>
      <c r="BI50" s="60"/>
      <c r="BJ50" s="59"/>
      <c r="BK50" s="60"/>
      <c r="BL50" s="59"/>
      <c r="BM50" s="60"/>
      <c r="BN50" s="65"/>
      <c r="BO50" s="64"/>
      <c r="BP50" s="59"/>
      <c r="BQ50" s="60"/>
      <c r="BR50" s="59"/>
      <c r="BS50" s="60"/>
      <c r="BT50" s="59"/>
      <c r="BU50" s="60"/>
      <c r="BV50" s="65"/>
      <c r="BW50" s="64"/>
      <c r="BX50" s="59"/>
      <c r="BY50" s="60"/>
      <c r="BZ50" s="59"/>
      <c r="CA50" s="60"/>
      <c r="CB50" s="59"/>
      <c r="CC50" s="60"/>
      <c r="CD50" s="65"/>
      <c r="CE50" s="64"/>
      <c r="CF50" s="59"/>
      <c r="CG50" s="60"/>
      <c r="CH50" s="59"/>
      <c r="CI50" s="60"/>
      <c r="CJ50" s="59"/>
      <c r="CK50" s="60"/>
      <c r="CL50" s="65"/>
      <c r="CM50" s="64"/>
      <c r="CN50" s="59"/>
      <c r="CO50" s="60"/>
      <c r="CP50" s="59"/>
      <c r="CQ50" s="60"/>
      <c r="CR50" s="59"/>
      <c r="CS50" s="60"/>
      <c r="CT50" s="65"/>
    </row>
    <row r="51" spans="1:98" x14ac:dyDescent="0.35">
      <c r="A51" s="50" t="str">
        <f>'BORDEREAU|REVENU'!A51</f>
        <v>211-011</v>
      </c>
      <c r="B51" s="52" t="str">
        <f>'BORDEREAU|REVENU'!B51</f>
        <v>Contrôle d'abat-poussière; eau</v>
      </c>
      <c r="C51" s="64"/>
      <c r="D51" s="59"/>
      <c r="E51" s="60"/>
      <c r="F51" s="59"/>
      <c r="G51" s="60"/>
      <c r="H51" s="59"/>
      <c r="I51" s="60"/>
      <c r="J51" s="65"/>
      <c r="K51" s="64"/>
      <c r="L51" s="59"/>
      <c r="M51" s="60"/>
      <c r="N51" s="59"/>
      <c r="O51" s="60"/>
      <c r="P51" s="59"/>
      <c r="Q51" s="60"/>
      <c r="R51" s="65"/>
      <c r="S51" s="64"/>
      <c r="T51" s="59"/>
      <c r="U51" s="60"/>
      <c r="V51" s="59"/>
      <c r="W51" s="60"/>
      <c r="X51" s="59"/>
      <c r="Y51" s="60"/>
      <c r="Z51" s="65"/>
      <c r="AA51" s="64"/>
      <c r="AB51" s="59"/>
      <c r="AC51" s="60"/>
      <c r="AD51" s="59"/>
      <c r="AE51" s="60"/>
      <c r="AF51" s="59"/>
      <c r="AG51" s="60"/>
      <c r="AH51" s="65"/>
      <c r="AI51" s="64"/>
      <c r="AJ51" s="59"/>
      <c r="AK51" s="60"/>
      <c r="AL51" s="59"/>
      <c r="AM51" s="60"/>
      <c r="AN51" s="59"/>
      <c r="AO51" s="60"/>
      <c r="AP51" s="65"/>
      <c r="AQ51" s="64"/>
      <c r="AR51" s="59"/>
      <c r="AS51" s="60"/>
      <c r="AT51" s="59"/>
      <c r="AU51" s="60"/>
      <c r="AV51" s="59"/>
      <c r="AW51" s="60"/>
      <c r="AX51" s="65"/>
      <c r="AY51" s="64"/>
      <c r="AZ51" s="59"/>
      <c r="BA51" s="60"/>
      <c r="BB51" s="59"/>
      <c r="BC51" s="60"/>
      <c r="BD51" s="59"/>
      <c r="BE51" s="60"/>
      <c r="BF51" s="65"/>
      <c r="BG51" s="64"/>
      <c r="BH51" s="59"/>
      <c r="BI51" s="60"/>
      <c r="BJ51" s="59"/>
      <c r="BK51" s="60"/>
      <c r="BL51" s="59"/>
      <c r="BM51" s="60"/>
      <c r="BN51" s="65"/>
      <c r="BO51" s="64"/>
      <c r="BP51" s="59"/>
      <c r="BQ51" s="60"/>
      <c r="BR51" s="59"/>
      <c r="BS51" s="60"/>
      <c r="BT51" s="59"/>
      <c r="BU51" s="60"/>
      <c r="BV51" s="65"/>
      <c r="BW51" s="64"/>
      <c r="BX51" s="59"/>
      <c r="BY51" s="60"/>
      <c r="BZ51" s="59"/>
      <c r="CA51" s="60"/>
      <c r="CB51" s="59"/>
      <c r="CC51" s="60"/>
      <c r="CD51" s="65"/>
      <c r="CE51" s="64"/>
      <c r="CF51" s="59"/>
      <c r="CG51" s="60"/>
      <c r="CH51" s="59"/>
      <c r="CI51" s="60"/>
      <c r="CJ51" s="59"/>
      <c r="CK51" s="60"/>
      <c r="CL51" s="65"/>
      <c r="CM51" s="64"/>
      <c r="CN51" s="59"/>
      <c r="CO51" s="60"/>
      <c r="CP51" s="59"/>
      <c r="CQ51" s="60"/>
      <c r="CR51" s="59"/>
      <c r="CS51" s="60"/>
      <c r="CT51" s="65"/>
    </row>
    <row r="52" spans="1:98" x14ac:dyDescent="0.35">
      <c r="A52" s="50" t="str">
        <f>'BORDEREAU|REVENU'!A52</f>
        <v>211-012</v>
      </c>
      <c r="B52" s="52" t="str">
        <f>'BORDEREAU|REVENU'!B52</f>
        <v>Provision pour pesée de contrôle des limites de charge; 3 essieux; (FIXÉ MTQ)</v>
      </c>
      <c r="C52" s="64"/>
      <c r="D52" s="59"/>
      <c r="E52" s="60"/>
      <c r="F52" s="59"/>
      <c r="G52" s="60"/>
      <c r="H52" s="59"/>
      <c r="I52" s="60"/>
      <c r="J52" s="65"/>
      <c r="K52" s="64"/>
      <c r="L52" s="59"/>
      <c r="M52" s="60"/>
      <c r="N52" s="59"/>
      <c r="O52" s="60"/>
      <c r="P52" s="59"/>
      <c r="Q52" s="60"/>
      <c r="R52" s="65"/>
      <c r="S52" s="64"/>
      <c r="T52" s="59"/>
      <c r="U52" s="60"/>
      <c r="V52" s="59"/>
      <c r="W52" s="60"/>
      <c r="X52" s="59"/>
      <c r="Y52" s="60"/>
      <c r="Z52" s="65"/>
      <c r="AA52" s="64"/>
      <c r="AB52" s="59"/>
      <c r="AC52" s="60"/>
      <c r="AD52" s="59"/>
      <c r="AE52" s="60"/>
      <c r="AF52" s="59"/>
      <c r="AG52" s="60"/>
      <c r="AH52" s="65"/>
      <c r="AI52" s="64"/>
      <c r="AJ52" s="59"/>
      <c r="AK52" s="60"/>
      <c r="AL52" s="59"/>
      <c r="AM52" s="60"/>
      <c r="AN52" s="59"/>
      <c r="AO52" s="60"/>
      <c r="AP52" s="65"/>
      <c r="AQ52" s="64"/>
      <c r="AR52" s="59"/>
      <c r="AS52" s="60"/>
      <c r="AT52" s="59"/>
      <c r="AU52" s="60"/>
      <c r="AV52" s="59"/>
      <c r="AW52" s="60"/>
      <c r="AX52" s="65"/>
      <c r="AY52" s="64"/>
      <c r="AZ52" s="59"/>
      <c r="BA52" s="60"/>
      <c r="BB52" s="59"/>
      <c r="BC52" s="60"/>
      <c r="BD52" s="59"/>
      <c r="BE52" s="60"/>
      <c r="BF52" s="65"/>
      <c r="BG52" s="64"/>
      <c r="BH52" s="59"/>
      <c r="BI52" s="60"/>
      <c r="BJ52" s="59"/>
      <c r="BK52" s="60"/>
      <c r="BL52" s="59"/>
      <c r="BM52" s="60"/>
      <c r="BN52" s="65"/>
      <c r="BO52" s="64"/>
      <c r="BP52" s="59"/>
      <c r="BQ52" s="60"/>
      <c r="BR52" s="59"/>
      <c r="BS52" s="60"/>
      <c r="BT52" s="59"/>
      <c r="BU52" s="60"/>
      <c r="BV52" s="65"/>
      <c r="BW52" s="64"/>
      <c r="BX52" s="59"/>
      <c r="BY52" s="60"/>
      <c r="BZ52" s="59"/>
      <c r="CA52" s="60"/>
      <c r="CB52" s="59"/>
      <c r="CC52" s="60"/>
      <c r="CD52" s="65"/>
      <c r="CE52" s="64"/>
      <c r="CF52" s="59"/>
      <c r="CG52" s="60"/>
      <c r="CH52" s="59"/>
      <c r="CI52" s="60"/>
      <c r="CJ52" s="59"/>
      <c r="CK52" s="60"/>
      <c r="CL52" s="65"/>
      <c r="CM52" s="64"/>
      <c r="CN52" s="59"/>
      <c r="CO52" s="60"/>
      <c r="CP52" s="59"/>
      <c r="CQ52" s="60"/>
      <c r="CR52" s="59"/>
      <c r="CS52" s="60"/>
      <c r="CT52" s="65"/>
    </row>
    <row r="53" spans="1:98" x14ac:dyDescent="0.35">
      <c r="A53" s="50" t="str">
        <f>'BORDEREAU|REVENU'!A53</f>
        <v>211-013</v>
      </c>
      <c r="B53" s="52" t="str">
        <f>'BORDEREAU|REVENU'!B53</f>
        <v>Provision pour pesée de contrôle des limites de charge; 4 essieux; (FIXÉ MTQ)</v>
      </c>
      <c r="C53" s="64"/>
      <c r="D53" s="59"/>
      <c r="E53" s="60"/>
      <c r="F53" s="59"/>
      <c r="G53" s="60"/>
      <c r="H53" s="59"/>
      <c r="I53" s="60"/>
      <c r="J53" s="65"/>
      <c r="K53" s="64"/>
      <c r="L53" s="59"/>
      <c r="M53" s="60"/>
      <c r="N53" s="59"/>
      <c r="O53" s="60"/>
      <c r="P53" s="59"/>
      <c r="Q53" s="60"/>
      <c r="R53" s="65"/>
      <c r="S53" s="64"/>
      <c r="T53" s="59"/>
      <c r="U53" s="60"/>
      <c r="V53" s="59"/>
      <c r="W53" s="60"/>
      <c r="X53" s="59"/>
      <c r="Y53" s="60"/>
      <c r="Z53" s="65"/>
      <c r="AA53" s="64"/>
      <c r="AB53" s="59"/>
      <c r="AC53" s="60"/>
      <c r="AD53" s="59"/>
      <c r="AE53" s="60"/>
      <c r="AF53" s="59"/>
      <c r="AG53" s="60"/>
      <c r="AH53" s="65"/>
      <c r="AI53" s="64"/>
      <c r="AJ53" s="59"/>
      <c r="AK53" s="60"/>
      <c r="AL53" s="59"/>
      <c r="AM53" s="60"/>
      <c r="AN53" s="59"/>
      <c r="AO53" s="60"/>
      <c r="AP53" s="65"/>
      <c r="AQ53" s="64"/>
      <c r="AR53" s="59"/>
      <c r="AS53" s="60"/>
      <c r="AT53" s="59"/>
      <c r="AU53" s="60"/>
      <c r="AV53" s="59"/>
      <c r="AW53" s="60"/>
      <c r="AX53" s="65"/>
      <c r="AY53" s="64"/>
      <c r="AZ53" s="59"/>
      <c r="BA53" s="60"/>
      <c r="BB53" s="59"/>
      <c r="BC53" s="60"/>
      <c r="BD53" s="59"/>
      <c r="BE53" s="60"/>
      <c r="BF53" s="65"/>
      <c r="BG53" s="64"/>
      <c r="BH53" s="59"/>
      <c r="BI53" s="60"/>
      <c r="BJ53" s="59"/>
      <c r="BK53" s="60"/>
      <c r="BL53" s="59"/>
      <c r="BM53" s="60"/>
      <c r="BN53" s="65"/>
      <c r="BO53" s="64"/>
      <c r="BP53" s="59"/>
      <c r="BQ53" s="60"/>
      <c r="BR53" s="59"/>
      <c r="BS53" s="60"/>
      <c r="BT53" s="59"/>
      <c r="BU53" s="60"/>
      <c r="BV53" s="65"/>
      <c r="BW53" s="64"/>
      <c r="BX53" s="59"/>
      <c r="BY53" s="60"/>
      <c r="BZ53" s="59"/>
      <c r="CA53" s="60"/>
      <c r="CB53" s="59"/>
      <c r="CC53" s="60"/>
      <c r="CD53" s="65"/>
      <c r="CE53" s="64"/>
      <c r="CF53" s="59"/>
      <c r="CG53" s="60"/>
      <c r="CH53" s="59"/>
      <c r="CI53" s="60"/>
      <c r="CJ53" s="59"/>
      <c r="CK53" s="60"/>
      <c r="CL53" s="65"/>
      <c r="CM53" s="64"/>
      <c r="CN53" s="59"/>
      <c r="CO53" s="60"/>
      <c r="CP53" s="59"/>
      <c r="CQ53" s="60"/>
      <c r="CR53" s="59"/>
      <c r="CS53" s="60"/>
      <c r="CT53" s="65"/>
    </row>
    <row r="54" spans="1:98" x14ac:dyDescent="0.35">
      <c r="A54" s="50" t="str">
        <f>'BORDEREAU|REVENU'!A54</f>
        <v>211-014</v>
      </c>
      <c r="B54" s="52" t="str">
        <f>'BORDEREAU|REVENU'!B54</f>
        <v>Provision pour pesée de contrôle des limites de charge; 5 essieux; (FIXÉ MTQ)</v>
      </c>
      <c r="C54" s="64"/>
      <c r="D54" s="59"/>
      <c r="E54" s="60"/>
      <c r="F54" s="59"/>
      <c r="G54" s="60"/>
      <c r="H54" s="59"/>
      <c r="I54" s="60"/>
      <c r="J54" s="65"/>
      <c r="K54" s="64"/>
      <c r="L54" s="59"/>
      <c r="M54" s="60"/>
      <c r="N54" s="59"/>
      <c r="O54" s="60"/>
      <c r="P54" s="59"/>
      <c r="Q54" s="60"/>
      <c r="R54" s="65"/>
      <c r="S54" s="64"/>
      <c r="T54" s="59"/>
      <c r="U54" s="60"/>
      <c r="V54" s="59"/>
      <c r="W54" s="60"/>
      <c r="X54" s="59"/>
      <c r="Y54" s="60"/>
      <c r="Z54" s="65"/>
      <c r="AA54" s="64"/>
      <c r="AB54" s="59"/>
      <c r="AC54" s="60"/>
      <c r="AD54" s="59"/>
      <c r="AE54" s="60"/>
      <c r="AF54" s="59"/>
      <c r="AG54" s="60"/>
      <c r="AH54" s="65"/>
      <c r="AI54" s="64"/>
      <c r="AJ54" s="59"/>
      <c r="AK54" s="60"/>
      <c r="AL54" s="59"/>
      <c r="AM54" s="60"/>
      <c r="AN54" s="59"/>
      <c r="AO54" s="60"/>
      <c r="AP54" s="65"/>
      <c r="AQ54" s="64"/>
      <c r="AR54" s="59"/>
      <c r="AS54" s="60"/>
      <c r="AT54" s="59"/>
      <c r="AU54" s="60"/>
      <c r="AV54" s="59"/>
      <c r="AW54" s="60"/>
      <c r="AX54" s="65"/>
      <c r="AY54" s="64"/>
      <c r="AZ54" s="59"/>
      <c r="BA54" s="60"/>
      <c r="BB54" s="59"/>
      <c r="BC54" s="60"/>
      <c r="BD54" s="59"/>
      <c r="BE54" s="60"/>
      <c r="BF54" s="65"/>
      <c r="BG54" s="64"/>
      <c r="BH54" s="59"/>
      <c r="BI54" s="60"/>
      <c r="BJ54" s="59"/>
      <c r="BK54" s="60"/>
      <c r="BL54" s="59"/>
      <c r="BM54" s="60"/>
      <c r="BN54" s="65"/>
      <c r="BO54" s="64"/>
      <c r="BP54" s="59"/>
      <c r="BQ54" s="60"/>
      <c r="BR54" s="59"/>
      <c r="BS54" s="60"/>
      <c r="BT54" s="59"/>
      <c r="BU54" s="60"/>
      <c r="BV54" s="65"/>
      <c r="BW54" s="64"/>
      <c r="BX54" s="59"/>
      <c r="BY54" s="60"/>
      <c r="BZ54" s="59"/>
      <c r="CA54" s="60"/>
      <c r="CB54" s="59"/>
      <c r="CC54" s="60"/>
      <c r="CD54" s="65"/>
      <c r="CE54" s="64"/>
      <c r="CF54" s="59"/>
      <c r="CG54" s="60"/>
      <c r="CH54" s="59"/>
      <c r="CI54" s="60"/>
      <c r="CJ54" s="59"/>
      <c r="CK54" s="60"/>
      <c r="CL54" s="65"/>
      <c r="CM54" s="64"/>
      <c r="CN54" s="59"/>
      <c r="CO54" s="60"/>
      <c r="CP54" s="59"/>
      <c r="CQ54" s="60"/>
      <c r="CR54" s="59"/>
      <c r="CS54" s="60"/>
      <c r="CT54" s="65"/>
    </row>
    <row r="55" spans="1:98" x14ac:dyDescent="0.35">
      <c r="A55" s="50">
        <f>'BORDEREAU|REVENU'!A55</f>
        <v>0</v>
      </c>
      <c r="B55" s="52" t="str">
        <f>'BORDEREAU|REVENU'!B55</f>
        <v>ADD3 - disposition des déblais de la route 21910 Mont-Brun, sur la route 117</v>
      </c>
      <c r="C55" s="64"/>
      <c r="D55" s="59"/>
      <c r="E55" s="60"/>
      <c r="F55" s="59"/>
      <c r="G55" s="60"/>
      <c r="H55" s="59"/>
      <c r="I55" s="60"/>
      <c r="J55" s="65"/>
      <c r="K55" s="64"/>
      <c r="L55" s="59"/>
      <c r="M55" s="60"/>
      <c r="N55" s="59"/>
      <c r="O55" s="60"/>
      <c r="P55" s="59"/>
      <c r="Q55" s="60"/>
      <c r="R55" s="65"/>
      <c r="S55" s="64"/>
      <c r="T55" s="59"/>
      <c r="U55" s="60"/>
      <c r="V55" s="59"/>
      <c r="W55" s="60"/>
      <c r="X55" s="59"/>
      <c r="Y55" s="60"/>
      <c r="Z55" s="65"/>
      <c r="AA55" s="64"/>
      <c r="AB55" s="59"/>
      <c r="AC55" s="60"/>
      <c r="AD55" s="59"/>
      <c r="AE55" s="60"/>
      <c r="AF55" s="59"/>
      <c r="AG55" s="60"/>
      <c r="AH55" s="65"/>
      <c r="AI55" s="64"/>
      <c r="AJ55" s="59"/>
      <c r="AK55" s="60"/>
      <c r="AL55" s="59"/>
      <c r="AM55" s="60"/>
      <c r="AN55" s="59"/>
      <c r="AO55" s="60"/>
      <c r="AP55" s="65"/>
      <c r="AQ55" s="64"/>
      <c r="AR55" s="59"/>
      <c r="AS55" s="60"/>
      <c r="AT55" s="59"/>
      <c r="AU55" s="60"/>
      <c r="AV55" s="59"/>
      <c r="AW55" s="60"/>
      <c r="AX55" s="65"/>
      <c r="AY55" s="64"/>
      <c r="AZ55" s="59"/>
      <c r="BA55" s="60"/>
      <c r="BB55" s="59"/>
      <c r="BC55" s="60"/>
      <c r="BD55" s="59"/>
      <c r="BE55" s="60"/>
      <c r="BF55" s="65"/>
      <c r="BG55" s="64"/>
      <c r="BH55" s="59"/>
      <c r="BI55" s="60"/>
      <c r="BJ55" s="59"/>
      <c r="BK55" s="60"/>
      <c r="BL55" s="59"/>
      <c r="BM55" s="60"/>
      <c r="BN55" s="65"/>
      <c r="BO55" s="64"/>
      <c r="BP55" s="59"/>
      <c r="BQ55" s="60"/>
      <c r="BR55" s="59"/>
      <c r="BS55" s="60"/>
      <c r="BT55" s="59"/>
      <c r="BU55" s="60"/>
      <c r="BV55" s="65"/>
      <c r="BW55" s="64"/>
      <c r="BX55" s="59"/>
      <c r="BY55" s="60"/>
      <c r="BZ55" s="59"/>
      <c r="CA55" s="60"/>
      <c r="CB55" s="59"/>
      <c r="CC55" s="60"/>
      <c r="CD55" s="65"/>
      <c r="CE55" s="64"/>
      <c r="CF55" s="59"/>
      <c r="CG55" s="60"/>
      <c r="CH55" s="59"/>
      <c r="CI55" s="60"/>
      <c r="CJ55" s="59"/>
      <c r="CK55" s="60"/>
      <c r="CL55" s="65"/>
      <c r="CM55" s="64"/>
      <c r="CN55" s="59"/>
      <c r="CO55" s="60"/>
      <c r="CP55" s="59"/>
      <c r="CQ55" s="60"/>
      <c r="CR55" s="59"/>
      <c r="CS55" s="60"/>
      <c r="CT55" s="65"/>
    </row>
    <row r="56" spans="1:98" x14ac:dyDescent="0.35">
      <c r="A56" s="50" t="str">
        <f>'BORDEREAU|REVENU'!A56</f>
        <v>211-015</v>
      </c>
      <c r="B56" s="52" t="str">
        <f>'BORDEREAU|REVENU'!B56</f>
        <v>Terre végétale type 2; 100mm après tassement</v>
      </c>
      <c r="C56" s="64"/>
      <c r="D56" s="59"/>
      <c r="E56" s="60"/>
      <c r="F56" s="59"/>
      <c r="G56" s="60"/>
      <c r="H56" s="59"/>
      <c r="I56" s="60"/>
      <c r="J56" s="65"/>
      <c r="K56" s="64"/>
      <c r="L56" s="59"/>
      <c r="M56" s="60"/>
      <c r="N56" s="59"/>
      <c r="O56" s="60"/>
      <c r="P56" s="59"/>
      <c r="Q56" s="60"/>
      <c r="R56" s="65"/>
      <c r="S56" s="64"/>
      <c r="T56" s="59"/>
      <c r="U56" s="60"/>
      <c r="V56" s="59"/>
      <c r="W56" s="60"/>
      <c r="X56" s="59"/>
      <c r="Y56" s="60"/>
      <c r="Z56" s="65"/>
      <c r="AA56" s="64"/>
      <c r="AB56" s="59"/>
      <c r="AC56" s="60"/>
      <c r="AD56" s="59"/>
      <c r="AE56" s="60"/>
      <c r="AF56" s="59"/>
      <c r="AG56" s="60"/>
      <c r="AH56" s="65"/>
      <c r="AI56" s="64"/>
      <c r="AJ56" s="59"/>
      <c r="AK56" s="60"/>
      <c r="AL56" s="59"/>
      <c r="AM56" s="60"/>
      <c r="AN56" s="59"/>
      <c r="AO56" s="60"/>
      <c r="AP56" s="65"/>
      <c r="AQ56" s="64"/>
      <c r="AR56" s="59"/>
      <c r="AS56" s="60"/>
      <c r="AT56" s="59"/>
      <c r="AU56" s="60"/>
      <c r="AV56" s="59"/>
      <c r="AW56" s="60"/>
      <c r="AX56" s="65"/>
      <c r="AY56" s="64"/>
      <c r="AZ56" s="59"/>
      <c r="BA56" s="60"/>
      <c r="BB56" s="59"/>
      <c r="BC56" s="60"/>
      <c r="BD56" s="59"/>
      <c r="BE56" s="60"/>
      <c r="BF56" s="65"/>
      <c r="BG56" s="64"/>
      <c r="BH56" s="59"/>
      <c r="BI56" s="60"/>
      <c r="BJ56" s="59"/>
      <c r="BK56" s="60"/>
      <c r="BL56" s="59"/>
      <c r="BM56" s="60"/>
      <c r="BN56" s="65"/>
      <c r="BO56" s="64"/>
      <c r="BP56" s="59"/>
      <c r="BQ56" s="60"/>
      <c r="BR56" s="59"/>
      <c r="BS56" s="60"/>
      <c r="BT56" s="59"/>
      <c r="BU56" s="60"/>
      <c r="BV56" s="65"/>
      <c r="BW56" s="64"/>
      <c r="BX56" s="59"/>
      <c r="BY56" s="60"/>
      <c r="BZ56" s="59"/>
      <c r="CA56" s="60"/>
      <c r="CB56" s="59"/>
      <c r="CC56" s="60"/>
      <c r="CD56" s="65"/>
      <c r="CE56" s="64"/>
      <c r="CF56" s="59"/>
      <c r="CG56" s="60"/>
      <c r="CH56" s="59"/>
      <c r="CI56" s="60"/>
      <c r="CJ56" s="59"/>
      <c r="CK56" s="60"/>
      <c r="CL56" s="65"/>
      <c r="CM56" s="64"/>
      <c r="CN56" s="59"/>
      <c r="CO56" s="60"/>
      <c r="CP56" s="59"/>
      <c r="CQ56" s="60"/>
      <c r="CR56" s="59"/>
      <c r="CS56" s="60"/>
      <c r="CT56" s="65"/>
    </row>
    <row r="57" spans="1:98" x14ac:dyDescent="0.35">
      <c r="A57" s="50" t="str">
        <f>'BORDEREAU|REVENU'!A57</f>
        <v>211-016</v>
      </c>
      <c r="B57" s="52" t="str">
        <f>'BORDEREAU|REVENU'!B57</f>
        <v>Ensemencement hydraulique (H-1)</v>
      </c>
      <c r="C57" s="64"/>
      <c r="D57" s="59"/>
      <c r="E57" s="60"/>
      <c r="F57" s="59"/>
      <c r="G57" s="60"/>
      <c r="H57" s="59"/>
      <c r="I57" s="60"/>
      <c r="J57" s="65"/>
      <c r="K57" s="64"/>
      <c r="L57" s="59"/>
      <c r="M57" s="60"/>
      <c r="N57" s="59"/>
      <c r="O57" s="60"/>
      <c r="P57" s="59"/>
      <c r="Q57" s="60"/>
      <c r="R57" s="65"/>
      <c r="S57" s="64"/>
      <c r="T57" s="59"/>
      <c r="U57" s="60"/>
      <c r="V57" s="59"/>
      <c r="W57" s="60"/>
      <c r="X57" s="59"/>
      <c r="Y57" s="60"/>
      <c r="Z57" s="65"/>
      <c r="AA57" s="64"/>
      <c r="AB57" s="59"/>
      <c r="AC57" s="60"/>
      <c r="AD57" s="59"/>
      <c r="AE57" s="60"/>
      <c r="AF57" s="59"/>
      <c r="AG57" s="60"/>
      <c r="AH57" s="65"/>
      <c r="AI57" s="64"/>
      <c r="AJ57" s="59"/>
      <c r="AK57" s="60"/>
      <c r="AL57" s="59"/>
      <c r="AM57" s="60"/>
      <c r="AN57" s="59"/>
      <c r="AO57" s="60"/>
      <c r="AP57" s="65"/>
      <c r="AQ57" s="64"/>
      <c r="AR57" s="59"/>
      <c r="AS57" s="60"/>
      <c r="AT57" s="59"/>
      <c r="AU57" s="60"/>
      <c r="AV57" s="59"/>
      <c r="AW57" s="60"/>
      <c r="AX57" s="65"/>
      <c r="AY57" s="64"/>
      <c r="AZ57" s="59"/>
      <c r="BA57" s="60"/>
      <c r="BB57" s="59"/>
      <c r="BC57" s="60"/>
      <c r="BD57" s="59"/>
      <c r="BE57" s="60"/>
      <c r="BF57" s="65"/>
      <c r="BG57" s="64"/>
      <c r="BH57" s="59"/>
      <c r="BI57" s="60"/>
      <c r="BJ57" s="59"/>
      <c r="BK57" s="60"/>
      <c r="BL57" s="59"/>
      <c r="BM57" s="60"/>
      <c r="BN57" s="65"/>
      <c r="BO57" s="64"/>
      <c r="BP57" s="59"/>
      <c r="BQ57" s="60"/>
      <c r="BR57" s="59"/>
      <c r="BS57" s="60"/>
      <c r="BT57" s="59"/>
      <c r="BU57" s="60"/>
      <c r="BV57" s="65"/>
      <c r="BW57" s="64"/>
      <c r="BX57" s="59"/>
      <c r="BY57" s="60"/>
      <c r="BZ57" s="59"/>
      <c r="CA57" s="60"/>
      <c r="CB57" s="59"/>
      <c r="CC57" s="60"/>
      <c r="CD57" s="65"/>
      <c r="CE57" s="64"/>
      <c r="CF57" s="59"/>
      <c r="CG57" s="60"/>
      <c r="CH57" s="59"/>
      <c r="CI57" s="60"/>
      <c r="CJ57" s="59"/>
      <c r="CK57" s="60"/>
      <c r="CL57" s="65"/>
      <c r="CM57" s="64"/>
      <c r="CN57" s="59"/>
      <c r="CO57" s="60"/>
      <c r="CP57" s="59"/>
      <c r="CQ57" s="60"/>
      <c r="CR57" s="59"/>
      <c r="CS57" s="60"/>
      <c r="CT57" s="65"/>
    </row>
    <row r="58" spans="1:98" x14ac:dyDescent="0.35">
      <c r="A58" s="50" t="str">
        <f>'BORDEREAU|REVENU'!A58</f>
        <v>211-017</v>
      </c>
      <c r="B58" s="52" t="str">
        <f>'BORDEREAU|REVENU'!B58</f>
        <v>Barrières à sédiments temporaires</v>
      </c>
      <c r="C58" s="64"/>
      <c r="D58" s="59"/>
      <c r="E58" s="60"/>
      <c r="F58" s="59"/>
      <c r="G58" s="60"/>
      <c r="H58" s="59"/>
      <c r="I58" s="60"/>
      <c r="J58" s="65"/>
      <c r="K58" s="64"/>
      <c r="L58" s="59"/>
      <c r="M58" s="60"/>
      <c r="N58" s="59"/>
      <c r="O58" s="60"/>
      <c r="P58" s="59"/>
      <c r="Q58" s="60"/>
      <c r="R58" s="65"/>
      <c r="S58" s="64"/>
      <c r="T58" s="59"/>
      <c r="U58" s="60"/>
      <c r="V58" s="59"/>
      <c r="W58" s="60"/>
      <c r="X58" s="59"/>
      <c r="Y58" s="60"/>
      <c r="Z58" s="65"/>
      <c r="AA58" s="64"/>
      <c r="AB58" s="59"/>
      <c r="AC58" s="60"/>
      <c r="AD58" s="59"/>
      <c r="AE58" s="60"/>
      <c r="AF58" s="59"/>
      <c r="AG58" s="60"/>
      <c r="AH58" s="65"/>
      <c r="AI58" s="64"/>
      <c r="AJ58" s="59"/>
      <c r="AK58" s="60"/>
      <c r="AL58" s="59"/>
      <c r="AM58" s="60"/>
      <c r="AN58" s="59"/>
      <c r="AO58" s="60"/>
      <c r="AP58" s="65"/>
      <c r="AQ58" s="64"/>
      <c r="AR58" s="59"/>
      <c r="AS58" s="60"/>
      <c r="AT58" s="59"/>
      <c r="AU58" s="60"/>
      <c r="AV58" s="59"/>
      <c r="AW58" s="60"/>
      <c r="AX58" s="65"/>
      <c r="AY58" s="64"/>
      <c r="AZ58" s="59"/>
      <c r="BA58" s="60"/>
      <c r="BB58" s="59"/>
      <c r="BC58" s="60"/>
      <c r="BD58" s="59"/>
      <c r="BE58" s="60"/>
      <c r="BF58" s="65"/>
      <c r="BG58" s="64"/>
      <c r="BH58" s="59"/>
      <c r="BI58" s="60"/>
      <c r="BJ58" s="59"/>
      <c r="BK58" s="60"/>
      <c r="BL58" s="59"/>
      <c r="BM58" s="60"/>
      <c r="BN58" s="65"/>
      <c r="BO58" s="64"/>
      <c r="BP58" s="59"/>
      <c r="BQ58" s="60"/>
      <c r="BR58" s="59"/>
      <c r="BS58" s="60"/>
      <c r="BT58" s="59"/>
      <c r="BU58" s="60"/>
      <c r="BV58" s="65"/>
      <c r="BW58" s="64"/>
      <c r="BX58" s="59"/>
      <c r="BY58" s="60"/>
      <c r="BZ58" s="59"/>
      <c r="CA58" s="60"/>
      <c r="CB58" s="59"/>
      <c r="CC58" s="60"/>
      <c r="CD58" s="65"/>
      <c r="CE58" s="64"/>
      <c r="CF58" s="59"/>
      <c r="CG58" s="60"/>
      <c r="CH58" s="59"/>
      <c r="CI58" s="60"/>
      <c r="CJ58" s="59"/>
      <c r="CK58" s="60"/>
      <c r="CL58" s="65"/>
      <c r="CM58" s="64"/>
      <c r="CN58" s="59"/>
      <c r="CO58" s="60"/>
      <c r="CP58" s="59"/>
      <c r="CQ58" s="60"/>
      <c r="CR58" s="59"/>
      <c r="CS58" s="60"/>
      <c r="CT58" s="65"/>
    </row>
    <row r="59" spans="1:98" ht="14.4" customHeight="1" x14ac:dyDescent="0.35">
      <c r="A59" s="56" t="str">
        <f>'BORDEREAU|REVENU'!A59</f>
        <v>BORDEREAU 220; ENROBÉ</v>
      </c>
      <c r="B59" s="61"/>
      <c r="C59" s="64"/>
      <c r="D59" s="59"/>
      <c r="E59" s="60"/>
      <c r="F59" s="59"/>
      <c r="G59" s="60"/>
      <c r="H59" s="59"/>
      <c r="I59" s="60"/>
      <c r="J59" s="65"/>
      <c r="K59" s="64"/>
      <c r="L59" s="59"/>
      <c r="M59" s="60"/>
      <c r="N59" s="59"/>
      <c r="O59" s="60"/>
      <c r="P59" s="59"/>
      <c r="Q59" s="60"/>
      <c r="R59" s="65"/>
      <c r="S59" s="64"/>
      <c r="T59" s="59"/>
      <c r="U59" s="60"/>
      <c r="V59" s="59"/>
      <c r="W59" s="60"/>
      <c r="X59" s="59"/>
      <c r="Y59" s="60"/>
      <c r="Z59" s="65"/>
      <c r="AA59" s="64"/>
      <c r="AB59" s="59"/>
      <c r="AC59" s="60"/>
      <c r="AD59" s="59"/>
      <c r="AE59" s="60"/>
      <c r="AF59" s="59"/>
      <c r="AG59" s="60"/>
      <c r="AH59" s="65"/>
      <c r="AI59" s="64"/>
      <c r="AJ59" s="59"/>
      <c r="AK59" s="60"/>
      <c r="AL59" s="59"/>
      <c r="AM59" s="60"/>
      <c r="AN59" s="59"/>
      <c r="AO59" s="60"/>
      <c r="AP59" s="65"/>
      <c r="AQ59" s="64"/>
      <c r="AR59" s="59"/>
      <c r="AS59" s="60"/>
      <c r="AT59" s="59"/>
      <c r="AU59" s="60"/>
      <c r="AV59" s="59"/>
      <c r="AW59" s="60"/>
      <c r="AX59" s="65"/>
      <c r="AY59" s="64"/>
      <c r="AZ59" s="59"/>
      <c r="BA59" s="60"/>
      <c r="BB59" s="59"/>
      <c r="BC59" s="60"/>
      <c r="BD59" s="59"/>
      <c r="BE59" s="60"/>
      <c r="BF59" s="65"/>
      <c r="BG59" s="64"/>
      <c r="BH59" s="59"/>
      <c r="BI59" s="60"/>
      <c r="BJ59" s="59"/>
      <c r="BK59" s="60"/>
      <c r="BL59" s="59"/>
      <c r="BM59" s="60"/>
      <c r="BN59" s="65"/>
      <c r="BO59" s="64"/>
      <c r="BP59" s="59"/>
      <c r="BQ59" s="60"/>
      <c r="BR59" s="59"/>
      <c r="BS59" s="60"/>
      <c r="BT59" s="59"/>
      <c r="BU59" s="60"/>
      <c r="BV59" s="65"/>
      <c r="BW59" s="64"/>
      <c r="BX59" s="59"/>
      <c r="BY59" s="60"/>
      <c r="BZ59" s="59"/>
      <c r="CA59" s="60"/>
      <c r="CB59" s="59"/>
      <c r="CC59" s="60"/>
      <c r="CD59" s="65"/>
      <c r="CE59" s="64"/>
      <c r="CF59" s="59"/>
      <c r="CG59" s="60"/>
      <c r="CH59" s="59"/>
      <c r="CI59" s="60"/>
      <c r="CJ59" s="59"/>
      <c r="CK59" s="60"/>
      <c r="CL59" s="65"/>
      <c r="CM59" s="64"/>
      <c r="CN59" s="59"/>
      <c r="CO59" s="60"/>
      <c r="CP59" s="59"/>
      <c r="CQ59" s="60"/>
      <c r="CR59" s="59"/>
      <c r="CS59" s="60"/>
      <c r="CT59" s="65"/>
    </row>
    <row r="60" spans="1:98" x14ac:dyDescent="0.35">
      <c r="A60" s="50" t="str">
        <f>'BORDEREAU|REVENU'!A60</f>
        <v>220-001</v>
      </c>
      <c r="B60" s="52" t="str">
        <f>'BORDEREAU|REVENU'!B60</f>
        <v>Préparation surface granulaire (fine grade), RURAL, voies</v>
      </c>
      <c r="C60" s="64"/>
      <c r="D60" s="59"/>
      <c r="E60" s="60"/>
      <c r="F60" s="59"/>
      <c r="G60" s="60"/>
      <c r="H60" s="59"/>
      <c r="I60" s="60"/>
      <c r="J60" s="65"/>
      <c r="K60" s="64"/>
      <c r="L60" s="59"/>
      <c r="M60" s="60"/>
      <c r="N60" s="59"/>
      <c r="O60" s="60"/>
      <c r="P60" s="59"/>
      <c r="Q60" s="60"/>
      <c r="R60" s="65"/>
      <c r="S60" s="64"/>
      <c r="T60" s="59"/>
      <c r="U60" s="60"/>
      <c r="V60" s="59"/>
      <c r="W60" s="60"/>
      <c r="X60" s="59"/>
      <c r="Y60" s="60"/>
      <c r="Z60" s="65"/>
      <c r="AA60" s="64"/>
      <c r="AB60" s="59"/>
      <c r="AC60" s="60"/>
      <c r="AD60" s="59"/>
      <c r="AE60" s="60"/>
      <c r="AF60" s="59"/>
      <c r="AG60" s="60"/>
      <c r="AH60" s="65"/>
      <c r="AI60" s="64"/>
      <c r="AJ60" s="59"/>
      <c r="AK60" s="60"/>
      <c r="AL60" s="59"/>
      <c r="AM60" s="60"/>
      <c r="AN60" s="59"/>
      <c r="AO60" s="60"/>
      <c r="AP60" s="65"/>
      <c r="AQ60" s="64"/>
      <c r="AR60" s="59"/>
      <c r="AS60" s="60"/>
      <c r="AT60" s="59"/>
      <c r="AU60" s="60"/>
      <c r="AV60" s="59"/>
      <c r="AW60" s="60"/>
      <c r="AX60" s="65"/>
      <c r="AY60" s="64"/>
      <c r="AZ60" s="59"/>
      <c r="BA60" s="60"/>
      <c r="BB60" s="59"/>
      <c r="BC60" s="60"/>
      <c r="BD60" s="59"/>
      <c r="BE60" s="60"/>
      <c r="BF60" s="65"/>
      <c r="BG60" s="64"/>
      <c r="BH60" s="59"/>
      <c r="BI60" s="60"/>
      <c r="BJ60" s="59"/>
      <c r="BK60" s="60"/>
      <c r="BL60" s="59"/>
      <c r="BM60" s="60"/>
      <c r="BN60" s="65"/>
      <c r="BO60" s="64"/>
      <c r="BP60" s="59"/>
      <c r="BQ60" s="60"/>
      <c r="BR60" s="59"/>
      <c r="BS60" s="60"/>
      <c r="BT60" s="59"/>
      <c r="BU60" s="60"/>
      <c r="BV60" s="65"/>
      <c r="BW60" s="64"/>
      <c r="BX60" s="59"/>
      <c r="BY60" s="60"/>
      <c r="BZ60" s="59"/>
      <c r="CA60" s="60"/>
      <c r="CB60" s="59"/>
      <c r="CC60" s="60"/>
      <c r="CD60" s="65"/>
      <c r="CE60" s="64"/>
      <c r="CF60" s="59"/>
      <c r="CG60" s="60"/>
      <c r="CH60" s="59"/>
      <c r="CI60" s="60"/>
      <c r="CJ60" s="59"/>
      <c r="CK60" s="60"/>
      <c r="CL60" s="65"/>
      <c r="CM60" s="64"/>
      <c r="CN60" s="59"/>
      <c r="CO60" s="60"/>
      <c r="CP60" s="59"/>
      <c r="CQ60" s="60"/>
      <c r="CR60" s="59"/>
      <c r="CS60" s="60"/>
      <c r="CT60" s="65"/>
    </row>
    <row r="61" spans="1:98" x14ac:dyDescent="0.35">
      <c r="A61" s="50" t="str">
        <f>'BORDEREAU|REVENU'!A61</f>
        <v>220-002</v>
      </c>
      <c r="B61" s="52" t="str">
        <f>'BORDEREAU|REVENU'!B61</f>
        <v>Préparation surface granulaire (fine grade), RURAL, accotements</v>
      </c>
      <c r="C61" s="64"/>
      <c r="D61" s="59"/>
      <c r="E61" s="60"/>
      <c r="F61" s="59"/>
      <c r="G61" s="60"/>
      <c r="H61" s="59"/>
      <c r="I61" s="60"/>
      <c r="J61" s="65"/>
      <c r="K61" s="64"/>
      <c r="L61" s="59"/>
      <c r="M61" s="60"/>
      <c r="N61" s="59"/>
      <c r="O61" s="60"/>
      <c r="P61" s="59"/>
      <c r="Q61" s="60"/>
      <c r="R61" s="65"/>
      <c r="S61" s="64"/>
      <c r="T61" s="59"/>
      <c r="U61" s="60"/>
      <c r="V61" s="59"/>
      <c r="W61" s="60"/>
      <c r="X61" s="59"/>
      <c r="Y61" s="60"/>
      <c r="Z61" s="65"/>
      <c r="AA61" s="64"/>
      <c r="AB61" s="59"/>
      <c r="AC61" s="60"/>
      <c r="AD61" s="59"/>
      <c r="AE61" s="60"/>
      <c r="AF61" s="59"/>
      <c r="AG61" s="60"/>
      <c r="AH61" s="65"/>
      <c r="AI61" s="64"/>
      <c r="AJ61" s="59"/>
      <c r="AK61" s="60"/>
      <c r="AL61" s="59"/>
      <c r="AM61" s="60"/>
      <c r="AN61" s="59"/>
      <c r="AO61" s="60"/>
      <c r="AP61" s="65"/>
      <c r="AQ61" s="64"/>
      <c r="AR61" s="59"/>
      <c r="AS61" s="60"/>
      <c r="AT61" s="59"/>
      <c r="AU61" s="60"/>
      <c r="AV61" s="59"/>
      <c r="AW61" s="60"/>
      <c r="AX61" s="65"/>
      <c r="AY61" s="64"/>
      <c r="AZ61" s="59"/>
      <c r="BA61" s="60"/>
      <c r="BB61" s="59"/>
      <c r="BC61" s="60"/>
      <c r="BD61" s="59"/>
      <c r="BE61" s="60"/>
      <c r="BF61" s="65"/>
      <c r="BG61" s="64"/>
      <c r="BH61" s="59"/>
      <c r="BI61" s="60"/>
      <c r="BJ61" s="59"/>
      <c r="BK61" s="60"/>
      <c r="BL61" s="59"/>
      <c r="BM61" s="60"/>
      <c r="BN61" s="65"/>
      <c r="BO61" s="64"/>
      <c r="BP61" s="59"/>
      <c r="BQ61" s="60"/>
      <c r="BR61" s="59"/>
      <c r="BS61" s="60"/>
      <c r="BT61" s="59"/>
      <c r="BU61" s="60"/>
      <c r="BV61" s="65"/>
      <c r="BW61" s="64"/>
      <c r="BX61" s="59"/>
      <c r="BY61" s="60"/>
      <c r="BZ61" s="59"/>
      <c r="CA61" s="60"/>
      <c r="CB61" s="59"/>
      <c r="CC61" s="60"/>
      <c r="CD61" s="65"/>
      <c r="CE61" s="64"/>
      <c r="CF61" s="59"/>
      <c r="CG61" s="60"/>
      <c r="CH61" s="59"/>
      <c r="CI61" s="60"/>
      <c r="CJ61" s="59"/>
      <c r="CK61" s="60"/>
      <c r="CL61" s="65"/>
      <c r="CM61" s="64"/>
      <c r="CN61" s="59"/>
      <c r="CO61" s="60"/>
      <c r="CP61" s="59"/>
      <c r="CQ61" s="60"/>
      <c r="CR61" s="59"/>
      <c r="CS61" s="60"/>
      <c r="CT61" s="65"/>
    </row>
    <row r="62" spans="1:98" x14ac:dyDescent="0.35">
      <c r="A62" s="50" t="str">
        <f>'BORDEREAU|REVENU'!A62</f>
        <v>220-003</v>
      </c>
      <c r="B62" s="52" t="str">
        <f>'BORDEREAU|REVENU'!B62</f>
        <v>Raccordement des revêtements en enrobé; 30mm</v>
      </c>
      <c r="C62" s="64"/>
      <c r="D62" s="59"/>
      <c r="E62" s="60"/>
      <c r="F62" s="59"/>
      <c r="G62" s="60"/>
      <c r="H62" s="59"/>
      <c r="I62" s="60"/>
      <c r="J62" s="65"/>
      <c r="K62" s="64"/>
      <c r="L62" s="59"/>
      <c r="M62" s="60"/>
      <c r="N62" s="59"/>
      <c r="O62" s="60"/>
      <c r="P62" s="59"/>
      <c r="Q62" s="60"/>
      <c r="R62" s="65"/>
      <c r="S62" s="64"/>
      <c r="T62" s="59"/>
      <c r="U62" s="60"/>
      <c r="V62" s="59"/>
      <c r="W62" s="60"/>
      <c r="X62" s="59"/>
      <c r="Y62" s="60"/>
      <c r="Z62" s="65"/>
      <c r="AA62" s="64"/>
      <c r="AB62" s="59"/>
      <c r="AC62" s="60"/>
      <c r="AD62" s="59"/>
      <c r="AE62" s="60"/>
      <c r="AF62" s="59"/>
      <c r="AG62" s="60"/>
      <c r="AH62" s="65"/>
      <c r="AI62" s="64"/>
      <c r="AJ62" s="59"/>
      <c r="AK62" s="60"/>
      <c r="AL62" s="59"/>
      <c r="AM62" s="60"/>
      <c r="AN62" s="59"/>
      <c r="AO62" s="60"/>
      <c r="AP62" s="65"/>
      <c r="AQ62" s="64"/>
      <c r="AR62" s="59"/>
      <c r="AS62" s="60"/>
      <c r="AT62" s="59"/>
      <c r="AU62" s="60"/>
      <c r="AV62" s="59"/>
      <c r="AW62" s="60"/>
      <c r="AX62" s="65"/>
      <c r="AY62" s="64"/>
      <c r="AZ62" s="59"/>
      <c r="BA62" s="60"/>
      <c r="BB62" s="59"/>
      <c r="BC62" s="60"/>
      <c r="BD62" s="59"/>
      <c r="BE62" s="60"/>
      <c r="BF62" s="65"/>
      <c r="BG62" s="64"/>
      <c r="BH62" s="59"/>
      <c r="BI62" s="60"/>
      <c r="BJ62" s="59"/>
      <c r="BK62" s="60"/>
      <c r="BL62" s="59"/>
      <c r="BM62" s="60"/>
      <c r="BN62" s="65"/>
      <c r="BO62" s="64"/>
      <c r="BP62" s="59"/>
      <c r="BQ62" s="60"/>
      <c r="BR62" s="59"/>
      <c r="BS62" s="60"/>
      <c r="BT62" s="59"/>
      <c r="BU62" s="60"/>
      <c r="BV62" s="65"/>
      <c r="BW62" s="64"/>
      <c r="BX62" s="59"/>
      <c r="BY62" s="60"/>
      <c r="BZ62" s="59"/>
      <c r="CA62" s="60"/>
      <c r="CB62" s="59"/>
      <c r="CC62" s="60"/>
      <c r="CD62" s="65"/>
      <c r="CE62" s="64"/>
      <c r="CF62" s="59"/>
      <c r="CG62" s="60"/>
      <c r="CH62" s="59"/>
      <c r="CI62" s="60"/>
      <c r="CJ62" s="59"/>
      <c r="CK62" s="60"/>
      <c r="CL62" s="65"/>
      <c r="CM62" s="64"/>
      <c r="CN62" s="59"/>
      <c r="CO62" s="60"/>
      <c r="CP62" s="59"/>
      <c r="CQ62" s="60"/>
      <c r="CR62" s="59"/>
      <c r="CS62" s="60"/>
      <c r="CT62" s="65"/>
    </row>
    <row r="63" spans="1:98" x14ac:dyDescent="0.35">
      <c r="A63" s="50" t="str">
        <f>'BORDEREAU|REVENU'!A63</f>
        <v>220-004</v>
      </c>
      <c r="B63" s="52" t="str">
        <f>'BORDEREAU|REVENU'!B63</f>
        <v>Liant d'accorchage sur enrobé neuf, 0.20 l/m2</v>
      </c>
      <c r="C63" s="64"/>
      <c r="D63" s="59"/>
      <c r="E63" s="60"/>
      <c r="F63" s="59"/>
      <c r="G63" s="60"/>
      <c r="H63" s="59"/>
      <c r="I63" s="60"/>
      <c r="J63" s="65"/>
      <c r="K63" s="64"/>
      <c r="L63" s="59"/>
      <c r="M63" s="60"/>
      <c r="N63" s="59"/>
      <c r="O63" s="60"/>
      <c r="P63" s="59"/>
      <c r="Q63" s="60"/>
      <c r="R63" s="65"/>
      <c r="S63" s="64"/>
      <c r="T63" s="59"/>
      <c r="U63" s="60"/>
      <c r="V63" s="59"/>
      <c r="W63" s="60"/>
      <c r="X63" s="59"/>
      <c r="Y63" s="60"/>
      <c r="Z63" s="65"/>
      <c r="AA63" s="64"/>
      <c r="AB63" s="59"/>
      <c r="AC63" s="60"/>
      <c r="AD63" s="59"/>
      <c r="AE63" s="60"/>
      <c r="AF63" s="59"/>
      <c r="AG63" s="60"/>
      <c r="AH63" s="65"/>
      <c r="AI63" s="64"/>
      <c r="AJ63" s="59"/>
      <c r="AK63" s="60"/>
      <c r="AL63" s="59"/>
      <c r="AM63" s="60"/>
      <c r="AN63" s="59"/>
      <c r="AO63" s="60"/>
      <c r="AP63" s="65"/>
      <c r="AQ63" s="64"/>
      <c r="AR63" s="59"/>
      <c r="AS63" s="60"/>
      <c r="AT63" s="59"/>
      <c r="AU63" s="60"/>
      <c r="AV63" s="59"/>
      <c r="AW63" s="60"/>
      <c r="AX63" s="65"/>
      <c r="AY63" s="64"/>
      <c r="AZ63" s="59"/>
      <c r="BA63" s="60"/>
      <c r="BB63" s="59"/>
      <c r="BC63" s="60"/>
      <c r="BD63" s="59"/>
      <c r="BE63" s="60"/>
      <c r="BF63" s="65"/>
      <c r="BG63" s="64"/>
      <c r="BH63" s="59"/>
      <c r="BI63" s="60"/>
      <c r="BJ63" s="59"/>
      <c r="BK63" s="60"/>
      <c r="BL63" s="59"/>
      <c r="BM63" s="60"/>
      <c r="BN63" s="65"/>
      <c r="BO63" s="64"/>
      <c r="BP63" s="59"/>
      <c r="BQ63" s="60"/>
      <c r="BR63" s="59"/>
      <c r="BS63" s="60"/>
      <c r="BT63" s="59"/>
      <c r="BU63" s="60"/>
      <c r="BV63" s="65"/>
      <c r="BW63" s="64"/>
      <c r="BX63" s="59"/>
      <c r="BY63" s="60"/>
      <c r="BZ63" s="59"/>
      <c r="CA63" s="60"/>
      <c r="CB63" s="59"/>
      <c r="CC63" s="60"/>
      <c r="CD63" s="65"/>
      <c r="CE63" s="64"/>
      <c r="CF63" s="59"/>
      <c r="CG63" s="60"/>
      <c r="CH63" s="59"/>
      <c r="CI63" s="60"/>
      <c r="CJ63" s="59"/>
      <c r="CK63" s="60"/>
      <c r="CL63" s="65"/>
      <c r="CM63" s="64"/>
      <c r="CN63" s="59"/>
      <c r="CO63" s="60"/>
      <c r="CP63" s="59"/>
      <c r="CQ63" s="60"/>
      <c r="CR63" s="59"/>
      <c r="CS63" s="60"/>
      <c r="CT63" s="65"/>
    </row>
    <row r="64" spans="1:98" ht="28.8" x14ac:dyDescent="0.35">
      <c r="A64" s="50" t="str">
        <f>'BORDEREAU|REVENU'!A64</f>
        <v>220-005</v>
      </c>
      <c r="B64" s="52" t="str">
        <f>'BORDEREAU|REVENU'!B64</f>
        <v>Liant d'accorchage sur enrobé usagé ou une surface rugeuse en béton, 0.30 l/m2</v>
      </c>
      <c r="C64" s="64"/>
      <c r="D64" s="59"/>
      <c r="E64" s="60"/>
      <c r="F64" s="59"/>
      <c r="G64" s="60"/>
      <c r="H64" s="59"/>
      <c r="I64" s="60"/>
      <c r="J64" s="65"/>
      <c r="K64" s="64"/>
      <c r="L64" s="59"/>
      <c r="M64" s="60"/>
      <c r="N64" s="59"/>
      <c r="O64" s="60"/>
      <c r="P64" s="59"/>
      <c r="Q64" s="60"/>
      <c r="R64" s="65"/>
      <c r="S64" s="64"/>
      <c r="T64" s="59"/>
      <c r="U64" s="60"/>
      <c r="V64" s="59"/>
      <c r="W64" s="60"/>
      <c r="X64" s="59"/>
      <c r="Y64" s="60"/>
      <c r="Z64" s="65"/>
      <c r="AA64" s="64"/>
      <c r="AB64" s="59"/>
      <c r="AC64" s="60"/>
      <c r="AD64" s="59"/>
      <c r="AE64" s="60"/>
      <c r="AF64" s="59"/>
      <c r="AG64" s="60"/>
      <c r="AH64" s="65"/>
      <c r="AI64" s="64"/>
      <c r="AJ64" s="59"/>
      <c r="AK64" s="60"/>
      <c r="AL64" s="59"/>
      <c r="AM64" s="60"/>
      <c r="AN64" s="59"/>
      <c r="AO64" s="60"/>
      <c r="AP64" s="65"/>
      <c r="AQ64" s="64"/>
      <c r="AR64" s="59"/>
      <c r="AS64" s="60"/>
      <c r="AT64" s="59"/>
      <c r="AU64" s="60"/>
      <c r="AV64" s="59"/>
      <c r="AW64" s="60"/>
      <c r="AX64" s="65"/>
      <c r="AY64" s="64"/>
      <c r="AZ64" s="59"/>
      <c r="BA64" s="60"/>
      <c r="BB64" s="59"/>
      <c r="BC64" s="60"/>
      <c r="BD64" s="59"/>
      <c r="BE64" s="60"/>
      <c r="BF64" s="65"/>
      <c r="BG64" s="64"/>
      <c r="BH64" s="59"/>
      <c r="BI64" s="60"/>
      <c r="BJ64" s="59"/>
      <c r="BK64" s="60"/>
      <c r="BL64" s="59"/>
      <c r="BM64" s="60"/>
      <c r="BN64" s="65"/>
      <c r="BO64" s="64"/>
      <c r="BP64" s="59"/>
      <c r="BQ64" s="60"/>
      <c r="BR64" s="59"/>
      <c r="BS64" s="60"/>
      <c r="BT64" s="59"/>
      <c r="BU64" s="60"/>
      <c r="BV64" s="65"/>
      <c r="BW64" s="64"/>
      <c r="BX64" s="59"/>
      <c r="BY64" s="60"/>
      <c r="BZ64" s="59"/>
      <c r="CA64" s="60"/>
      <c r="CB64" s="59"/>
      <c r="CC64" s="60"/>
      <c r="CD64" s="65"/>
      <c r="CE64" s="64"/>
      <c r="CF64" s="59"/>
      <c r="CG64" s="60"/>
      <c r="CH64" s="59"/>
      <c r="CI64" s="60"/>
      <c r="CJ64" s="59"/>
      <c r="CK64" s="60"/>
      <c r="CL64" s="65"/>
      <c r="CM64" s="64"/>
      <c r="CN64" s="59"/>
      <c r="CO64" s="60"/>
      <c r="CP64" s="59"/>
      <c r="CQ64" s="60"/>
      <c r="CR64" s="59"/>
      <c r="CS64" s="60"/>
      <c r="CT64" s="65"/>
    </row>
    <row r="65" spans="1:98" x14ac:dyDescent="0.35">
      <c r="A65" s="50" t="str">
        <f>'BORDEREAU|REVENU'!A65</f>
        <v>220-006</v>
      </c>
      <c r="B65" s="52" t="str">
        <f>'BORDEREAU|REVENU'!B65</f>
        <v>Adhésif appliqué à chaud sur joint froid</v>
      </c>
      <c r="C65" s="64"/>
      <c r="D65" s="59"/>
      <c r="E65" s="60"/>
      <c r="F65" s="59"/>
      <c r="G65" s="60"/>
      <c r="H65" s="59"/>
      <c r="I65" s="60"/>
      <c r="J65" s="65"/>
      <c r="K65" s="64"/>
      <c r="L65" s="59"/>
      <c r="M65" s="60"/>
      <c r="N65" s="59"/>
      <c r="O65" s="60"/>
      <c r="P65" s="59"/>
      <c r="Q65" s="60"/>
      <c r="R65" s="65"/>
      <c r="S65" s="64"/>
      <c r="T65" s="59"/>
      <c r="U65" s="60"/>
      <c r="V65" s="59"/>
      <c r="W65" s="60"/>
      <c r="X65" s="59"/>
      <c r="Y65" s="60"/>
      <c r="Z65" s="65"/>
      <c r="AA65" s="64"/>
      <c r="AB65" s="59"/>
      <c r="AC65" s="60"/>
      <c r="AD65" s="59"/>
      <c r="AE65" s="60"/>
      <c r="AF65" s="59"/>
      <c r="AG65" s="60"/>
      <c r="AH65" s="65"/>
      <c r="AI65" s="64"/>
      <c r="AJ65" s="59"/>
      <c r="AK65" s="60"/>
      <c r="AL65" s="59"/>
      <c r="AM65" s="60"/>
      <c r="AN65" s="59"/>
      <c r="AO65" s="60"/>
      <c r="AP65" s="65"/>
      <c r="AQ65" s="64"/>
      <c r="AR65" s="59"/>
      <c r="AS65" s="60"/>
      <c r="AT65" s="59"/>
      <c r="AU65" s="60"/>
      <c r="AV65" s="59"/>
      <c r="AW65" s="60"/>
      <c r="AX65" s="65"/>
      <c r="AY65" s="64"/>
      <c r="AZ65" s="59"/>
      <c r="BA65" s="60"/>
      <c r="BB65" s="59"/>
      <c r="BC65" s="60"/>
      <c r="BD65" s="59"/>
      <c r="BE65" s="60"/>
      <c r="BF65" s="65"/>
      <c r="BG65" s="64"/>
      <c r="BH65" s="59"/>
      <c r="BI65" s="60"/>
      <c r="BJ65" s="59"/>
      <c r="BK65" s="60"/>
      <c r="BL65" s="59"/>
      <c r="BM65" s="60"/>
      <c r="BN65" s="65"/>
      <c r="BO65" s="64"/>
      <c r="BP65" s="59"/>
      <c r="BQ65" s="60"/>
      <c r="BR65" s="59"/>
      <c r="BS65" s="60"/>
      <c r="BT65" s="59"/>
      <c r="BU65" s="60"/>
      <c r="BV65" s="65"/>
      <c r="BW65" s="64"/>
      <c r="BX65" s="59"/>
      <c r="BY65" s="60"/>
      <c r="BZ65" s="59"/>
      <c r="CA65" s="60"/>
      <c r="CB65" s="59"/>
      <c r="CC65" s="60"/>
      <c r="CD65" s="65"/>
      <c r="CE65" s="64"/>
      <c r="CF65" s="59"/>
      <c r="CG65" s="60"/>
      <c r="CH65" s="59"/>
      <c r="CI65" s="60"/>
      <c r="CJ65" s="59"/>
      <c r="CK65" s="60"/>
      <c r="CL65" s="65"/>
      <c r="CM65" s="64"/>
      <c r="CN65" s="59"/>
      <c r="CO65" s="60"/>
      <c r="CP65" s="59"/>
      <c r="CQ65" s="60"/>
      <c r="CR65" s="59"/>
      <c r="CS65" s="60"/>
      <c r="CT65" s="65"/>
    </row>
    <row r="66" spans="1:98" x14ac:dyDescent="0.35">
      <c r="A66" s="50" t="str">
        <f>'BORDEREAU|REVENU'!A66</f>
        <v>220-007</v>
      </c>
      <c r="B66" s="52" t="str">
        <f>'BORDEREAU|REVENU'!B66</f>
        <v>Pavage GB-20; Base; PG52V-40</v>
      </c>
      <c r="C66" s="64"/>
      <c r="D66" s="59"/>
      <c r="E66" s="60"/>
      <c r="F66" s="59"/>
      <c r="G66" s="60"/>
      <c r="H66" s="59"/>
      <c r="I66" s="60"/>
      <c r="J66" s="65"/>
      <c r="K66" s="64"/>
      <c r="L66" s="59"/>
      <c r="M66" s="60"/>
      <c r="N66" s="59"/>
      <c r="O66" s="60"/>
      <c r="P66" s="59"/>
      <c r="Q66" s="60"/>
      <c r="R66" s="65"/>
      <c r="S66" s="64"/>
      <c r="T66" s="59"/>
      <c r="U66" s="60"/>
      <c r="V66" s="59"/>
      <c r="W66" s="60"/>
      <c r="X66" s="59"/>
      <c r="Y66" s="60"/>
      <c r="Z66" s="65"/>
      <c r="AA66" s="64"/>
      <c r="AB66" s="59"/>
      <c r="AC66" s="60"/>
      <c r="AD66" s="59"/>
      <c r="AE66" s="60"/>
      <c r="AF66" s="59"/>
      <c r="AG66" s="60"/>
      <c r="AH66" s="65"/>
      <c r="AI66" s="64"/>
      <c r="AJ66" s="59"/>
      <c r="AK66" s="60"/>
      <c r="AL66" s="59"/>
      <c r="AM66" s="60"/>
      <c r="AN66" s="59"/>
      <c r="AO66" s="60"/>
      <c r="AP66" s="65"/>
      <c r="AQ66" s="64"/>
      <c r="AR66" s="59"/>
      <c r="AS66" s="60"/>
      <c r="AT66" s="59"/>
      <c r="AU66" s="60"/>
      <c r="AV66" s="59"/>
      <c r="AW66" s="60"/>
      <c r="AX66" s="65"/>
      <c r="AY66" s="64"/>
      <c r="AZ66" s="59"/>
      <c r="BA66" s="60"/>
      <c r="BB66" s="59"/>
      <c r="BC66" s="60"/>
      <c r="BD66" s="59"/>
      <c r="BE66" s="60"/>
      <c r="BF66" s="65"/>
      <c r="BG66" s="64"/>
      <c r="BH66" s="59"/>
      <c r="BI66" s="60"/>
      <c r="BJ66" s="59"/>
      <c r="BK66" s="60"/>
      <c r="BL66" s="59"/>
      <c r="BM66" s="60"/>
      <c r="BN66" s="65"/>
      <c r="BO66" s="64"/>
      <c r="BP66" s="59"/>
      <c r="BQ66" s="60"/>
      <c r="BR66" s="59"/>
      <c r="BS66" s="60"/>
      <c r="BT66" s="59"/>
      <c r="BU66" s="60"/>
      <c r="BV66" s="65"/>
      <c r="BW66" s="64"/>
      <c r="BX66" s="59"/>
      <c r="BY66" s="60"/>
      <c r="BZ66" s="59"/>
      <c r="CA66" s="60"/>
      <c r="CB66" s="59"/>
      <c r="CC66" s="60"/>
      <c r="CD66" s="65"/>
      <c r="CE66" s="64"/>
      <c r="CF66" s="59"/>
      <c r="CG66" s="60"/>
      <c r="CH66" s="59"/>
      <c r="CI66" s="60"/>
      <c r="CJ66" s="59"/>
      <c r="CK66" s="60"/>
      <c r="CL66" s="65"/>
      <c r="CM66" s="64"/>
      <c r="CN66" s="59"/>
      <c r="CO66" s="60"/>
      <c r="CP66" s="59"/>
      <c r="CQ66" s="60"/>
      <c r="CR66" s="59"/>
      <c r="CS66" s="60"/>
      <c r="CT66" s="65"/>
    </row>
    <row r="67" spans="1:98" x14ac:dyDescent="0.35">
      <c r="A67" s="50" t="str">
        <f>'BORDEREAU|REVENU'!A67</f>
        <v>220-008</v>
      </c>
      <c r="B67" s="52" t="str">
        <f>'BORDEREAU|REVENU'!B67</f>
        <v>Pavage ESG-14; Intermédiaire; PG52V-40</v>
      </c>
      <c r="C67" s="64"/>
      <c r="D67" s="59"/>
      <c r="E67" s="60"/>
      <c r="F67" s="59"/>
      <c r="G67" s="60"/>
      <c r="H67" s="59"/>
      <c r="I67" s="60"/>
      <c r="J67" s="65"/>
      <c r="K67" s="64"/>
      <c r="L67" s="59"/>
      <c r="M67" s="60"/>
      <c r="N67" s="59"/>
      <c r="O67" s="60"/>
      <c r="P67" s="59"/>
      <c r="Q67" s="60"/>
      <c r="R67" s="65"/>
      <c r="S67" s="64"/>
      <c r="T67" s="59"/>
      <c r="U67" s="60"/>
      <c r="V67" s="59"/>
      <c r="W67" s="60"/>
      <c r="X67" s="59"/>
      <c r="Y67" s="60"/>
      <c r="Z67" s="65"/>
      <c r="AA67" s="64"/>
      <c r="AB67" s="59"/>
      <c r="AC67" s="60"/>
      <c r="AD67" s="59"/>
      <c r="AE67" s="60"/>
      <c r="AF67" s="59"/>
      <c r="AG67" s="60"/>
      <c r="AH67" s="65"/>
      <c r="AI67" s="64"/>
      <c r="AJ67" s="59"/>
      <c r="AK67" s="60"/>
      <c r="AL67" s="59"/>
      <c r="AM67" s="60"/>
      <c r="AN67" s="59"/>
      <c r="AO67" s="60"/>
      <c r="AP67" s="65"/>
      <c r="AQ67" s="64"/>
      <c r="AR67" s="59"/>
      <c r="AS67" s="60"/>
      <c r="AT67" s="59"/>
      <c r="AU67" s="60"/>
      <c r="AV67" s="59"/>
      <c r="AW67" s="60"/>
      <c r="AX67" s="65"/>
      <c r="AY67" s="64"/>
      <c r="AZ67" s="59"/>
      <c r="BA67" s="60"/>
      <c r="BB67" s="59"/>
      <c r="BC67" s="60"/>
      <c r="BD67" s="59"/>
      <c r="BE67" s="60"/>
      <c r="BF67" s="65"/>
      <c r="BG67" s="64"/>
      <c r="BH67" s="59"/>
      <c r="BI67" s="60"/>
      <c r="BJ67" s="59"/>
      <c r="BK67" s="60"/>
      <c r="BL67" s="59"/>
      <c r="BM67" s="60"/>
      <c r="BN67" s="65"/>
      <c r="BO67" s="64"/>
      <c r="BP67" s="59"/>
      <c r="BQ67" s="60"/>
      <c r="BR67" s="59"/>
      <c r="BS67" s="60"/>
      <c r="BT67" s="59"/>
      <c r="BU67" s="60"/>
      <c r="BV67" s="65"/>
      <c r="BW67" s="64"/>
      <c r="BX67" s="59"/>
      <c r="BY67" s="60"/>
      <c r="BZ67" s="59"/>
      <c r="CA67" s="60"/>
      <c r="CB67" s="59"/>
      <c r="CC67" s="60"/>
      <c r="CD67" s="65"/>
      <c r="CE67" s="64"/>
      <c r="CF67" s="59"/>
      <c r="CG67" s="60"/>
      <c r="CH67" s="59"/>
      <c r="CI67" s="60"/>
      <c r="CJ67" s="59"/>
      <c r="CK67" s="60"/>
      <c r="CL67" s="65"/>
      <c r="CM67" s="64"/>
      <c r="CN67" s="59"/>
      <c r="CO67" s="60"/>
      <c r="CP67" s="59"/>
      <c r="CQ67" s="60"/>
      <c r="CR67" s="59"/>
      <c r="CS67" s="60"/>
      <c r="CT67" s="65"/>
    </row>
    <row r="68" spans="1:98" x14ac:dyDescent="0.35">
      <c r="A68" s="50" t="str">
        <f>'BORDEREAU|REVENU'!A68</f>
        <v>220-009</v>
      </c>
      <c r="B68" s="52" t="str">
        <f>'BORDEREAU|REVENU'!B68</f>
        <v>Pavage ESG-10; Surface; PG52V-40</v>
      </c>
      <c r="C68" s="64"/>
      <c r="D68" s="59"/>
      <c r="E68" s="60"/>
      <c r="F68" s="59"/>
      <c r="G68" s="60"/>
      <c r="H68" s="59"/>
      <c r="I68" s="60"/>
      <c r="J68" s="65"/>
      <c r="K68" s="64"/>
      <c r="L68" s="59"/>
      <c r="M68" s="60"/>
      <c r="N68" s="59"/>
      <c r="O68" s="60"/>
      <c r="P68" s="59"/>
      <c r="Q68" s="60"/>
      <c r="R68" s="65"/>
      <c r="S68" s="64"/>
      <c r="T68" s="59"/>
      <c r="U68" s="60"/>
      <c r="V68" s="59"/>
      <c r="W68" s="60"/>
      <c r="X68" s="59"/>
      <c r="Y68" s="60"/>
      <c r="Z68" s="65"/>
      <c r="AA68" s="64"/>
      <c r="AB68" s="59"/>
      <c r="AC68" s="60"/>
      <c r="AD68" s="59"/>
      <c r="AE68" s="60"/>
      <c r="AF68" s="59"/>
      <c r="AG68" s="60"/>
      <c r="AH68" s="65"/>
      <c r="AI68" s="64"/>
      <c r="AJ68" s="59"/>
      <c r="AK68" s="60"/>
      <c r="AL68" s="59"/>
      <c r="AM68" s="60"/>
      <c r="AN68" s="59"/>
      <c r="AO68" s="60"/>
      <c r="AP68" s="65"/>
      <c r="AQ68" s="64"/>
      <c r="AR68" s="59"/>
      <c r="AS68" s="60"/>
      <c r="AT68" s="59"/>
      <c r="AU68" s="60"/>
      <c r="AV68" s="59"/>
      <c r="AW68" s="60"/>
      <c r="AX68" s="65"/>
      <c r="AY68" s="64"/>
      <c r="AZ68" s="59"/>
      <c r="BA68" s="60"/>
      <c r="BB68" s="59"/>
      <c r="BC68" s="60"/>
      <c r="BD68" s="59"/>
      <c r="BE68" s="60"/>
      <c r="BF68" s="65"/>
      <c r="BG68" s="64"/>
      <c r="BH68" s="59"/>
      <c r="BI68" s="60"/>
      <c r="BJ68" s="59"/>
      <c r="BK68" s="60"/>
      <c r="BL68" s="59"/>
      <c r="BM68" s="60"/>
      <c r="BN68" s="65"/>
      <c r="BO68" s="64"/>
      <c r="BP68" s="59"/>
      <c r="BQ68" s="60"/>
      <c r="BR68" s="59"/>
      <c r="BS68" s="60"/>
      <c r="BT68" s="59"/>
      <c r="BU68" s="60"/>
      <c r="BV68" s="65"/>
      <c r="BW68" s="64"/>
      <c r="BX68" s="59"/>
      <c r="BY68" s="60"/>
      <c r="BZ68" s="59"/>
      <c r="CA68" s="60"/>
      <c r="CB68" s="59"/>
      <c r="CC68" s="60"/>
      <c r="CD68" s="65"/>
      <c r="CE68" s="64"/>
      <c r="CF68" s="59"/>
      <c r="CG68" s="60"/>
      <c r="CH68" s="59"/>
      <c r="CI68" s="60"/>
      <c r="CJ68" s="59"/>
      <c r="CK68" s="60"/>
      <c r="CL68" s="65"/>
      <c r="CM68" s="64"/>
      <c r="CN68" s="59"/>
      <c r="CO68" s="60"/>
      <c r="CP68" s="59"/>
      <c r="CQ68" s="60"/>
      <c r="CR68" s="59"/>
      <c r="CS68" s="60"/>
      <c r="CT68" s="65"/>
    </row>
    <row r="69" spans="1:98" x14ac:dyDescent="0.35">
      <c r="A69" s="50" t="str">
        <f>'BORDEREAU|REVENU'!A69</f>
        <v>220-010</v>
      </c>
      <c r="B69" s="52" t="str">
        <f>'BORDEREAU|REVENU'!B69</f>
        <v>Pavage EC-10; Correction; PG52V-40</v>
      </c>
      <c r="C69" s="64"/>
      <c r="D69" s="59"/>
      <c r="E69" s="60"/>
      <c r="F69" s="59"/>
      <c r="G69" s="60"/>
      <c r="H69" s="59"/>
      <c r="I69" s="60"/>
      <c r="J69" s="65"/>
      <c r="K69" s="64"/>
      <c r="L69" s="59"/>
      <c r="M69" s="60"/>
      <c r="N69" s="59"/>
      <c r="O69" s="60"/>
      <c r="P69" s="59"/>
      <c r="Q69" s="60"/>
      <c r="R69" s="65"/>
      <c r="S69" s="64"/>
      <c r="T69" s="59"/>
      <c r="U69" s="60"/>
      <c r="V69" s="59"/>
      <c r="W69" s="60"/>
      <c r="X69" s="59"/>
      <c r="Y69" s="60"/>
      <c r="Z69" s="65"/>
      <c r="AA69" s="64"/>
      <c r="AB69" s="59"/>
      <c r="AC69" s="60"/>
      <c r="AD69" s="59"/>
      <c r="AE69" s="60"/>
      <c r="AF69" s="59"/>
      <c r="AG69" s="60"/>
      <c r="AH69" s="65"/>
      <c r="AI69" s="64"/>
      <c r="AJ69" s="59"/>
      <c r="AK69" s="60"/>
      <c r="AL69" s="59"/>
      <c r="AM69" s="60"/>
      <c r="AN69" s="59"/>
      <c r="AO69" s="60"/>
      <c r="AP69" s="65"/>
      <c r="AQ69" s="64"/>
      <c r="AR69" s="59"/>
      <c r="AS69" s="60"/>
      <c r="AT69" s="59"/>
      <c r="AU69" s="60"/>
      <c r="AV69" s="59"/>
      <c r="AW69" s="60"/>
      <c r="AX69" s="65"/>
      <c r="AY69" s="64"/>
      <c r="AZ69" s="59"/>
      <c r="BA69" s="60"/>
      <c r="BB69" s="59"/>
      <c r="BC69" s="60"/>
      <c r="BD69" s="59"/>
      <c r="BE69" s="60"/>
      <c r="BF69" s="65"/>
      <c r="BG69" s="64"/>
      <c r="BH69" s="59"/>
      <c r="BI69" s="60"/>
      <c r="BJ69" s="59"/>
      <c r="BK69" s="60"/>
      <c r="BL69" s="59"/>
      <c r="BM69" s="60"/>
      <c r="BN69" s="65"/>
      <c r="BO69" s="64"/>
      <c r="BP69" s="59"/>
      <c r="BQ69" s="60"/>
      <c r="BR69" s="59"/>
      <c r="BS69" s="60"/>
      <c r="BT69" s="59"/>
      <c r="BU69" s="60"/>
      <c r="BV69" s="65"/>
      <c r="BW69" s="64"/>
      <c r="BX69" s="59"/>
      <c r="BY69" s="60"/>
      <c r="BZ69" s="59"/>
      <c r="CA69" s="60"/>
      <c r="CB69" s="59"/>
      <c r="CC69" s="60"/>
      <c r="CD69" s="65"/>
      <c r="CE69" s="64"/>
      <c r="CF69" s="59"/>
      <c r="CG69" s="60"/>
      <c r="CH69" s="59"/>
      <c r="CI69" s="60"/>
      <c r="CJ69" s="59"/>
      <c r="CK69" s="60"/>
      <c r="CL69" s="65"/>
      <c r="CM69" s="64"/>
      <c r="CN69" s="59"/>
      <c r="CO69" s="60"/>
      <c r="CP69" s="59"/>
      <c r="CQ69" s="60"/>
      <c r="CR69" s="59"/>
      <c r="CS69" s="60"/>
      <c r="CT69" s="65"/>
    </row>
    <row r="70" spans="1:98" x14ac:dyDescent="0.35">
      <c r="A70" s="50" t="str">
        <f>'BORDEREAU|REVENU'!A70</f>
        <v>220-011</v>
      </c>
      <c r="B70" s="52" t="str">
        <f>'BORDEREAU|REVENU'!B70</f>
        <v>Raccordement des revêtements en enrobé</v>
      </c>
      <c r="C70" s="64"/>
      <c r="D70" s="59"/>
      <c r="E70" s="60"/>
      <c r="F70" s="59"/>
      <c r="G70" s="60"/>
      <c r="H70" s="59"/>
      <c r="I70" s="60"/>
      <c r="J70" s="65"/>
      <c r="K70" s="64"/>
      <c r="L70" s="59"/>
      <c r="M70" s="60"/>
      <c r="N70" s="59"/>
      <c r="O70" s="60"/>
      <c r="P70" s="59"/>
      <c r="Q70" s="60"/>
      <c r="R70" s="65"/>
      <c r="S70" s="64"/>
      <c r="T70" s="59"/>
      <c r="U70" s="60"/>
      <c r="V70" s="59"/>
      <c r="W70" s="60"/>
      <c r="X70" s="59"/>
      <c r="Y70" s="60"/>
      <c r="Z70" s="65"/>
      <c r="AA70" s="64"/>
      <c r="AB70" s="59"/>
      <c r="AC70" s="60"/>
      <c r="AD70" s="59"/>
      <c r="AE70" s="60"/>
      <c r="AF70" s="59"/>
      <c r="AG70" s="60"/>
      <c r="AH70" s="65"/>
      <c r="AI70" s="64"/>
      <c r="AJ70" s="59"/>
      <c r="AK70" s="60"/>
      <c r="AL70" s="59"/>
      <c r="AM70" s="60"/>
      <c r="AN70" s="59"/>
      <c r="AO70" s="60"/>
      <c r="AP70" s="65"/>
      <c r="AQ70" s="64"/>
      <c r="AR70" s="59"/>
      <c r="AS70" s="60"/>
      <c r="AT70" s="59"/>
      <c r="AU70" s="60"/>
      <c r="AV70" s="59"/>
      <c r="AW70" s="60"/>
      <c r="AX70" s="65"/>
      <c r="AY70" s="64"/>
      <c r="AZ70" s="59"/>
      <c r="BA70" s="60"/>
      <c r="BB70" s="59"/>
      <c r="BC70" s="60"/>
      <c r="BD70" s="59"/>
      <c r="BE70" s="60"/>
      <c r="BF70" s="65"/>
      <c r="BG70" s="64"/>
      <c r="BH70" s="59"/>
      <c r="BI70" s="60"/>
      <c r="BJ70" s="59"/>
      <c r="BK70" s="60"/>
      <c r="BL70" s="59"/>
      <c r="BM70" s="60"/>
      <c r="BN70" s="65"/>
      <c r="BO70" s="64"/>
      <c r="BP70" s="59"/>
      <c r="BQ70" s="60"/>
      <c r="BR70" s="59"/>
      <c r="BS70" s="60"/>
      <c r="BT70" s="59"/>
      <c r="BU70" s="60"/>
      <c r="BV70" s="65"/>
      <c r="BW70" s="64"/>
      <c r="BX70" s="59"/>
      <c r="BY70" s="60"/>
      <c r="BZ70" s="59"/>
      <c r="CA70" s="60"/>
      <c r="CB70" s="59"/>
      <c r="CC70" s="60"/>
      <c r="CD70" s="65"/>
      <c r="CE70" s="64"/>
      <c r="CF70" s="59"/>
      <c r="CG70" s="60"/>
      <c r="CH70" s="59"/>
      <c r="CI70" s="60"/>
      <c r="CJ70" s="59"/>
      <c r="CK70" s="60"/>
      <c r="CL70" s="65"/>
      <c r="CM70" s="64"/>
      <c r="CN70" s="59"/>
      <c r="CO70" s="60"/>
      <c r="CP70" s="59"/>
      <c r="CQ70" s="60"/>
      <c r="CR70" s="59"/>
      <c r="CS70" s="60"/>
      <c r="CT70" s="65"/>
    </row>
    <row r="71" spans="1:98" x14ac:dyDescent="0.35">
      <c r="A71" s="50" t="str">
        <f>'BORDEREAU|REVENU'!A71</f>
        <v>220-012</v>
      </c>
      <c r="B71" s="52" t="str">
        <f>'BORDEREAU|REVENU'!B71</f>
        <v>Rechargement des accotements après pavage, avec MG-20, transport inclus</v>
      </c>
      <c r="C71" s="64"/>
      <c r="D71" s="59"/>
      <c r="E71" s="60"/>
      <c r="F71" s="59"/>
      <c r="G71" s="60"/>
      <c r="H71" s="59"/>
      <c r="I71" s="60"/>
      <c r="J71" s="65"/>
      <c r="K71" s="64"/>
      <c r="L71" s="59"/>
      <c r="M71" s="60"/>
      <c r="N71" s="59"/>
      <c r="O71" s="60"/>
      <c r="P71" s="59"/>
      <c r="Q71" s="60"/>
      <c r="R71" s="65"/>
      <c r="S71" s="64"/>
      <c r="T71" s="59"/>
      <c r="U71" s="60"/>
      <c r="V71" s="59"/>
      <c r="W71" s="60"/>
      <c r="X71" s="59"/>
      <c r="Y71" s="60"/>
      <c r="Z71" s="65"/>
      <c r="AA71" s="64"/>
      <c r="AB71" s="59"/>
      <c r="AC71" s="60"/>
      <c r="AD71" s="59"/>
      <c r="AE71" s="60"/>
      <c r="AF71" s="59"/>
      <c r="AG71" s="60"/>
      <c r="AH71" s="65"/>
      <c r="AI71" s="64"/>
      <c r="AJ71" s="59"/>
      <c r="AK71" s="60"/>
      <c r="AL71" s="59"/>
      <c r="AM71" s="60"/>
      <c r="AN71" s="59"/>
      <c r="AO71" s="60"/>
      <c r="AP71" s="65"/>
      <c r="AQ71" s="64"/>
      <c r="AR71" s="59"/>
      <c r="AS71" s="60"/>
      <c r="AT71" s="59"/>
      <c r="AU71" s="60"/>
      <c r="AV71" s="59"/>
      <c r="AW71" s="60"/>
      <c r="AX71" s="65"/>
      <c r="AY71" s="64"/>
      <c r="AZ71" s="59"/>
      <c r="BA71" s="60"/>
      <c r="BB71" s="59"/>
      <c r="BC71" s="60"/>
      <c r="BD71" s="59"/>
      <c r="BE71" s="60"/>
      <c r="BF71" s="65"/>
      <c r="BG71" s="64"/>
      <c r="BH71" s="59"/>
      <c r="BI71" s="60"/>
      <c r="BJ71" s="59"/>
      <c r="BK71" s="60"/>
      <c r="BL71" s="59"/>
      <c r="BM71" s="60"/>
      <c r="BN71" s="65"/>
      <c r="BO71" s="64"/>
      <c r="BP71" s="59"/>
      <c r="BQ71" s="60"/>
      <c r="BR71" s="59"/>
      <c r="BS71" s="60"/>
      <c r="BT71" s="59"/>
      <c r="BU71" s="60"/>
      <c r="BV71" s="65"/>
      <c r="BW71" s="64"/>
      <c r="BX71" s="59"/>
      <c r="BY71" s="60"/>
      <c r="BZ71" s="59"/>
      <c r="CA71" s="60"/>
      <c r="CB71" s="59"/>
      <c r="CC71" s="60"/>
      <c r="CD71" s="65"/>
      <c r="CE71" s="64"/>
      <c r="CF71" s="59"/>
      <c r="CG71" s="60"/>
      <c r="CH71" s="59"/>
      <c r="CI71" s="60"/>
      <c r="CJ71" s="59"/>
      <c r="CK71" s="60"/>
      <c r="CL71" s="65"/>
      <c r="CM71" s="64"/>
      <c r="CN71" s="59"/>
      <c r="CO71" s="60"/>
      <c r="CP71" s="59"/>
      <c r="CQ71" s="60"/>
      <c r="CR71" s="59"/>
      <c r="CS71" s="60"/>
      <c r="CT71" s="65"/>
    </row>
    <row r="72" spans="1:98" x14ac:dyDescent="0.35">
      <c r="A72" s="50" t="str">
        <f>'BORDEREAU|REVENU'!A72</f>
        <v>220-013</v>
      </c>
      <c r="B72" s="52" t="str">
        <f>'BORDEREAU|REVENU'!B72</f>
        <v>Prémarquage, délinéateurs temporaire de surface</v>
      </c>
      <c r="C72" s="64"/>
      <c r="D72" s="59"/>
      <c r="E72" s="60"/>
      <c r="F72" s="59"/>
      <c r="G72" s="60"/>
      <c r="H72" s="59"/>
      <c r="I72" s="60"/>
      <c r="J72" s="65"/>
      <c r="K72" s="64"/>
      <c r="L72" s="59"/>
      <c r="M72" s="60"/>
      <c r="N72" s="59"/>
      <c r="O72" s="60"/>
      <c r="P72" s="59"/>
      <c r="Q72" s="60"/>
      <c r="R72" s="65"/>
      <c r="S72" s="64"/>
      <c r="T72" s="59"/>
      <c r="U72" s="60"/>
      <c r="V72" s="59"/>
      <c r="W72" s="60"/>
      <c r="X72" s="59"/>
      <c r="Y72" s="60"/>
      <c r="Z72" s="65"/>
      <c r="AA72" s="64"/>
      <c r="AB72" s="59"/>
      <c r="AC72" s="60"/>
      <c r="AD72" s="59"/>
      <c r="AE72" s="60"/>
      <c r="AF72" s="59"/>
      <c r="AG72" s="60"/>
      <c r="AH72" s="65"/>
      <c r="AI72" s="64"/>
      <c r="AJ72" s="59"/>
      <c r="AK72" s="60"/>
      <c r="AL72" s="59"/>
      <c r="AM72" s="60"/>
      <c r="AN72" s="59"/>
      <c r="AO72" s="60"/>
      <c r="AP72" s="65"/>
      <c r="AQ72" s="64"/>
      <c r="AR72" s="59"/>
      <c r="AS72" s="60"/>
      <c r="AT72" s="59"/>
      <c r="AU72" s="60"/>
      <c r="AV72" s="59"/>
      <c r="AW72" s="60"/>
      <c r="AX72" s="65"/>
      <c r="AY72" s="64"/>
      <c r="AZ72" s="59"/>
      <c r="BA72" s="60"/>
      <c r="BB72" s="59"/>
      <c r="BC72" s="60"/>
      <c r="BD72" s="59"/>
      <c r="BE72" s="60"/>
      <c r="BF72" s="65"/>
      <c r="BG72" s="64"/>
      <c r="BH72" s="59"/>
      <c r="BI72" s="60"/>
      <c r="BJ72" s="59"/>
      <c r="BK72" s="60"/>
      <c r="BL72" s="59"/>
      <c r="BM72" s="60"/>
      <c r="BN72" s="65"/>
      <c r="BO72" s="64"/>
      <c r="BP72" s="59"/>
      <c r="BQ72" s="60"/>
      <c r="BR72" s="59"/>
      <c r="BS72" s="60"/>
      <c r="BT72" s="59"/>
      <c r="BU72" s="60"/>
      <c r="BV72" s="65"/>
      <c r="BW72" s="64"/>
      <c r="BX72" s="59"/>
      <c r="BY72" s="60"/>
      <c r="BZ72" s="59"/>
      <c r="CA72" s="60"/>
      <c r="CB72" s="59"/>
      <c r="CC72" s="60"/>
      <c r="CD72" s="65"/>
      <c r="CE72" s="64"/>
      <c r="CF72" s="59"/>
      <c r="CG72" s="60"/>
      <c r="CH72" s="59"/>
      <c r="CI72" s="60"/>
      <c r="CJ72" s="59"/>
      <c r="CK72" s="60"/>
      <c r="CL72" s="65"/>
      <c r="CM72" s="64"/>
      <c r="CN72" s="59"/>
      <c r="CO72" s="60"/>
      <c r="CP72" s="59"/>
      <c r="CQ72" s="60"/>
      <c r="CR72" s="59"/>
      <c r="CS72" s="60"/>
      <c r="CT72" s="65"/>
    </row>
    <row r="73" spans="1:98" x14ac:dyDescent="0.35">
      <c r="A73" s="50" t="str">
        <f>'BORDEREAU|REVENU'!A73</f>
        <v>220-014</v>
      </c>
      <c r="B73" s="52" t="str">
        <f>'BORDEREAU|REVENU'!B73</f>
        <v>Prémarquage, disques réfléchissants</v>
      </c>
      <c r="C73" s="64"/>
      <c r="D73" s="59"/>
      <c r="E73" s="60"/>
      <c r="F73" s="59"/>
      <c r="G73" s="60"/>
      <c r="H73" s="59"/>
      <c r="I73" s="60"/>
      <c r="J73" s="65"/>
      <c r="K73" s="64"/>
      <c r="L73" s="59"/>
      <c r="M73" s="60"/>
      <c r="N73" s="59"/>
      <c r="O73" s="60"/>
      <c r="P73" s="59"/>
      <c r="Q73" s="60"/>
      <c r="R73" s="65"/>
      <c r="S73" s="64"/>
      <c r="T73" s="59"/>
      <c r="U73" s="60"/>
      <c r="V73" s="59"/>
      <c r="W73" s="60"/>
      <c r="X73" s="59"/>
      <c r="Y73" s="60"/>
      <c r="Z73" s="65"/>
      <c r="AA73" s="64"/>
      <c r="AB73" s="59"/>
      <c r="AC73" s="60"/>
      <c r="AD73" s="59"/>
      <c r="AE73" s="60"/>
      <c r="AF73" s="59"/>
      <c r="AG73" s="60"/>
      <c r="AH73" s="65"/>
      <c r="AI73" s="64"/>
      <c r="AJ73" s="59"/>
      <c r="AK73" s="60"/>
      <c r="AL73" s="59"/>
      <c r="AM73" s="60"/>
      <c r="AN73" s="59"/>
      <c r="AO73" s="60"/>
      <c r="AP73" s="65"/>
      <c r="AQ73" s="64"/>
      <c r="AR73" s="59"/>
      <c r="AS73" s="60"/>
      <c r="AT73" s="59"/>
      <c r="AU73" s="60"/>
      <c r="AV73" s="59"/>
      <c r="AW73" s="60"/>
      <c r="AX73" s="65"/>
      <c r="AY73" s="64"/>
      <c r="AZ73" s="59"/>
      <c r="BA73" s="60"/>
      <c r="BB73" s="59"/>
      <c r="BC73" s="60"/>
      <c r="BD73" s="59"/>
      <c r="BE73" s="60"/>
      <c r="BF73" s="65"/>
      <c r="BG73" s="64"/>
      <c r="BH73" s="59"/>
      <c r="BI73" s="60"/>
      <c r="BJ73" s="59"/>
      <c r="BK73" s="60"/>
      <c r="BL73" s="59"/>
      <c r="BM73" s="60"/>
      <c r="BN73" s="65"/>
      <c r="BO73" s="64"/>
      <c r="BP73" s="59"/>
      <c r="BQ73" s="60"/>
      <c r="BR73" s="59"/>
      <c r="BS73" s="60"/>
      <c r="BT73" s="59"/>
      <c r="BU73" s="60"/>
      <c r="BV73" s="65"/>
      <c r="BW73" s="64"/>
      <c r="BX73" s="59"/>
      <c r="BY73" s="60"/>
      <c r="BZ73" s="59"/>
      <c r="CA73" s="60"/>
      <c r="CB73" s="59"/>
      <c r="CC73" s="60"/>
      <c r="CD73" s="65"/>
      <c r="CE73" s="64"/>
      <c r="CF73" s="59"/>
      <c r="CG73" s="60"/>
      <c r="CH73" s="59"/>
      <c r="CI73" s="60"/>
      <c r="CJ73" s="59"/>
      <c r="CK73" s="60"/>
      <c r="CL73" s="65"/>
      <c r="CM73" s="64"/>
      <c r="CN73" s="59"/>
      <c r="CO73" s="60"/>
      <c r="CP73" s="59"/>
      <c r="CQ73" s="60"/>
      <c r="CR73" s="59"/>
      <c r="CS73" s="60"/>
      <c r="CT73" s="65"/>
    </row>
    <row r="74" spans="1:98" x14ac:dyDescent="0.35">
      <c r="A74" s="56" t="str">
        <f>'BORDEREAU|REVENU'!A74</f>
        <v>BORDEREAU 221; ENROBÉ - SECTEUR MONT-BRUN</v>
      </c>
      <c r="B74" s="61"/>
      <c r="C74" s="64"/>
      <c r="D74" s="59"/>
      <c r="E74" s="60"/>
      <c r="F74" s="59"/>
      <c r="G74" s="60"/>
      <c r="H74" s="59"/>
      <c r="I74" s="60"/>
      <c r="J74" s="65"/>
      <c r="K74" s="64"/>
      <c r="L74" s="59"/>
      <c r="M74" s="60"/>
      <c r="N74" s="59"/>
      <c r="O74" s="60"/>
      <c r="P74" s="59"/>
      <c r="Q74" s="60"/>
      <c r="R74" s="65"/>
      <c r="S74" s="64"/>
      <c r="T74" s="59"/>
      <c r="U74" s="60"/>
      <c r="V74" s="59"/>
      <c r="W74" s="60"/>
      <c r="X74" s="59"/>
      <c r="Y74" s="60"/>
      <c r="Z74" s="65"/>
      <c r="AA74" s="64"/>
      <c r="AB74" s="59"/>
      <c r="AC74" s="60"/>
      <c r="AD74" s="59"/>
      <c r="AE74" s="60"/>
      <c r="AF74" s="59"/>
      <c r="AG74" s="60"/>
      <c r="AH74" s="65"/>
      <c r="AI74" s="64"/>
      <c r="AJ74" s="59"/>
      <c r="AK74" s="60"/>
      <c r="AL74" s="59"/>
      <c r="AM74" s="60"/>
      <c r="AN74" s="59"/>
      <c r="AO74" s="60"/>
      <c r="AP74" s="65"/>
      <c r="AQ74" s="64"/>
      <c r="AR74" s="59"/>
      <c r="AS74" s="60"/>
      <c r="AT74" s="59"/>
      <c r="AU74" s="60"/>
      <c r="AV74" s="59"/>
      <c r="AW74" s="60"/>
      <c r="AX74" s="65"/>
      <c r="AY74" s="64"/>
      <c r="AZ74" s="59"/>
      <c r="BA74" s="60"/>
      <c r="BB74" s="59"/>
      <c r="BC74" s="60"/>
      <c r="BD74" s="59"/>
      <c r="BE74" s="60"/>
      <c r="BF74" s="65"/>
      <c r="BG74" s="64"/>
      <c r="BH74" s="59"/>
      <c r="BI74" s="60"/>
      <c r="BJ74" s="59"/>
      <c r="BK74" s="60"/>
      <c r="BL74" s="59"/>
      <c r="BM74" s="60"/>
      <c r="BN74" s="65"/>
      <c r="BO74" s="64"/>
      <c r="BP74" s="59"/>
      <c r="BQ74" s="60"/>
      <c r="BR74" s="59"/>
      <c r="BS74" s="60"/>
      <c r="BT74" s="59"/>
      <c r="BU74" s="60"/>
      <c r="BV74" s="65"/>
      <c r="BW74" s="64"/>
      <c r="BX74" s="59"/>
      <c r="BY74" s="60"/>
      <c r="BZ74" s="59"/>
      <c r="CA74" s="60"/>
      <c r="CB74" s="59"/>
      <c r="CC74" s="60"/>
      <c r="CD74" s="65"/>
      <c r="CE74" s="64"/>
      <c r="CF74" s="59"/>
      <c r="CG74" s="60"/>
      <c r="CH74" s="59"/>
      <c r="CI74" s="60"/>
      <c r="CJ74" s="59"/>
      <c r="CK74" s="60"/>
      <c r="CL74" s="65"/>
      <c r="CM74" s="64"/>
      <c r="CN74" s="59"/>
      <c r="CO74" s="60"/>
      <c r="CP74" s="59"/>
      <c r="CQ74" s="60"/>
      <c r="CR74" s="59"/>
      <c r="CS74" s="60"/>
      <c r="CT74" s="65"/>
    </row>
    <row r="75" spans="1:98" x14ac:dyDescent="0.35">
      <c r="A75" s="50" t="str">
        <f>'BORDEREAU|REVENU'!A75</f>
        <v>221-001</v>
      </c>
      <c r="B75" s="52" t="str">
        <f>'BORDEREAU|REVENU'!B75</f>
        <v>Pavage ESG-14; Surface; PG52V-40</v>
      </c>
      <c r="C75" s="64"/>
      <c r="D75" s="59"/>
      <c r="E75" s="60"/>
      <c r="F75" s="59"/>
      <c r="G75" s="60"/>
      <c r="H75" s="59"/>
      <c r="I75" s="60"/>
      <c r="J75" s="65"/>
      <c r="K75" s="64"/>
      <c r="L75" s="59"/>
      <c r="M75" s="60"/>
      <c r="N75" s="59"/>
      <c r="O75" s="60"/>
      <c r="P75" s="59"/>
      <c r="Q75" s="60"/>
      <c r="R75" s="65"/>
      <c r="S75" s="64"/>
      <c r="T75" s="59"/>
      <c r="U75" s="60"/>
      <c r="V75" s="59"/>
      <c r="W75" s="60"/>
      <c r="X75" s="59"/>
      <c r="Y75" s="60"/>
      <c r="Z75" s="65"/>
      <c r="AA75" s="64"/>
      <c r="AB75" s="59"/>
      <c r="AC75" s="60"/>
      <c r="AD75" s="59"/>
      <c r="AE75" s="60"/>
      <c r="AF75" s="59"/>
      <c r="AG75" s="60"/>
      <c r="AH75" s="65"/>
      <c r="AI75" s="64"/>
      <c r="AJ75" s="59"/>
      <c r="AK75" s="60"/>
      <c r="AL75" s="59"/>
      <c r="AM75" s="60"/>
      <c r="AN75" s="59"/>
      <c r="AO75" s="60"/>
      <c r="AP75" s="65"/>
      <c r="AQ75" s="64"/>
      <c r="AR75" s="59"/>
      <c r="AS75" s="60"/>
      <c r="AT75" s="59"/>
      <c r="AU75" s="60"/>
      <c r="AV75" s="59"/>
      <c r="AW75" s="60"/>
      <c r="AX75" s="65"/>
      <c r="AY75" s="64"/>
      <c r="AZ75" s="59"/>
      <c r="BA75" s="60"/>
      <c r="BB75" s="59"/>
      <c r="BC75" s="60"/>
      <c r="BD75" s="59"/>
      <c r="BE75" s="60"/>
      <c r="BF75" s="65"/>
      <c r="BG75" s="64"/>
      <c r="BH75" s="59"/>
      <c r="BI75" s="60"/>
      <c r="BJ75" s="59"/>
      <c r="BK75" s="60"/>
      <c r="BL75" s="59"/>
      <c r="BM75" s="60"/>
      <c r="BN75" s="65"/>
      <c r="BO75" s="64"/>
      <c r="BP75" s="59"/>
      <c r="BQ75" s="60"/>
      <c r="BR75" s="59"/>
      <c r="BS75" s="60"/>
      <c r="BT75" s="59"/>
      <c r="BU75" s="60"/>
      <c r="BV75" s="65"/>
      <c r="BW75" s="64"/>
      <c r="BX75" s="59"/>
      <c r="BY75" s="60"/>
      <c r="BZ75" s="59"/>
      <c r="CA75" s="60"/>
      <c r="CB75" s="59"/>
      <c r="CC75" s="60"/>
      <c r="CD75" s="65"/>
      <c r="CE75" s="64"/>
      <c r="CF75" s="59"/>
      <c r="CG75" s="60"/>
      <c r="CH75" s="59"/>
      <c r="CI75" s="60"/>
      <c r="CJ75" s="59"/>
      <c r="CK75" s="60"/>
      <c r="CL75" s="65"/>
      <c r="CM75" s="64"/>
      <c r="CN75" s="59"/>
      <c r="CO75" s="60"/>
      <c r="CP75" s="59"/>
      <c r="CQ75" s="60"/>
      <c r="CR75" s="59"/>
      <c r="CS75" s="60"/>
      <c r="CT75" s="65"/>
    </row>
    <row r="76" spans="1:98" x14ac:dyDescent="0.35">
      <c r="A76" s="50" t="str">
        <f>'BORDEREAU|REVENU'!A76</f>
        <v>221-002</v>
      </c>
      <c r="B76" s="52" t="str">
        <f>'BORDEREAU|REVENU'!B76</f>
        <v>Préparation surface granulaire (fine grade), RURAL, voies</v>
      </c>
      <c r="C76" s="64"/>
      <c r="D76" s="59"/>
      <c r="E76" s="60"/>
      <c r="F76" s="59"/>
      <c r="G76" s="60"/>
      <c r="H76" s="59"/>
      <c r="I76" s="60"/>
      <c r="J76" s="65"/>
      <c r="K76" s="64"/>
      <c r="L76" s="59"/>
      <c r="M76" s="60"/>
      <c r="N76" s="59"/>
      <c r="O76" s="60"/>
      <c r="P76" s="59"/>
      <c r="Q76" s="60"/>
      <c r="R76" s="65"/>
      <c r="S76" s="64"/>
      <c r="T76" s="59"/>
      <c r="U76" s="60"/>
      <c r="V76" s="59"/>
      <c r="W76" s="60"/>
      <c r="X76" s="59"/>
      <c r="Y76" s="60"/>
      <c r="Z76" s="65"/>
      <c r="AA76" s="64"/>
      <c r="AB76" s="59"/>
      <c r="AC76" s="60"/>
      <c r="AD76" s="59"/>
      <c r="AE76" s="60"/>
      <c r="AF76" s="59"/>
      <c r="AG76" s="60"/>
      <c r="AH76" s="65"/>
      <c r="AI76" s="64"/>
      <c r="AJ76" s="59"/>
      <c r="AK76" s="60"/>
      <c r="AL76" s="59"/>
      <c r="AM76" s="60"/>
      <c r="AN76" s="59"/>
      <c r="AO76" s="60"/>
      <c r="AP76" s="65"/>
      <c r="AQ76" s="64"/>
      <c r="AR76" s="59"/>
      <c r="AS76" s="60"/>
      <c r="AT76" s="59"/>
      <c r="AU76" s="60"/>
      <c r="AV76" s="59"/>
      <c r="AW76" s="60"/>
      <c r="AX76" s="65"/>
      <c r="AY76" s="64"/>
      <c r="AZ76" s="59"/>
      <c r="BA76" s="60"/>
      <c r="BB76" s="59"/>
      <c r="BC76" s="60"/>
      <c r="BD76" s="59"/>
      <c r="BE76" s="60"/>
      <c r="BF76" s="65"/>
      <c r="BG76" s="64"/>
      <c r="BH76" s="59"/>
      <c r="BI76" s="60"/>
      <c r="BJ76" s="59"/>
      <c r="BK76" s="60"/>
      <c r="BL76" s="59"/>
      <c r="BM76" s="60"/>
      <c r="BN76" s="65"/>
      <c r="BO76" s="64"/>
      <c r="BP76" s="59"/>
      <c r="BQ76" s="60"/>
      <c r="BR76" s="59"/>
      <c r="BS76" s="60"/>
      <c r="BT76" s="59"/>
      <c r="BU76" s="60"/>
      <c r="BV76" s="65"/>
      <c r="BW76" s="64"/>
      <c r="BX76" s="59"/>
      <c r="BY76" s="60"/>
      <c r="BZ76" s="59"/>
      <c r="CA76" s="60"/>
      <c r="CB76" s="59"/>
      <c r="CC76" s="60"/>
      <c r="CD76" s="65"/>
      <c r="CE76" s="64"/>
      <c r="CF76" s="59"/>
      <c r="CG76" s="60"/>
      <c r="CH76" s="59"/>
      <c r="CI76" s="60"/>
      <c r="CJ76" s="59"/>
      <c r="CK76" s="60"/>
      <c r="CL76" s="65"/>
      <c r="CM76" s="64"/>
      <c r="CN76" s="59"/>
      <c r="CO76" s="60"/>
      <c r="CP76" s="59"/>
      <c r="CQ76" s="60"/>
      <c r="CR76" s="59"/>
      <c r="CS76" s="60"/>
      <c r="CT76" s="65"/>
    </row>
    <row r="77" spans="1:98" x14ac:dyDescent="0.35">
      <c r="A77" s="50" t="str">
        <f>'BORDEREAU|REVENU'!A77</f>
        <v>221-003</v>
      </c>
      <c r="B77" s="52" t="str">
        <f>'BORDEREAU|REVENU'!B77</f>
        <v>Rechargement des accotements après pavage, avec MG-20, transport inclus</v>
      </c>
      <c r="C77" s="64"/>
      <c r="D77" s="59"/>
      <c r="E77" s="60"/>
      <c r="F77" s="59"/>
      <c r="G77" s="60"/>
      <c r="H77" s="59"/>
      <c r="I77" s="60"/>
      <c r="J77" s="65"/>
      <c r="K77" s="64"/>
      <c r="L77" s="59"/>
      <c r="M77" s="60"/>
      <c r="N77" s="59"/>
      <c r="O77" s="60"/>
      <c r="P77" s="59"/>
      <c r="Q77" s="60"/>
      <c r="R77" s="65"/>
      <c r="S77" s="64"/>
      <c r="T77" s="59"/>
      <c r="U77" s="60"/>
      <c r="V77" s="59"/>
      <c r="W77" s="60"/>
      <c r="X77" s="59"/>
      <c r="Y77" s="60"/>
      <c r="Z77" s="65"/>
      <c r="AA77" s="64"/>
      <c r="AB77" s="59"/>
      <c r="AC77" s="60"/>
      <c r="AD77" s="59"/>
      <c r="AE77" s="60"/>
      <c r="AF77" s="59"/>
      <c r="AG77" s="60"/>
      <c r="AH77" s="65"/>
      <c r="AI77" s="64"/>
      <c r="AJ77" s="59"/>
      <c r="AK77" s="60"/>
      <c r="AL77" s="59"/>
      <c r="AM77" s="60"/>
      <c r="AN77" s="59"/>
      <c r="AO77" s="60"/>
      <c r="AP77" s="65"/>
      <c r="AQ77" s="64"/>
      <c r="AR77" s="59"/>
      <c r="AS77" s="60"/>
      <c r="AT77" s="59"/>
      <c r="AU77" s="60"/>
      <c r="AV77" s="59"/>
      <c r="AW77" s="60"/>
      <c r="AX77" s="65"/>
      <c r="AY77" s="64"/>
      <c r="AZ77" s="59"/>
      <c r="BA77" s="60"/>
      <c r="BB77" s="59"/>
      <c r="BC77" s="60"/>
      <c r="BD77" s="59"/>
      <c r="BE77" s="60"/>
      <c r="BF77" s="65"/>
      <c r="BG77" s="64"/>
      <c r="BH77" s="59"/>
      <c r="BI77" s="60"/>
      <c r="BJ77" s="59"/>
      <c r="BK77" s="60"/>
      <c r="BL77" s="59"/>
      <c r="BM77" s="60"/>
      <c r="BN77" s="65"/>
      <c r="BO77" s="64"/>
      <c r="BP77" s="59"/>
      <c r="BQ77" s="60"/>
      <c r="BR77" s="59"/>
      <c r="BS77" s="60"/>
      <c r="BT77" s="59"/>
      <c r="BU77" s="60"/>
      <c r="BV77" s="65"/>
      <c r="BW77" s="64"/>
      <c r="BX77" s="59"/>
      <c r="BY77" s="60"/>
      <c r="BZ77" s="59"/>
      <c r="CA77" s="60"/>
      <c r="CB77" s="59"/>
      <c r="CC77" s="60"/>
      <c r="CD77" s="65"/>
      <c r="CE77" s="64"/>
      <c r="CF77" s="59"/>
      <c r="CG77" s="60"/>
      <c r="CH77" s="59"/>
      <c r="CI77" s="60"/>
      <c r="CJ77" s="59"/>
      <c r="CK77" s="60"/>
      <c r="CL77" s="65"/>
      <c r="CM77" s="64"/>
      <c r="CN77" s="59"/>
      <c r="CO77" s="60"/>
      <c r="CP77" s="59"/>
      <c r="CQ77" s="60"/>
      <c r="CR77" s="59"/>
      <c r="CS77" s="60"/>
      <c r="CT77" s="65"/>
    </row>
    <row r="78" spans="1:98" x14ac:dyDescent="0.35">
      <c r="A78" s="50" t="str">
        <f>'BORDEREAU|REVENU'!A78</f>
        <v>221-004</v>
      </c>
      <c r="B78" s="52" t="str">
        <f>'BORDEREAU|REVENU'!B78</f>
        <v>Prémarquage, disques réfléchissants</v>
      </c>
      <c r="C78" s="64"/>
      <c r="D78" s="59"/>
      <c r="E78" s="60"/>
      <c r="F78" s="59"/>
      <c r="G78" s="60"/>
      <c r="H78" s="59"/>
      <c r="I78" s="60"/>
      <c r="J78" s="65"/>
      <c r="K78" s="64"/>
      <c r="L78" s="59"/>
      <c r="M78" s="60"/>
      <c r="N78" s="59"/>
      <c r="O78" s="60"/>
      <c r="P78" s="59"/>
      <c r="Q78" s="60"/>
      <c r="R78" s="65"/>
      <c r="S78" s="64"/>
      <c r="T78" s="59"/>
      <c r="U78" s="60"/>
      <c r="V78" s="59"/>
      <c r="W78" s="60"/>
      <c r="X78" s="59"/>
      <c r="Y78" s="60"/>
      <c r="Z78" s="65"/>
      <c r="AA78" s="64"/>
      <c r="AB78" s="59"/>
      <c r="AC78" s="60"/>
      <c r="AD78" s="59"/>
      <c r="AE78" s="60"/>
      <c r="AF78" s="59"/>
      <c r="AG78" s="60"/>
      <c r="AH78" s="65"/>
      <c r="AI78" s="64"/>
      <c r="AJ78" s="59"/>
      <c r="AK78" s="60"/>
      <c r="AL78" s="59"/>
      <c r="AM78" s="60"/>
      <c r="AN78" s="59"/>
      <c r="AO78" s="60"/>
      <c r="AP78" s="65"/>
      <c r="AQ78" s="64"/>
      <c r="AR78" s="59"/>
      <c r="AS78" s="60"/>
      <c r="AT78" s="59"/>
      <c r="AU78" s="60"/>
      <c r="AV78" s="59"/>
      <c r="AW78" s="60"/>
      <c r="AX78" s="65"/>
      <c r="AY78" s="64"/>
      <c r="AZ78" s="59"/>
      <c r="BA78" s="60"/>
      <c r="BB78" s="59"/>
      <c r="BC78" s="60"/>
      <c r="BD78" s="59"/>
      <c r="BE78" s="60"/>
      <c r="BF78" s="65"/>
      <c r="BG78" s="64"/>
      <c r="BH78" s="59"/>
      <c r="BI78" s="60"/>
      <c r="BJ78" s="59"/>
      <c r="BK78" s="60"/>
      <c r="BL78" s="59"/>
      <c r="BM78" s="60"/>
      <c r="BN78" s="65"/>
      <c r="BO78" s="64"/>
      <c r="BP78" s="59"/>
      <c r="BQ78" s="60"/>
      <c r="BR78" s="59"/>
      <c r="BS78" s="60"/>
      <c r="BT78" s="59"/>
      <c r="BU78" s="60"/>
      <c r="BV78" s="65"/>
      <c r="BW78" s="64"/>
      <c r="BX78" s="59"/>
      <c r="BY78" s="60"/>
      <c r="BZ78" s="59"/>
      <c r="CA78" s="60"/>
      <c r="CB78" s="59"/>
      <c r="CC78" s="60"/>
      <c r="CD78" s="65"/>
      <c r="CE78" s="64"/>
      <c r="CF78" s="59"/>
      <c r="CG78" s="60"/>
      <c r="CH78" s="59"/>
      <c r="CI78" s="60"/>
      <c r="CJ78" s="59"/>
      <c r="CK78" s="60"/>
      <c r="CL78" s="65"/>
      <c r="CM78" s="64"/>
      <c r="CN78" s="59"/>
      <c r="CO78" s="60"/>
      <c r="CP78" s="59"/>
      <c r="CQ78" s="60"/>
      <c r="CR78" s="59"/>
      <c r="CS78" s="60"/>
      <c r="CT78" s="65"/>
    </row>
    <row r="79" spans="1:98" x14ac:dyDescent="0.35">
      <c r="A79" s="50" t="str">
        <f>'BORDEREAU|REVENU'!A79</f>
        <v>221-005</v>
      </c>
      <c r="B79" s="52" t="str">
        <f>'BORDEREAU|REVENU'!B79</f>
        <v>Prémarquage, délinéateurs temporaire de surface</v>
      </c>
      <c r="C79" s="64"/>
      <c r="D79" s="59"/>
      <c r="E79" s="60"/>
      <c r="F79" s="59"/>
      <c r="G79" s="60"/>
      <c r="H79" s="59"/>
      <c r="I79" s="60"/>
      <c r="J79" s="65"/>
      <c r="K79" s="64"/>
      <c r="L79" s="59"/>
      <c r="M79" s="60"/>
      <c r="N79" s="59"/>
      <c r="O79" s="60"/>
      <c r="P79" s="59"/>
      <c r="Q79" s="60"/>
      <c r="R79" s="65"/>
      <c r="S79" s="64"/>
      <c r="T79" s="59"/>
      <c r="U79" s="60"/>
      <c r="V79" s="59"/>
      <c r="W79" s="60"/>
      <c r="X79" s="59"/>
      <c r="Y79" s="60"/>
      <c r="Z79" s="65"/>
      <c r="AA79" s="64"/>
      <c r="AB79" s="59"/>
      <c r="AC79" s="60"/>
      <c r="AD79" s="59"/>
      <c r="AE79" s="60"/>
      <c r="AF79" s="59"/>
      <c r="AG79" s="60"/>
      <c r="AH79" s="65"/>
      <c r="AI79" s="64"/>
      <c r="AJ79" s="59"/>
      <c r="AK79" s="60"/>
      <c r="AL79" s="59"/>
      <c r="AM79" s="60"/>
      <c r="AN79" s="59"/>
      <c r="AO79" s="60"/>
      <c r="AP79" s="65"/>
      <c r="AQ79" s="64"/>
      <c r="AR79" s="59"/>
      <c r="AS79" s="60"/>
      <c r="AT79" s="59"/>
      <c r="AU79" s="60"/>
      <c r="AV79" s="59"/>
      <c r="AW79" s="60"/>
      <c r="AX79" s="65"/>
      <c r="AY79" s="64"/>
      <c r="AZ79" s="59"/>
      <c r="BA79" s="60"/>
      <c r="BB79" s="59"/>
      <c r="BC79" s="60"/>
      <c r="BD79" s="59"/>
      <c r="BE79" s="60"/>
      <c r="BF79" s="65"/>
      <c r="BG79" s="64"/>
      <c r="BH79" s="59"/>
      <c r="BI79" s="60"/>
      <c r="BJ79" s="59"/>
      <c r="BK79" s="60"/>
      <c r="BL79" s="59"/>
      <c r="BM79" s="60"/>
      <c r="BN79" s="65"/>
      <c r="BO79" s="64"/>
      <c r="BP79" s="59"/>
      <c r="BQ79" s="60"/>
      <c r="BR79" s="59"/>
      <c r="BS79" s="60"/>
      <c r="BT79" s="59"/>
      <c r="BU79" s="60"/>
      <c r="BV79" s="65"/>
      <c r="BW79" s="64"/>
      <c r="BX79" s="59"/>
      <c r="BY79" s="60"/>
      <c r="BZ79" s="59"/>
      <c r="CA79" s="60"/>
      <c r="CB79" s="59"/>
      <c r="CC79" s="60"/>
      <c r="CD79" s="65"/>
      <c r="CE79" s="64"/>
      <c r="CF79" s="59"/>
      <c r="CG79" s="60"/>
      <c r="CH79" s="59"/>
      <c r="CI79" s="60"/>
      <c r="CJ79" s="59"/>
      <c r="CK79" s="60"/>
      <c r="CL79" s="65"/>
      <c r="CM79" s="64"/>
      <c r="CN79" s="59"/>
      <c r="CO79" s="60"/>
      <c r="CP79" s="59"/>
      <c r="CQ79" s="60"/>
      <c r="CR79" s="59"/>
      <c r="CS79" s="60"/>
      <c r="CT79" s="65"/>
    </row>
    <row r="80" spans="1:98" x14ac:dyDescent="0.35">
      <c r="A80" s="50">
        <f>'BORDEREAU|REVENU'!A80</f>
        <v>0</v>
      </c>
      <c r="B80" s="52" t="str">
        <f>'BORDEREAU|REVENU'!B80</f>
        <v>Couche d'usure (couche unique)</v>
      </c>
      <c r="C80" s="64"/>
      <c r="D80" s="59"/>
      <c r="E80" s="60"/>
      <c r="F80" s="59"/>
      <c r="G80" s="60"/>
      <c r="H80" s="59"/>
      <c r="I80" s="60"/>
      <c r="J80" s="65"/>
      <c r="K80" s="64"/>
      <c r="L80" s="59"/>
      <c r="M80" s="60"/>
      <c r="N80" s="59"/>
      <c r="O80" s="60"/>
      <c r="P80" s="59"/>
      <c r="Q80" s="60"/>
      <c r="R80" s="65"/>
      <c r="S80" s="64"/>
      <c r="T80" s="59"/>
      <c r="U80" s="60"/>
      <c r="V80" s="59"/>
      <c r="W80" s="60"/>
      <c r="X80" s="59"/>
      <c r="Y80" s="60"/>
      <c r="Z80" s="65"/>
      <c r="AA80" s="64"/>
      <c r="AB80" s="59"/>
      <c r="AC80" s="60"/>
      <c r="AD80" s="59"/>
      <c r="AE80" s="60"/>
      <c r="AF80" s="59"/>
      <c r="AG80" s="60"/>
      <c r="AH80" s="65"/>
      <c r="AI80" s="64"/>
      <c r="AJ80" s="59"/>
      <c r="AK80" s="60"/>
      <c r="AL80" s="59"/>
      <c r="AM80" s="60"/>
      <c r="AN80" s="59"/>
      <c r="AO80" s="60"/>
      <c r="AP80" s="65"/>
      <c r="AQ80" s="64"/>
      <c r="AR80" s="59"/>
      <c r="AS80" s="60"/>
      <c r="AT80" s="59"/>
      <c r="AU80" s="60"/>
      <c r="AV80" s="59"/>
      <c r="AW80" s="60"/>
      <c r="AX80" s="65"/>
      <c r="AY80" s="64"/>
      <c r="AZ80" s="59"/>
      <c r="BA80" s="60"/>
      <c r="BB80" s="59"/>
      <c r="BC80" s="60"/>
      <c r="BD80" s="59"/>
      <c r="BE80" s="60"/>
      <c r="BF80" s="65"/>
      <c r="BG80" s="64"/>
      <c r="BH80" s="59"/>
      <c r="BI80" s="60"/>
      <c r="BJ80" s="59"/>
      <c r="BK80" s="60"/>
      <c r="BL80" s="59"/>
      <c r="BM80" s="60"/>
      <c r="BN80" s="65"/>
      <c r="BO80" s="64"/>
      <c r="BP80" s="59"/>
      <c r="BQ80" s="60"/>
      <c r="BR80" s="59"/>
      <c r="BS80" s="60"/>
      <c r="BT80" s="59"/>
      <c r="BU80" s="60"/>
      <c r="BV80" s="65"/>
      <c r="BW80" s="64"/>
      <c r="BX80" s="59"/>
      <c r="BY80" s="60"/>
      <c r="BZ80" s="59"/>
      <c r="CA80" s="60"/>
      <c r="CB80" s="59"/>
      <c r="CC80" s="60"/>
      <c r="CD80" s="65"/>
      <c r="CE80" s="64"/>
      <c r="CF80" s="59"/>
      <c r="CG80" s="60"/>
      <c r="CH80" s="59"/>
      <c r="CI80" s="60"/>
      <c r="CJ80" s="59"/>
      <c r="CK80" s="60"/>
      <c r="CL80" s="65"/>
      <c r="CM80" s="64"/>
      <c r="CN80" s="59"/>
      <c r="CO80" s="60"/>
      <c r="CP80" s="59"/>
      <c r="CQ80" s="60"/>
      <c r="CR80" s="59"/>
      <c r="CS80" s="60"/>
      <c r="CT80" s="65"/>
    </row>
    <row r="81" spans="1:98" x14ac:dyDescent="0.35">
      <c r="A81" s="50" t="str">
        <f>'BORDEREAU|REVENU'!A81</f>
        <v>221-006</v>
      </c>
      <c r="B81" s="52" t="str">
        <f>'BORDEREAU|REVENU'!B81</f>
        <v>Pavage ESG-10; Surface; PG52V-40</v>
      </c>
      <c r="C81" s="64"/>
      <c r="D81" s="59"/>
      <c r="E81" s="60"/>
      <c r="F81" s="59"/>
      <c r="G81" s="60"/>
      <c r="H81" s="59"/>
      <c r="I81" s="60"/>
      <c r="J81" s="65"/>
      <c r="K81" s="64"/>
      <c r="L81" s="59"/>
      <c r="M81" s="60"/>
      <c r="N81" s="59"/>
      <c r="O81" s="60"/>
      <c r="P81" s="59"/>
      <c r="Q81" s="60"/>
      <c r="R81" s="65"/>
      <c r="S81" s="64"/>
      <c r="T81" s="59"/>
      <c r="U81" s="60"/>
      <c r="V81" s="59"/>
      <c r="W81" s="60"/>
      <c r="X81" s="59"/>
      <c r="Y81" s="60"/>
      <c r="Z81" s="65"/>
      <c r="AA81" s="64"/>
      <c r="AB81" s="59"/>
      <c r="AC81" s="60"/>
      <c r="AD81" s="59"/>
      <c r="AE81" s="60"/>
      <c r="AF81" s="59"/>
      <c r="AG81" s="60"/>
      <c r="AH81" s="65"/>
      <c r="AI81" s="64"/>
      <c r="AJ81" s="59"/>
      <c r="AK81" s="60"/>
      <c r="AL81" s="59"/>
      <c r="AM81" s="60"/>
      <c r="AN81" s="59"/>
      <c r="AO81" s="60"/>
      <c r="AP81" s="65"/>
      <c r="AQ81" s="64"/>
      <c r="AR81" s="59"/>
      <c r="AS81" s="60"/>
      <c r="AT81" s="59"/>
      <c r="AU81" s="60"/>
      <c r="AV81" s="59"/>
      <c r="AW81" s="60"/>
      <c r="AX81" s="65"/>
      <c r="AY81" s="64"/>
      <c r="AZ81" s="59"/>
      <c r="BA81" s="60"/>
      <c r="BB81" s="59"/>
      <c r="BC81" s="60"/>
      <c r="BD81" s="59"/>
      <c r="BE81" s="60"/>
      <c r="BF81" s="65"/>
      <c r="BG81" s="64"/>
      <c r="BH81" s="59"/>
      <c r="BI81" s="60"/>
      <c r="BJ81" s="59"/>
      <c r="BK81" s="60"/>
      <c r="BL81" s="59"/>
      <c r="BM81" s="60"/>
      <c r="BN81" s="65"/>
      <c r="BO81" s="64"/>
      <c r="BP81" s="59"/>
      <c r="BQ81" s="60"/>
      <c r="BR81" s="59"/>
      <c r="BS81" s="60"/>
      <c r="BT81" s="59"/>
      <c r="BU81" s="60"/>
      <c r="BV81" s="65"/>
      <c r="BW81" s="64"/>
      <c r="BX81" s="59"/>
      <c r="BY81" s="60"/>
      <c r="BZ81" s="59"/>
      <c r="CA81" s="60"/>
      <c r="CB81" s="59"/>
      <c r="CC81" s="60"/>
      <c r="CD81" s="65"/>
      <c r="CE81" s="64"/>
      <c r="CF81" s="59"/>
      <c r="CG81" s="60"/>
      <c r="CH81" s="59"/>
      <c r="CI81" s="60"/>
      <c r="CJ81" s="59"/>
      <c r="CK81" s="60"/>
      <c r="CL81" s="65"/>
      <c r="CM81" s="64"/>
      <c r="CN81" s="59"/>
      <c r="CO81" s="60"/>
      <c r="CP81" s="59"/>
      <c r="CQ81" s="60"/>
      <c r="CR81" s="59"/>
      <c r="CS81" s="60"/>
      <c r="CT81" s="65"/>
    </row>
    <row r="82" spans="1:98" x14ac:dyDescent="0.35">
      <c r="A82" s="50" t="str">
        <f>'BORDEREAU|REVENU'!A82</f>
        <v>221-007</v>
      </c>
      <c r="B82" s="52" t="str">
        <f>'BORDEREAU|REVENU'!B82</f>
        <v>Liant d'accorchage sur enrobé usagé ou une surface lisse en béton, 0.25 l/m2</v>
      </c>
      <c r="C82" s="64"/>
      <c r="D82" s="59"/>
      <c r="E82" s="60"/>
      <c r="F82" s="59"/>
      <c r="G82" s="60"/>
      <c r="H82" s="59"/>
      <c r="I82" s="60"/>
      <c r="J82" s="65"/>
      <c r="K82" s="64"/>
      <c r="L82" s="59"/>
      <c r="M82" s="60"/>
      <c r="N82" s="59"/>
      <c r="O82" s="60"/>
      <c r="P82" s="59"/>
      <c r="Q82" s="60"/>
      <c r="R82" s="65"/>
      <c r="S82" s="64"/>
      <c r="T82" s="59"/>
      <c r="U82" s="60"/>
      <c r="V82" s="59"/>
      <c r="W82" s="60"/>
      <c r="X82" s="59"/>
      <c r="Y82" s="60"/>
      <c r="Z82" s="65"/>
      <c r="AA82" s="64"/>
      <c r="AB82" s="59"/>
      <c r="AC82" s="60"/>
      <c r="AD82" s="59"/>
      <c r="AE82" s="60"/>
      <c r="AF82" s="59"/>
      <c r="AG82" s="60"/>
      <c r="AH82" s="65"/>
      <c r="AI82" s="64"/>
      <c r="AJ82" s="59"/>
      <c r="AK82" s="60"/>
      <c r="AL82" s="59"/>
      <c r="AM82" s="60"/>
      <c r="AN82" s="59"/>
      <c r="AO82" s="60"/>
      <c r="AP82" s="65"/>
      <c r="AQ82" s="64"/>
      <c r="AR82" s="59"/>
      <c r="AS82" s="60"/>
      <c r="AT82" s="59"/>
      <c r="AU82" s="60"/>
      <c r="AV82" s="59"/>
      <c r="AW82" s="60"/>
      <c r="AX82" s="65"/>
      <c r="AY82" s="64"/>
      <c r="AZ82" s="59"/>
      <c r="BA82" s="60"/>
      <c r="BB82" s="59"/>
      <c r="BC82" s="60"/>
      <c r="BD82" s="59"/>
      <c r="BE82" s="60"/>
      <c r="BF82" s="65"/>
      <c r="BG82" s="64"/>
      <c r="BH82" s="59"/>
      <c r="BI82" s="60"/>
      <c r="BJ82" s="59"/>
      <c r="BK82" s="60"/>
      <c r="BL82" s="59"/>
      <c r="BM82" s="60"/>
      <c r="BN82" s="65"/>
      <c r="BO82" s="64"/>
      <c r="BP82" s="59"/>
      <c r="BQ82" s="60"/>
      <c r="BR82" s="59"/>
      <c r="BS82" s="60"/>
      <c r="BT82" s="59"/>
      <c r="BU82" s="60"/>
      <c r="BV82" s="65"/>
      <c r="BW82" s="64"/>
      <c r="BX82" s="59"/>
      <c r="BY82" s="60"/>
      <c r="BZ82" s="59"/>
      <c r="CA82" s="60"/>
      <c r="CB82" s="59"/>
      <c r="CC82" s="60"/>
      <c r="CD82" s="65"/>
      <c r="CE82" s="64"/>
      <c r="CF82" s="59"/>
      <c r="CG82" s="60"/>
      <c r="CH82" s="59"/>
      <c r="CI82" s="60"/>
      <c r="CJ82" s="59"/>
      <c r="CK82" s="60"/>
      <c r="CL82" s="65"/>
      <c r="CM82" s="64"/>
      <c r="CN82" s="59"/>
      <c r="CO82" s="60"/>
      <c r="CP82" s="59"/>
      <c r="CQ82" s="60"/>
      <c r="CR82" s="59"/>
      <c r="CS82" s="60"/>
      <c r="CT82" s="65"/>
    </row>
    <row r="83" spans="1:98" x14ac:dyDescent="0.35">
      <c r="A83" s="50" t="str">
        <f>'BORDEREAU|REVENU'!A83</f>
        <v>221-008</v>
      </c>
      <c r="B83" s="52" t="str">
        <f>'BORDEREAU|REVENU'!B83</f>
        <v>Rechargement des accotements après pavage, avec MG-20, transport inclus</v>
      </c>
      <c r="C83" s="64"/>
      <c r="D83" s="59"/>
      <c r="E83" s="60"/>
      <c r="F83" s="59"/>
      <c r="G83" s="60"/>
      <c r="H83" s="59"/>
      <c r="I83" s="60"/>
      <c r="J83" s="65"/>
      <c r="K83" s="64"/>
      <c r="L83" s="59"/>
      <c r="M83" s="60"/>
      <c r="N83" s="59"/>
      <c r="O83" s="60"/>
      <c r="P83" s="59"/>
      <c r="Q83" s="60"/>
      <c r="R83" s="65"/>
      <c r="S83" s="64"/>
      <c r="T83" s="59"/>
      <c r="U83" s="60"/>
      <c r="V83" s="59"/>
      <c r="W83" s="60"/>
      <c r="X83" s="59"/>
      <c r="Y83" s="60"/>
      <c r="Z83" s="65"/>
      <c r="AA83" s="64"/>
      <c r="AB83" s="59"/>
      <c r="AC83" s="60"/>
      <c r="AD83" s="59"/>
      <c r="AE83" s="60"/>
      <c r="AF83" s="59"/>
      <c r="AG83" s="60"/>
      <c r="AH83" s="65"/>
      <c r="AI83" s="64"/>
      <c r="AJ83" s="59"/>
      <c r="AK83" s="60"/>
      <c r="AL83" s="59"/>
      <c r="AM83" s="60"/>
      <c r="AN83" s="59"/>
      <c r="AO83" s="60"/>
      <c r="AP83" s="65"/>
      <c r="AQ83" s="64"/>
      <c r="AR83" s="59"/>
      <c r="AS83" s="60"/>
      <c r="AT83" s="59"/>
      <c r="AU83" s="60"/>
      <c r="AV83" s="59"/>
      <c r="AW83" s="60"/>
      <c r="AX83" s="65"/>
      <c r="AY83" s="64"/>
      <c r="AZ83" s="59"/>
      <c r="BA83" s="60"/>
      <c r="BB83" s="59"/>
      <c r="BC83" s="60"/>
      <c r="BD83" s="59"/>
      <c r="BE83" s="60"/>
      <c r="BF83" s="65"/>
      <c r="BG83" s="64"/>
      <c r="BH83" s="59"/>
      <c r="BI83" s="60"/>
      <c r="BJ83" s="59"/>
      <c r="BK83" s="60"/>
      <c r="BL83" s="59"/>
      <c r="BM83" s="60"/>
      <c r="BN83" s="65"/>
      <c r="BO83" s="64"/>
      <c r="BP83" s="59"/>
      <c r="BQ83" s="60"/>
      <c r="BR83" s="59"/>
      <c r="BS83" s="60"/>
      <c r="BT83" s="59"/>
      <c r="BU83" s="60"/>
      <c r="BV83" s="65"/>
      <c r="BW83" s="64"/>
      <c r="BX83" s="59"/>
      <c r="BY83" s="60"/>
      <c r="BZ83" s="59"/>
      <c r="CA83" s="60"/>
      <c r="CB83" s="59"/>
      <c r="CC83" s="60"/>
      <c r="CD83" s="65"/>
      <c r="CE83" s="64"/>
      <c r="CF83" s="59"/>
      <c r="CG83" s="60"/>
      <c r="CH83" s="59"/>
      <c r="CI83" s="60"/>
      <c r="CJ83" s="59"/>
      <c r="CK83" s="60"/>
      <c r="CL83" s="65"/>
      <c r="CM83" s="64"/>
      <c r="CN83" s="59"/>
      <c r="CO83" s="60"/>
      <c r="CP83" s="59"/>
      <c r="CQ83" s="60"/>
      <c r="CR83" s="59"/>
      <c r="CS83" s="60"/>
      <c r="CT83" s="65"/>
    </row>
    <row r="84" spans="1:98" x14ac:dyDescent="0.35">
      <c r="A84" s="50" t="str">
        <f>'BORDEREAU|REVENU'!A84</f>
        <v>221-009</v>
      </c>
      <c r="B84" s="52" t="str">
        <f>'BORDEREAU|REVENU'!B84</f>
        <v>Raccordement des revêtements en enrobé</v>
      </c>
      <c r="C84" s="64"/>
      <c r="D84" s="59"/>
      <c r="E84" s="60"/>
      <c r="F84" s="59"/>
      <c r="G84" s="60"/>
      <c r="H84" s="59"/>
      <c r="I84" s="60"/>
      <c r="J84" s="65"/>
      <c r="K84" s="64"/>
      <c r="L84" s="59"/>
      <c r="M84" s="60"/>
      <c r="N84" s="59"/>
      <c r="O84" s="60"/>
      <c r="P84" s="59"/>
      <c r="Q84" s="60"/>
      <c r="R84" s="65"/>
      <c r="S84" s="64"/>
      <c r="T84" s="59"/>
      <c r="U84" s="60"/>
      <c r="V84" s="59"/>
      <c r="W84" s="60"/>
      <c r="X84" s="59"/>
      <c r="Y84" s="60"/>
      <c r="Z84" s="65"/>
      <c r="AA84" s="64"/>
      <c r="AB84" s="59"/>
      <c r="AC84" s="60"/>
      <c r="AD84" s="59"/>
      <c r="AE84" s="60"/>
      <c r="AF84" s="59"/>
      <c r="AG84" s="60"/>
      <c r="AH84" s="65"/>
      <c r="AI84" s="64"/>
      <c r="AJ84" s="59"/>
      <c r="AK84" s="60"/>
      <c r="AL84" s="59"/>
      <c r="AM84" s="60"/>
      <c r="AN84" s="59"/>
      <c r="AO84" s="60"/>
      <c r="AP84" s="65"/>
      <c r="AQ84" s="64"/>
      <c r="AR84" s="59"/>
      <c r="AS84" s="60"/>
      <c r="AT84" s="59"/>
      <c r="AU84" s="60"/>
      <c r="AV84" s="59"/>
      <c r="AW84" s="60"/>
      <c r="AX84" s="65"/>
      <c r="AY84" s="64"/>
      <c r="AZ84" s="59"/>
      <c r="BA84" s="60"/>
      <c r="BB84" s="59"/>
      <c r="BC84" s="60"/>
      <c r="BD84" s="59"/>
      <c r="BE84" s="60"/>
      <c r="BF84" s="65"/>
      <c r="BG84" s="64"/>
      <c r="BH84" s="59"/>
      <c r="BI84" s="60"/>
      <c r="BJ84" s="59"/>
      <c r="BK84" s="60"/>
      <c r="BL84" s="59"/>
      <c r="BM84" s="60"/>
      <c r="BN84" s="65"/>
      <c r="BO84" s="64"/>
      <c r="BP84" s="59"/>
      <c r="BQ84" s="60"/>
      <c r="BR84" s="59"/>
      <c r="BS84" s="60"/>
      <c r="BT84" s="59"/>
      <c r="BU84" s="60"/>
      <c r="BV84" s="65"/>
      <c r="BW84" s="64"/>
      <c r="BX84" s="59"/>
      <c r="BY84" s="60"/>
      <c r="BZ84" s="59"/>
      <c r="CA84" s="60"/>
      <c r="CB84" s="59"/>
      <c r="CC84" s="60"/>
      <c r="CD84" s="65"/>
      <c r="CE84" s="64"/>
      <c r="CF84" s="59"/>
      <c r="CG84" s="60"/>
      <c r="CH84" s="59"/>
      <c r="CI84" s="60"/>
      <c r="CJ84" s="59"/>
      <c r="CK84" s="60"/>
      <c r="CL84" s="65"/>
      <c r="CM84" s="64"/>
      <c r="CN84" s="59"/>
      <c r="CO84" s="60"/>
      <c r="CP84" s="59"/>
      <c r="CQ84" s="60"/>
      <c r="CR84" s="59"/>
      <c r="CS84" s="60"/>
      <c r="CT84" s="65"/>
    </row>
    <row r="85" spans="1:98" x14ac:dyDescent="0.35">
      <c r="A85" s="50" t="str">
        <f>'BORDEREAU|REVENU'!A85</f>
        <v>221-010</v>
      </c>
      <c r="B85" s="52" t="str">
        <f>'BORDEREAU|REVENU'!B85</f>
        <v>Prémarquage, disques réfléchissants</v>
      </c>
      <c r="C85" s="64"/>
      <c r="D85" s="59"/>
      <c r="E85" s="60"/>
      <c r="F85" s="59"/>
      <c r="G85" s="60"/>
      <c r="H85" s="59"/>
      <c r="I85" s="60"/>
      <c r="J85" s="65"/>
      <c r="K85" s="64"/>
      <c r="L85" s="59"/>
      <c r="M85" s="60"/>
      <c r="N85" s="59"/>
      <c r="O85" s="60"/>
      <c r="P85" s="59"/>
      <c r="Q85" s="60"/>
      <c r="R85" s="65"/>
      <c r="S85" s="64"/>
      <c r="T85" s="59"/>
      <c r="U85" s="60"/>
      <c r="V85" s="59"/>
      <c r="W85" s="60"/>
      <c r="X85" s="59"/>
      <c r="Y85" s="60"/>
      <c r="Z85" s="65"/>
      <c r="AA85" s="64"/>
      <c r="AB85" s="59"/>
      <c r="AC85" s="60"/>
      <c r="AD85" s="59"/>
      <c r="AE85" s="60"/>
      <c r="AF85" s="59"/>
      <c r="AG85" s="60"/>
      <c r="AH85" s="65"/>
      <c r="AI85" s="64"/>
      <c r="AJ85" s="59"/>
      <c r="AK85" s="60"/>
      <c r="AL85" s="59"/>
      <c r="AM85" s="60"/>
      <c r="AN85" s="59"/>
      <c r="AO85" s="60"/>
      <c r="AP85" s="65"/>
      <c r="AQ85" s="64"/>
      <c r="AR85" s="59"/>
      <c r="AS85" s="60"/>
      <c r="AT85" s="59"/>
      <c r="AU85" s="60"/>
      <c r="AV85" s="59"/>
      <c r="AW85" s="60"/>
      <c r="AX85" s="65"/>
      <c r="AY85" s="64"/>
      <c r="AZ85" s="59"/>
      <c r="BA85" s="60"/>
      <c r="BB85" s="59"/>
      <c r="BC85" s="60"/>
      <c r="BD85" s="59"/>
      <c r="BE85" s="60"/>
      <c r="BF85" s="65"/>
      <c r="BG85" s="64"/>
      <c r="BH85" s="59"/>
      <c r="BI85" s="60"/>
      <c r="BJ85" s="59"/>
      <c r="BK85" s="60"/>
      <c r="BL85" s="59"/>
      <c r="BM85" s="60"/>
      <c r="BN85" s="65"/>
      <c r="BO85" s="64"/>
      <c r="BP85" s="59"/>
      <c r="BQ85" s="60"/>
      <c r="BR85" s="59"/>
      <c r="BS85" s="60"/>
      <c r="BT85" s="59"/>
      <c r="BU85" s="60"/>
      <c r="BV85" s="65"/>
      <c r="BW85" s="64"/>
      <c r="BX85" s="59"/>
      <c r="BY85" s="60"/>
      <c r="BZ85" s="59"/>
      <c r="CA85" s="60"/>
      <c r="CB85" s="59"/>
      <c r="CC85" s="60"/>
      <c r="CD85" s="65"/>
      <c r="CE85" s="64"/>
      <c r="CF85" s="59"/>
      <c r="CG85" s="60"/>
      <c r="CH85" s="59"/>
      <c r="CI85" s="60"/>
      <c r="CJ85" s="59"/>
      <c r="CK85" s="60"/>
      <c r="CL85" s="65"/>
      <c r="CM85" s="64"/>
      <c r="CN85" s="59"/>
      <c r="CO85" s="60"/>
      <c r="CP85" s="59"/>
      <c r="CQ85" s="60"/>
      <c r="CR85" s="59"/>
      <c r="CS85" s="60"/>
      <c r="CT85" s="65"/>
    </row>
    <row r="86" spans="1:98" x14ac:dyDescent="0.35">
      <c r="A86" s="50" t="str">
        <f>'BORDEREAU|REVENU'!A86</f>
        <v>221-011</v>
      </c>
      <c r="B86" s="52" t="str">
        <f>'BORDEREAU|REVENU'!B86</f>
        <v>Prémarquage, délinéateurs temporaire de surface</v>
      </c>
      <c r="C86" s="64"/>
      <c r="D86" s="59"/>
      <c r="E86" s="60"/>
      <c r="F86" s="59"/>
      <c r="G86" s="60"/>
      <c r="H86" s="59"/>
      <c r="I86" s="60"/>
      <c r="J86" s="65"/>
      <c r="K86" s="64"/>
      <c r="L86" s="59"/>
      <c r="M86" s="60"/>
      <c r="N86" s="59"/>
      <c r="O86" s="60"/>
      <c r="P86" s="59"/>
      <c r="Q86" s="60"/>
      <c r="R86" s="65"/>
      <c r="S86" s="64"/>
      <c r="T86" s="59"/>
      <c r="U86" s="60"/>
      <c r="V86" s="59"/>
      <c r="W86" s="60"/>
      <c r="X86" s="59"/>
      <c r="Y86" s="60"/>
      <c r="Z86" s="65"/>
      <c r="AA86" s="64"/>
      <c r="AB86" s="59"/>
      <c r="AC86" s="60"/>
      <c r="AD86" s="59"/>
      <c r="AE86" s="60"/>
      <c r="AF86" s="59"/>
      <c r="AG86" s="60"/>
      <c r="AH86" s="65"/>
      <c r="AI86" s="64"/>
      <c r="AJ86" s="59"/>
      <c r="AK86" s="60"/>
      <c r="AL86" s="59"/>
      <c r="AM86" s="60"/>
      <c r="AN86" s="59"/>
      <c r="AO86" s="60"/>
      <c r="AP86" s="65"/>
      <c r="AQ86" s="64"/>
      <c r="AR86" s="59"/>
      <c r="AS86" s="60"/>
      <c r="AT86" s="59"/>
      <c r="AU86" s="60"/>
      <c r="AV86" s="59"/>
      <c r="AW86" s="60"/>
      <c r="AX86" s="65"/>
      <c r="AY86" s="64"/>
      <c r="AZ86" s="59"/>
      <c r="BA86" s="60"/>
      <c r="BB86" s="59"/>
      <c r="BC86" s="60"/>
      <c r="BD86" s="59"/>
      <c r="BE86" s="60"/>
      <c r="BF86" s="65"/>
      <c r="BG86" s="64"/>
      <c r="BH86" s="59"/>
      <c r="BI86" s="60"/>
      <c r="BJ86" s="59"/>
      <c r="BK86" s="60"/>
      <c r="BL86" s="59"/>
      <c r="BM86" s="60"/>
      <c r="BN86" s="65"/>
      <c r="BO86" s="64"/>
      <c r="BP86" s="59"/>
      <c r="BQ86" s="60"/>
      <c r="BR86" s="59"/>
      <c r="BS86" s="60"/>
      <c r="BT86" s="59"/>
      <c r="BU86" s="60"/>
      <c r="BV86" s="65"/>
      <c r="BW86" s="64"/>
      <c r="BX86" s="59"/>
      <c r="BY86" s="60"/>
      <c r="BZ86" s="59"/>
      <c r="CA86" s="60"/>
      <c r="CB86" s="59"/>
      <c r="CC86" s="60"/>
      <c r="CD86" s="65"/>
      <c r="CE86" s="64"/>
      <c r="CF86" s="59"/>
      <c r="CG86" s="60"/>
      <c r="CH86" s="59"/>
      <c r="CI86" s="60"/>
      <c r="CJ86" s="59"/>
      <c r="CK86" s="60"/>
      <c r="CL86" s="65"/>
      <c r="CM86" s="64"/>
      <c r="CN86" s="59"/>
      <c r="CO86" s="60"/>
      <c r="CP86" s="59"/>
      <c r="CQ86" s="60"/>
      <c r="CR86" s="59"/>
      <c r="CS86" s="60"/>
      <c r="CT86" s="65"/>
    </row>
    <row r="87" spans="1:98" x14ac:dyDescent="0.35">
      <c r="A87" s="54" t="str">
        <f>'BORDEREAU|REVENU'!A87</f>
        <v>BORDEREAU 250; MARQUAGE DE CHAUSSÉE</v>
      </c>
      <c r="B87" s="52"/>
      <c r="C87" s="64"/>
      <c r="D87" s="59"/>
      <c r="E87" s="60"/>
      <c r="F87" s="59"/>
      <c r="G87" s="60"/>
      <c r="H87" s="59"/>
      <c r="I87" s="60"/>
      <c r="J87" s="65"/>
      <c r="K87" s="64"/>
      <c r="L87" s="59"/>
      <c r="M87" s="60"/>
      <c r="N87" s="59"/>
      <c r="O87" s="60"/>
      <c r="P87" s="59"/>
      <c r="Q87" s="60"/>
      <c r="R87" s="65"/>
      <c r="S87" s="64"/>
      <c r="T87" s="59"/>
      <c r="U87" s="60"/>
      <c r="V87" s="59"/>
      <c r="W87" s="60"/>
      <c r="X87" s="59"/>
      <c r="Y87" s="60"/>
      <c r="Z87" s="65"/>
      <c r="AA87" s="64"/>
      <c r="AB87" s="59"/>
      <c r="AC87" s="60"/>
      <c r="AD87" s="59"/>
      <c r="AE87" s="60"/>
      <c r="AF87" s="59"/>
      <c r="AG87" s="60"/>
      <c r="AH87" s="65"/>
      <c r="AI87" s="64"/>
      <c r="AJ87" s="59"/>
      <c r="AK87" s="60"/>
      <c r="AL87" s="59"/>
      <c r="AM87" s="60"/>
      <c r="AN87" s="59"/>
      <c r="AO87" s="60"/>
      <c r="AP87" s="65"/>
      <c r="AQ87" s="64"/>
      <c r="AR87" s="59"/>
      <c r="AS87" s="60"/>
      <c r="AT87" s="59"/>
      <c r="AU87" s="60"/>
      <c r="AV87" s="59"/>
      <c r="AW87" s="60"/>
      <c r="AX87" s="65"/>
      <c r="AY87" s="64"/>
      <c r="AZ87" s="59"/>
      <c r="BA87" s="60"/>
      <c r="BB87" s="59"/>
      <c r="BC87" s="60"/>
      <c r="BD87" s="59"/>
      <c r="BE87" s="60"/>
      <c r="BF87" s="65"/>
      <c r="BG87" s="64"/>
      <c r="BH87" s="59"/>
      <c r="BI87" s="60"/>
      <c r="BJ87" s="59"/>
      <c r="BK87" s="60"/>
      <c r="BL87" s="59"/>
      <c r="BM87" s="60"/>
      <c r="BN87" s="65"/>
      <c r="BO87" s="64"/>
      <c r="BP87" s="59"/>
      <c r="BQ87" s="60"/>
      <c r="BR87" s="59"/>
      <c r="BS87" s="60"/>
      <c r="BT87" s="59"/>
      <c r="BU87" s="60"/>
      <c r="BV87" s="65"/>
      <c r="BW87" s="64"/>
      <c r="BX87" s="59"/>
      <c r="BY87" s="60"/>
      <c r="BZ87" s="59"/>
      <c r="CA87" s="60"/>
      <c r="CB87" s="59"/>
      <c r="CC87" s="60"/>
      <c r="CD87" s="65"/>
      <c r="CE87" s="64"/>
      <c r="CF87" s="59"/>
      <c r="CG87" s="60"/>
      <c r="CH87" s="59"/>
      <c r="CI87" s="60"/>
      <c r="CJ87" s="59"/>
      <c r="CK87" s="60"/>
      <c r="CL87" s="65"/>
      <c r="CM87" s="64"/>
      <c r="CN87" s="59"/>
      <c r="CO87" s="60"/>
      <c r="CP87" s="59"/>
      <c r="CQ87" s="60"/>
      <c r="CR87" s="59"/>
      <c r="CS87" s="60"/>
      <c r="CT87" s="65"/>
    </row>
    <row r="88" spans="1:98" ht="28.8" x14ac:dyDescent="0.35">
      <c r="A88" s="50" t="str">
        <f>'BORDEREAU|REVENU'!A88</f>
        <v>250-001</v>
      </c>
      <c r="B88" s="52" t="str">
        <f>'BORDEREAU|REVENU'!B88</f>
        <v>Marquage longitudinal, sur revêtement en enrobé, moyenne durée, résine epoxydique; Ligne Axiale</v>
      </c>
      <c r="C88" s="64"/>
      <c r="D88" s="59"/>
      <c r="E88" s="60"/>
      <c r="F88" s="59"/>
      <c r="G88" s="60"/>
      <c r="H88" s="59"/>
      <c r="I88" s="60"/>
      <c r="J88" s="65"/>
      <c r="K88" s="64"/>
      <c r="L88" s="59"/>
      <c r="M88" s="60"/>
      <c r="N88" s="59"/>
      <c r="O88" s="60"/>
      <c r="P88" s="59"/>
      <c r="Q88" s="60"/>
      <c r="R88" s="65"/>
      <c r="S88" s="64"/>
      <c r="T88" s="59"/>
      <c r="U88" s="60"/>
      <c r="V88" s="59"/>
      <c r="W88" s="60"/>
      <c r="X88" s="59"/>
      <c r="Y88" s="60"/>
      <c r="Z88" s="65"/>
      <c r="AA88" s="64"/>
      <c r="AB88" s="59"/>
      <c r="AC88" s="60"/>
      <c r="AD88" s="59"/>
      <c r="AE88" s="60"/>
      <c r="AF88" s="59"/>
      <c r="AG88" s="60"/>
      <c r="AH88" s="65"/>
      <c r="AI88" s="64"/>
      <c r="AJ88" s="59"/>
      <c r="AK88" s="60"/>
      <c r="AL88" s="59"/>
      <c r="AM88" s="60"/>
      <c r="AN88" s="59"/>
      <c r="AO88" s="60"/>
      <c r="AP88" s="65"/>
      <c r="AQ88" s="64"/>
      <c r="AR88" s="59"/>
      <c r="AS88" s="60"/>
      <c r="AT88" s="59"/>
      <c r="AU88" s="60"/>
      <c r="AV88" s="59"/>
      <c r="AW88" s="60"/>
      <c r="AX88" s="65"/>
      <c r="AY88" s="64"/>
      <c r="AZ88" s="59"/>
      <c r="BA88" s="60"/>
      <c r="BB88" s="59"/>
      <c r="BC88" s="60"/>
      <c r="BD88" s="59"/>
      <c r="BE88" s="60"/>
      <c r="BF88" s="65"/>
      <c r="BG88" s="64"/>
      <c r="BH88" s="59"/>
      <c r="BI88" s="60"/>
      <c r="BJ88" s="59"/>
      <c r="BK88" s="60"/>
      <c r="BL88" s="59"/>
      <c r="BM88" s="60"/>
      <c r="BN88" s="65"/>
      <c r="BO88" s="64"/>
      <c r="BP88" s="59"/>
      <c r="BQ88" s="60"/>
      <c r="BR88" s="59"/>
      <c r="BS88" s="60"/>
      <c r="BT88" s="59"/>
      <c r="BU88" s="60"/>
      <c r="BV88" s="65"/>
      <c r="BW88" s="64"/>
      <c r="BX88" s="59"/>
      <c r="BY88" s="60"/>
      <c r="BZ88" s="59"/>
      <c r="CA88" s="60"/>
      <c r="CB88" s="59"/>
      <c r="CC88" s="60"/>
      <c r="CD88" s="65"/>
      <c r="CE88" s="64"/>
      <c r="CF88" s="59"/>
      <c r="CG88" s="60"/>
      <c r="CH88" s="59"/>
      <c r="CI88" s="60"/>
      <c r="CJ88" s="59"/>
      <c r="CK88" s="60"/>
      <c r="CL88" s="65"/>
      <c r="CM88" s="64"/>
      <c r="CN88" s="59"/>
      <c r="CO88" s="60"/>
      <c r="CP88" s="59"/>
      <c r="CQ88" s="60"/>
      <c r="CR88" s="59"/>
      <c r="CS88" s="60"/>
      <c r="CT88" s="65"/>
    </row>
    <row r="89" spans="1:98" ht="28.8" x14ac:dyDescent="0.35">
      <c r="A89" s="50" t="str">
        <f>'BORDEREAU|REVENU'!A89</f>
        <v>250-002</v>
      </c>
      <c r="B89" s="52" t="str">
        <f>'BORDEREAU|REVENU'!B89</f>
        <v>Marquage longitudinal, sur revêtement en enrobé, moyenne durée, résine epoxydique; Ligne de rive</v>
      </c>
      <c r="C89" s="64"/>
      <c r="D89" s="59"/>
      <c r="E89" s="60"/>
      <c r="F89" s="59"/>
      <c r="G89" s="60"/>
      <c r="H89" s="59"/>
      <c r="I89" s="60"/>
      <c r="J89" s="65"/>
      <c r="K89" s="64"/>
      <c r="L89" s="59"/>
      <c r="M89" s="60"/>
      <c r="N89" s="59"/>
      <c r="O89" s="60"/>
      <c r="P89" s="59"/>
      <c r="Q89" s="60"/>
      <c r="R89" s="65"/>
      <c r="S89" s="64"/>
      <c r="T89" s="59"/>
      <c r="U89" s="60"/>
      <c r="V89" s="59"/>
      <c r="W89" s="60"/>
      <c r="X89" s="59"/>
      <c r="Y89" s="60"/>
      <c r="Z89" s="65"/>
      <c r="AA89" s="64"/>
      <c r="AB89" s="59"/>
      <c r="AC89" s="60"/>
      <c r="AD89" s="59"/>
      <c r="AE89" s="60"/>
      <c r="AF89" s="59"/>
      <c r="AG89" s="60"/>
      <c r="AH89" s="65"/>
      <c r="AI89" s="64"/>
      <c r="AJ89" s="59"/>
      <c r="AK89" s="60"/>
      <c r="AL89" s="59"/>
      <c r="AM89" s="60"/>
      <c r="AN89" s="59"/>
      <c r="AO89" s="60"/>
      <c r="AP89" s="65"/>
      <c r="AQ89" s="64"/>
      <c r="AR89" s="59"/>
      <c r="AS89" s="60"/>
      <c r="AT89" s="59"/>
      <c r="AU89" s="60"/>
      <c r="AV89" s="59"/>
      <c r="AW89" s="60"/>
      <c r="AX89" s="65"/>
      <c r="AY89" s="64"/>
      <c r="AZ89" s="59"/>
      <c r="BA89" s="60"/>
      <c r="BB89" s="59"/>
      <c r="BC89" s="60"/>
      <c r="BD89" s="59"/>
      <c r="BE89" s="60"/>
      <c r="BF89" s="65"/>
      <c r="BG89" s="64"/>
      <c r="BH89" s="59"/>
      <c r="BI89" s="60"/>
      <c r="BJ89" s="59"/>
      <c r="BK89" s="60"/>
      <c r="BL89" s="59"/>
      <c r="BM89" s="60"/>
      <c r="BN89" s="65"/>
      <c r="BO89" s="64"/>
      <c r="BP89" s="59"/>
      <c r="BQ89" s="60"/>
      <c r="BR89" s="59"/>
      <c r="BS89" s="60"/>
      <c r="BT89" s="59"/>
      <c r="BU89" s="60"/>
      <c r="BV89" s="65"/>
      <c r="BW89" s="64"/>
      <c r="BX89" s="59"/>
      <c r="BY89" s="60"/>
      <c r="BZ89" s="59"/>
      <c r="CA89" s="60"/>
      <c r="CB89" s="59"/>
      <c r="CC89" s="60"/>
      <c r="CD89" s="65"/>
      <c r="CE89" s="64"/>
      <c r="CF89" s="59"/>
      <c r="CG89" s="60"/>
      <c r="CH89" s="59"/>
      <c r="CI89" s="60"/>
      <c r="CJ89" s="59"/>
      <c r="CK89" s="60"/>
      <c r="CL89" s="65"/>
      <c r="CM89" s="64"/>
      <c r="CN89" s="59"/>
      <c r="CO89" s="60"/>
      <c r="CP89" s="59"/>
      <c r="CQ89" s="60"/>
      <c r="CR89" s="59"/>
      <c r="CS89" s="60"/>
      <c r="CT89" s="65"/>
    </row>
    <row r="90" spans="1:98" ht="28.8" x14ac:dyDescent="0.35">
      <c r="A90" s="50" t="str">
        <f>'BORDEREAU|REVENU'!A90</f>
        <v>250-003</v>
      </c>
      <c r="B90" s="52" t="str">
        <f>'BORDEREAU|REVENU'!B90</f>
        <v>Marquage longitudinal, sur revêtement en enrobé, moyenne durée, résine epoxydique; Dél.discontinue</v>
      </c>
      <c r="C90" s="64"/>
      <c r="D90" s="59"/>
      <c r="E90" s="60"/>
      <c r="F90" s="59"/>
      <c r="G90" s="60"/>
      <c r="H90" s="59"/>
      <c r="I90" s="60"/>
      <c r="J90" s="65"/>
      <c r="K90" s="64"/>
      <c r="L90" s="59"/>
      <c r="M90" s="60"/>
      <c r="N90" s="59"/>
      <c r="O90" s="60"/>
      <c r="P90" s="59"/>
      <c r="Q90" s="60"/>
      <c r="R90" s="65"/>
      <c r="S90" s="64"/>
      <c r="T90" s="59"/>
      <c r="U90" s="60"/>
      <c r="V90" s="59"/>
      <c r="W90" s="60"/>
      <c r="X90" s="59"/>
      <c r="Y90" s="60"/>
      <c r="Z90" s="65"/>
      <c r="AA90" s="64"/>
      <c r="AB90" s="59"/>
      <c r="AC90" s="60"/>
      <c r="AD90" s="59"/>
      <c r="AE90" s="60"/>
      <c r="AF90" s="59"/>
      <c r="AG90" s="60"/>
      <c r="AH90" s="65"/>
      <c r="AI90" s="64"/>
      <c r="AJ90" s="59"/>
      <c r="AK90" s="60"/>
      <c r="AL90" s="59"/>
      <c r="AM90" s="60"/>
      <c r="AN90" s="59"/>
      <c r="AO90" s="60"/>
      <c r="AP90" s="65"/>
      <c r="AQ90" s="64"/>
      <c r="AR90" s="59"/>
      <c r="AS90" s="60"/>
      <c r="AT90" s="59"/>
      <c r="AU90" s="60"/>
      <c r="AV90" s="59"/>
      <c r="AW90" s="60"/>
      <c r="AX90" s="65"/>
      <c r="AY90" s="64"/>
      <c r="AZ90" s="59"/>
      <c r="BA90" s="60"/>
      <c r="BB90" s="59"/>
      <c r="BC90" s="60"/>
      <c r="BD90" s="59"/>
      <c r="BE90" s="60"/>
      <c r="BF90" s="65"/>
      <c r="BG90" s="64"/>
      <c r="BH90" s="59"/>
      <c r="BI90" s="60"/>
      <c r="BJ90" s="59"/>
      <c r="BK90" s="60"/>
      <c r="BL90" s="59"/>
      <c r="BM90" s="60"/>
      <c r="BN90" s="65"/>
      <c r="BO90" s="64"/>
      <c r="BP90" s="59"/>
      <c r="BQ90" s="60"/>
      <c r="BR90" s="59"/>
      <c r="BS90" s="60"/>
      <c r="BT90" s="59"/>
      <c r="BU90" s="60"/>
      <c r="BV90" s="65"/>
      <c r="BW90" s="64"/>
      <c r="BX90" s="59"/>
      <c r="BY90" s="60"/>
      <c r="BZ90" s="59"/>
      <c r="CA90" s="60"/>
      <c r="CB90" s="59"/>
      <c r="CC90" s="60"/>
      <c r="CD90" s="65"/>
      <c r="CE90" s="64"/>
      <c r="CF90" s="59"/>
      <c r="CG90" s="60"/>
      <c r="CH90" s="59"/>
      <c r="CI90" s="60"/>
      <c r="CJ90" s="59"/>
      <c r="CK90" s="60"/>
      <c r="CL90" s="65"/>
      <c r="CM90" s="64"/>
      <c r="CN90" s="59"/>
      <c r="CO90" s="60"/>
      <c r="CP90" s="59"/>
      <c r="CQ90" s="60"/>
      <c r="CR90" s="59"/>
      <c r="CS90" s="60"/>
      <c r="CT90" s="65"/>
    </row>
    <row r="91" spans="1:98" ht="28.8" x14ac:dyDescent="0.35">
      <c r="A91" s="50" t="str">
        <f>'BORDEREAU|REVENU'!A91</f>
        <v>250-004</v>
      </c>
      <c r="B91" s="52" t="str">
        <f>'BORDEREAU|REVENU'!B91</f>
        <v>Marquage longitudinal, sur revêtement en enrobé, moyenne durée, résine epoxydique; Dél.continue</v>
      </c>
      <c r="C91" s="64"/>
      <c r="D91" s="59"/>
      <c r="E91" s="60"/>
      <c r="F91" s="59"/>
      <c r="G91" s="60"/>
      <c r="H91" s="59"/>
      <c r="I91" s="60"/>
      <c r="J91" s="65"/>
      <c r="K91" s="64"/>
      <c r="L91" s="59"/>
      <c r="M91" s="60"/>
      <c r="N91" s="59"/>
      <c r="O91" s="60"/>
      <c r="P91" s="59"/>
      <c r="Q91" s="60"/>
      <c r="R91" s="65"/>
      <c r="S91" s="64"/>
      <c r="T91" s="59"/>
      <c r="U91" s="60"/>
      <c r="V91" s="59"/>
      <c r="W91" s="60"/>
      <c r="X91" s="59"/>
      <c r="Y91" s="60"/>
      <c r="Z91" s="65"/>
      <c r="AA91" s="64"/>
      <c r="AB91" s="59"/>
      <c r="AC91" s="60"/>
      <c r="AD91" s="59"/>
      <c r="AE91" s="60"/>
      <c r="AF91" s="59"/>
      <c r="AG91" s="60"/>
      <c r="AH91" s="65"/>
      <c r="AI91" s="64"/>
      <c r="AJ91" s="59"/>
      <c r="AK91" s="60"/>
      <c r="AL91" s="59"/>
      <c r="AM91" s="60"/>
      <c r="AN91" s="59"/>
      <c r="AO91" s="60"/>
      <c r="AP91" s="65"/>
      <c r="AQ91" s="64"/>
      <c r="AR91" s="59"/>
      <c r="AS91" s="60"/>
      <c r="AT91" s="59"/>
      <c r="AU91" s="60"/>
      <c r="AV91" s="59"/>
      <c r="AW91" s="60"/>
      <c r="AX91" s="65"/>
      <c r="AY91" s="64"/>
      <c r="AZ91" s="59"/>
      <c r="BA91" s="60"/>
      <c r="BB91" s="59"/>
      <c r="BC91" s="60"/>
      <c r="BD91" s="59"/>
      <c r="BE91" s="60"/>
      <c r="BF91" s="65"/>
      <c r="BG91" s="64"/>
      <c r="BH91" s="59"/>
      <c r="BI91" s="60"/>
      <c r="BJ91" s="59"/>
      <c r="BK91" s="60"/>
      <c r="BL91" s="59"/>
      <c r="BM91" s="60"/>
      <c r="BN91" s="65"/>
      <c r="BO91" s="64"/>
      <c r="BP91" s="59"/>
      <c r="BQ91" s="60"/>
      <c r="BR91" s="59"/>
      <c r="BS91" s="60"/>
      <c r="BT91" s="59"/>
      <c r="BU91" s="60"/>
      <c r="BV91" s="65"/>
      <c r="BW91" s="64"/>
      <c r="BX91" s="59"/>
      <c r="BY91" s="60"/>
      <c r="BZ91" s="59"/>
      <c r="CA91" s="60"/>
      <c r="CB91" s="59"/>
      <c r="CC91" s="60"/>
      <c r="CD91" s="65"/>
      <c r="CE91" s="64"/>
      <c r="CF91" s="59"/>
      <c r="CG91" s="60"/>
      <c r="CH91" s="59"/>
      <c r="CI91" s="60"/>
      <c r="CJ91" s="59"/>
      <c r="CK91" s="60"/>
      <c r="CL91" s="65"/>
      <c r="CM91" s="64"/>
      <c r="CN91" s="59"/>
      <c r="CO91" s="60"/>
      <c r="CP91" s="59"/>
      <c r="CQ91" s="60"/>
      <c r="CR91" s="59"/>
      <c r="CS91" s="60"/>
      <c r="CT91" s="65"/>
    </row>
    <row r="92" spans="1:98" x14ac:dyDescent="0.35">
      <c r="A92" s="50" t="str">
        <f>'BORDEREAU|REVENU'!A92</f>
        <v>250-005</v>
      </c>
      <c r="B92" s="52" t="str">
        <f>'BORDEREAU|REVENU'!B92</f>
        <v>Marquage ponctuel, sur revêtement en enrobé, résine epoxydique, Hachurage</v>
      </c>
      <c r="C92" s="64"/>
      <c r="D92" s="59"/>
      <c r="E92" s="60"/>
      <c r="F92" s="59"/>
      <c r="G92" s="60"/>
      <c r="H92" s="59"/>
      <c r="I92" s="60"/>
      <c r="J92" s="65"/>
      <c r="K92" s="64"/>
      <c r="L92" s="59"/>
      <c r="M92" s="60"/>
      <c r="N92" s="59"/>
      <c r="O92" s="60"/>
      <c r="P92" s="59"/>
      <c r="Q92" s="60"/>
      <c r="R92" s="65"/>
      <c r="S92" s="64"/>
      <c r="T92" s="59"/>
      <c r="U92" s="60"/>
      <c r="V92" s="59"/>
      <c r="W92" s="60"/>
      <c r="X92" s="59"/>
      <c r="Y92" s="60"/>
      <c r="Z92" s="65"/>
      <c r="AA92" s="64"/>
      <c r="AB92" s="59"/>
      <c r="AC92" s="60"/>
      <c r="AD92" s="59"/>
      <c r="AE92" s="60"/>
      <c r="AF92" s="59"/>
      <c r="AG92" s="60"/>
      <c r="AH92" s="65"/>
      <c r="AI92" s="64"/>
      <c r="AJ92" s="59"/>
      <c r="AK92" s="60"/>
      <c r="AL92" s="59"/>
      <c r="AM92" s="60"/>
      <c r="AN92" s="59"/>
      <c r="AO92" s="60"/>
      <c r="AP92" s="65"/>
      <c r="AQ92" s="64"/>
      <c r="AR92" s="59"/>
      <c r="AS92" s="60"/>
      <c r="AT92" s="59"/>
      <c r="AU92" s="60"/>
      <c r="AV92" s="59"/>
      <c r="AW92" s="60"/>
      <c r="AX92" s="65"/>
      <c r="AY92" s="64"/>
      <c r="AZ92" s="59"/>
      <c r="BA92" s="60"/>
      <c r="BB92" s="59"/>
      <c r="BC92" s="60"/>
      <c r="BD92" s="59"/>
      <c r="BE92" s="60"/>
      <c r="BF92" s="65"/>
      <c r="BG92" s="64"/>
      <c r="BH92" s="59"/>
      <c r="BI92" s="60"/>
      <c r="BJ92" s="59"/>
      <c r="BK92" s="60"/>
      <c r="BL92" s="59"/>
      <c r="BM92" s="60"/>
      <c r="BN92" s="65"/>
      <c r="BO92" s="64"/>
      <c r="BP92" s="59"/>
      <c r="BQ92" s="60"/>
      <c r="BR92" s="59"/>
      <c r="BS92" s="60"/>
      <c r="BT92" s="59"/>
      <c r="BU92" s="60"/>
      <c r="BV92" s="65"/>
      <c r="BW92" s="64"/>
      <c r="BX92" s="59"/>
      <c r="BY92" s="60"/>
      <c r="BZ92" s="59"/>
      <c r="CA92" s="60"/>
      <c r="CB92" s="59"/>
      <c r="CC92" s="60"/>
      <c r="CD92" s="65"/>
      <c r="CE92" s="64"/>
      <c r="CF92" s="59"/>
      <c r="CG92" s="60"/>
      <c r="CH92" s="59"/>
      <c r="CI92" s="60"/>
      <c r="CJ92" s="59"/>
      <c r="CK92" s="60"/>
      <c r="CL92" s="65"/>
      <c r="CM92" s="64"/>
      <c r="CN92" s="59"/>
      <c r="CO92" s="60"/>
      <c r="CP92" s="59"/>
      <c r="CQ92" s="60"/>
      <c r="CR92" s="59"/>
      <c r="CS92" s="60"/>
      <c r="CT92" s="65"/>
    </row>
    <row r="93" spans="1:98" ht="28.8" x14ac:dyDescent="0.35">
      <c r="A93" s="50" t="str">
        <f>'BORDEREAU|REVENU'!A93</f>
        <v>250-006</v>
      </c>
      <c r="B93" s="52" t="str">
        <f>'BORDEREAU|REVENU'!B93</f>
        <v>Marquage ponctuel, sur revêtement en enrobé, résine epoxydique; flèche 1 direction</v>
      </c>
      <c r="C93" s="64"/>
      <c r="D93" s="59"/>
      <c r="E93" s="60"/>
      <c r="F93" s="59"/>
      <c r="G93" s="60"/>
      <c r="H93" s="59"/>
      <c r="I93" s="60"/>
      <c r="J93" s="65"/>
      <c r="K93" s="64"/>
      <c r="L93" s="59"/>
      <c r="M93" s="60"/>
      <c r="N93" s="59"/>
      <c r="O93" s="60"/>
      <c r="P93" s="59"/>
      <c r="Q93" s="60"/>
      <c r="R93" s="65"/>
      <c r="S93" s="64"/>
      <c r="T93" s="59"/>
      <c r="U93" s="60"/>
      <c r="V93" s="59"/>
      <c r="W93" s="60"/>
      <c r="X93" s="59"/>
      <c r="Y93" s="60"/>
      <c r="Z93" s="65"/>
      <c r="AA93" s="64"/>
      <c r="AB93" s="59"/>
      <c r="AC93" s="60"/>
      <c r="AD93" s="59"/>
      <c r="AE93" s="60"/>
      <c r="AF93" s="59"/>
      <c r="AG93" s="60"/>
      <c r="AH93" s="65"/>
      <c r="AI93" s="64"/>
      <c r="AJ93" s="59"/>
      <c r="AK93" s="60"/>
      <c r="AL93" s="59"/>
      <c r="AM93" s="60"/>
      <c r="AN93" s="59"/>
      <c r="AO93" s="60"/>
      <c r="AP93" s="65"/>
      <c r="AQ93" s="64"/>
      <c r="AR93" s="59"/>
      <c r="AS93" s="60"/>
      <c r="AT93" s="59"/>
      <c r="AU93" s="60"/>
      <c r="AV93" s="59"/>
      <c r="AW93" s="60"/>
      <c r="AX93" s="65"/>
      <c r="AY93" s="64"/>
      <c r="AZ93" s="59"/>
      <c r="BA93" s="60"/>
      <c r="BB93" s="59"/>
      <c r="BC93" s="60"/>
      <c r="BD93" s="59"/>
      <c r="BE93" s="60"/>
      <c r="BF93" s="65"/>
      <c r="BG93" s="64"/>
      <c r="BH93" s="59"/>
      <c r="BI93" s="60"/>
      <c r="BJ93" s="59"/>
      <c r="BK93" s="60"/>
      <c r="BL93" s="59"/>
      <c r="BM93" s="60"/>
      <c r="BN93" s="65"/>
      <c r="BO93" s="64"/>
      <c r="BP93" s="59"/>
      <c r="BQ93" s="60"/>
      <c r="BR93" s="59"/>
      <c r="BS93" s="60"/>
      <c r="BT93" s="59"/>
      <c r="BU93" s="60"/>
      <c r="BV93" s="65"/>
      <c r="BW93" s="64"/>
      <c r="BX93" s="59"/>
      <c r="BY93" s="60"/>
      <c r="BZ93" s="59"/>
      <c r="CA93" s="60"/>
      <c r="CB93" s="59"/>
      <c r="CC93" s="60"/>
      <c r="CD93" s="65"/>
      <c r="CE93" s="64"/>
      <c r="CF93" s="59"/>
      <c r="CG93" s="60"/>
      <c r="CH93" s="59"/>
      <c r="CI93" s="60"/>
      <c r="CJ93" s="59"/>
      <c r="CK93" s="60"/>
      <c r="CL93" s="65"/>
      <c r="CM93" s="64"/>
      <c r="CN93" s="59"/>
      <c r="CO93" s="60"/>
      <c r="CP93" s="59"/>
      <c r="CQ93" s="60"/>
      <c r="CR93" s="59"/>
      <c r="CS93" s="60"/>
      <c r="CT93" s="65"/>
    </row>
    <row r="94" spans="1:98" ht="28.8" x14ac:dyDescent="0.35">
      <c r="A94" s="50" t="str">
        <f>'BORDEREAU|REVENU'!A94</f>
        <v>250-007</v>
      </c>
      <c r="B94" s="52" t="str">
        <f>'BORDEREAU|REVENU'!B94</f>
        <v>Marquage ponctuel, sur revêtement en enrobé, résine epoxydique; ligne d'arrêt; Blanche 600mm</v>
      </c>
      <c r="C94" s="64"/>
      <c r="D94" s="59"/>
      <c r="E94" s="60"/>
      <c r="F94" s="59"/>
      <c r="G94" s="60"/>
      <c r="H94" s="59"/>
      <c r="I94" s="60"/>
      <c r="J94" s="65"/>
      <c r="K94" s="64"/>
      <c r="L94" s="59"/>
      <c r="M94" s="60"/>
      <c r="N94" s="59"/>
      <c r="O94" s="60"/>
      <c r="P94" s="59"/>
      <c r="Q94" s="60"/>
      <c r="R94" s="65"/>
      <c r="S94" s="64"/>
      <c r="T94" s="59"/>
      <c r="U94" s="60"/>
      <c r="V94" s="59"/>
      <c r="W94" s="60"/>
      <c r="X94" s="59"/>
      <c r="Y94" s="60"/>
      <c r="Z94" s="65"/>
      <c r="AA94" s="64"/>
      <c r="AB94" s="59"/>
      <c r="AC94" s="60"/>
      <c r="AD94" s="59"/>
      <c r="AE94" s="60"/>
      <c r="AF94" s="59"/>
      <c r="AG94" s="60"/>
      <c r="AH94" s="65"/>
      <c r="AI94" s="64"/>
      <c r="AJ94" s="59"/>
      <c r="AK94" s="60"/>
      <c r="AL94" s="59"/>
      <c r="AM94" s="60"/>
      <c r="AN94" s="59"/>
      <c r="AO94" s="60"/>
      <c r="AP94" s="65"/>
      <c r="AQ94" s="64"/>
      <c r="AR94" s="59"/>
      <c r="AS94" s="60"/>
      <c r="AT94" s="59"/>
      <c r="AU94" s="60"/>
      <c r="AV94" s="59"/>
      <c r="AW94" s="60"/>
      <c r="AX94" s="65"/>
      <c r="AY94" s="64"/>
      <c r="AZ94" s="59"/>
      <c r="BA94" s="60"/>
      <c r="BB94" s="59"/>
      <c r="BC94" s="60"/>
      <c r="BD94" s="59"/>
      <c r="BE94" s="60"/>
      <c r="BF94" s="65"/>
      <c r="BG94" s="64"/>
      <c r="BH94" s="59"/>
      <c r="BI94" s="60"/>
      <c r="BJ94" s="59"/>
      <c r="BK94" s="60"/>
      <c r="BL94" s="59"/>
      <c r="BM94" s="60"/>
      <c r="BN94" s="65"/>
      <c r="BO94" s="64"/>
      <c r="BP94" s="59"/>
      <c r="BQ94" s="60"/>
      <c r="BR94" s="59"/>
      <c r="BS94" s="60"/>
      <c r="BT94" s="59"/>
      <c r="BU94" s="60"/>
      <c r="BV94" s="65"/>
      <c r="BW94" s="64"/>
      <c r="BX94" s="59"/>
      <c r="BY94" s="60"/>
      <c r="BZ94" s="59"/>
      <c r="CA94" s="60"/>
      <c r="CB94" s="59"/>
      <c r="CC94" s="60"/>
      <c r="CD94" s="65"/>
      <c r="CE94" s="64"/>
      <c r="CF94" s="59"/>
      <c r="CG94" s="60"/>
      <c r="CH94" s="59"/>
      <c r="CI94" s="60"/>
      <c r="CJ94" s="59"/>
      <c r="CK94" s="60"/>
      <c r="CL94" s="65"/>
      <c r="CM94" s="64"/>
      <c r="CN94" s="59"/>
      <c r="CO94" s="60"/>
      <c r="CP94" s="59"/>
      <c r="CQ94" s="60"/>
      <c r="CR94" s="59"/>
      <c r="CS94" s="60"/>
      <c r="CT94" s="65"/>
    </row>
    <row r="95" spans="1:98" ht="28.8" x14ac:dyDescent="0.35">
      <c r="A95" s="50" t="str">
        <f>'BORDEREAU|REVENU'!A95</f>
        <v>250-008</v>
      </c>
      <c r="B95" s="52" t="str">
        <f>'BORDEREAU|REVENU'!B95</f>
        <v>Marquage longitudinal, sur revêtement en enrobé, courte durée, eau ; Ligne Axiale</v>
      </c>
      <c r="C95" s="64"/>
      <c r="D95" s="59"/>
      <c r="E95" s="60"/>
      <c r="F95" s="59"/>
      <c r="G95" s="60"/>
      <c r="H95" s="59"/>
      <c r="I95" s="60"/>
      <c r="J95" s="65"/>
      <c r="K95" s="64"/>
      <c r="L95" s="59"/>
      <c r="M95" s="60"/>
      <c r="N95" s="59"/>
      <c r="O95" s="60"/>
      <c r="P95" s="59"/>
      <c r="Q95" s="60"/>
      <c r="R95" s="65"/>
      <c r="S95" s="64"/>
      <c r="T95" s="59"/>
      <c r="U95" s="60"/>
      <c r="V95" s="59"/>
      <c r="W95" s="60"/>
      <c r="X95" s="59"/>
      <c r="Y95" s="60"/>
      <c r="Z95" s="65"/>
      <c r="AA95" s="64"/>
      <c r="AB95" s="59"/>
      <c r="AC95" s="60"/>
      <c r="AD95" s="59"/>
      <c r="AE95" s="60"/>
      <c r="AF95" s="59"/>
      <c r="AG95" s="60"/>
      <c r="AH95" s="65"/>
      <c r="AI95" s="64"/>
      <c r="AJ95" s="59"/>
      <c r="AK95" s="60"/>
      <c r="AL95" s="59"/>
      <c r="AM95" s="60"/>
      <c r="AN95" s="59"/>
      <c r="AO95" s="60"/>
      <c r="AP95" s="65"/>
      <c r="AQ95" s="64"/>
      <c r="AR95" s="59"/>
      <c r="AS95" s="60"/>
      <c r="AT95" s="59"/>
      <c r="AU95" s="60"/>
      <c r="AV95" s="59"/>
      <c r="AW95" s="60"/>
      <c r="AX95" s="65"/>
      <c r="AY95" s="64"/>
      <c r="AZ95" s="59"/>
      <c r="BA95" s="60"/>
      <c r="BB95" s="59"/>
      <c r="BC95" s="60"/>
      <c r="BD95" s="59"/>
      <c r="BE95" s="60"/>
      <c r="BF95" s="65"/>
      <c r="BG95" s="64"/>
      <c r="BH95" s="59"/>
      <c r="BI95" s="60"/>
      <c r="BJ95" s="59"/>
      <c r="BK95" s="60"/>
      <c r="BL95" s="59"/>
      <c r="BM95" s="60"/>
      <c r="BN95" s="65"/>
      <c r="BO95" s="64"/>
      <c r="BP95" s="59"/>
      <c r="BQ95" s="60"/>
      <c r="BR95" s="59"/>
      <c r="BS95" s="60"/>
      <c r="BT95" s="59"/>
      <c r="BU95" s="60"/>
      <c r="BV95" s="65"/>
      <c r="BW95" s="64"/>
      <c r="BX95" s="59"/>
      <c r="BY95" s="60"/>
      <c r="BZ95" s="59"/>
      <c r="CA95" s="60"/>
      <c r="CB95" s="59"/>
      <c r="CC95" s="60"/>
      <c r="CD95" s="65"/>
      <c r="CE95" s="64"/>
      <c r="CF95" s="59"/>
      <c r="CG95" s="60"/>
      <c r="CH95" s="59"/>
      <c r="CI95" s="60"/>
      <c r="CJ95" s="59"/>
      <c r="CK95" s="60"/>
      <c r="CL95" s="65"/>
      <c r="CM95" s="64"/>
      <c r="CN95" s="59"/>
      <c r="CO95" s="60"/>
      <c r="CP95" s="59"/>
      <c r="CQ95" s="60"/>
      <c r="CR95" s="59"/>
      <c r="CS95" s="60"/>
      <c r="CT95" s="65"/>
    </row>
    <row r="96" spans="1:98" ht="28.8" x14ac:dyDescent="0.35">
      <c r="A96" s="50" t="str">
        <f>'BORDEREAU|REVENU'!A96</f>
        <v>250-009</v>
      </c>
      <c r="B96" s="52" t="str">
        <f>'BORDEREAU|REVENU'!B96</f>
        <v>Marquage longitudinal, sur revêtement en enrobé, courte durée, eau; Ligne de rive</v>
      </c>
      <c r="C96" s="64"/>
      <c r="D96" s="59"/>
      <c r="E96" s="60"/>
      <c r="F96" s="59"/>
      <c r="G96" s="60"/>
      <c r="H96" s="59"/>
      <c r="I96" s="60"/>
      <c r="J96" s="65"/>
      <c r="K96" s="64"/>
      <c r="L96" s="59"/>
      <c r="M96" s="60"/>
      <c r="N96" s="59"/>
      <c r="O96" s="60"/>
      <c r="P96" s="59"/>
      <c r="Q96" s="60"/>
      <c r="R96" s="65"/>
      <c r="S96" s="64"/>
      <c r="T96" s="59"/>
      <c r="U96" s="60"/>
      <c r="V96" s="59"/>
      <c r="W96" s="60"/>
      <c r="X96" s="59"/>
      <c r="Y96" s="60"/>
      <c r="Z96" s="65"/>
      <c r="AA96" s="64"/>
      <c r="AB96" s="59"/>
      <c r="AC96" s="60"/>
      <c r="AD96" s="59"/>
      <c r="AE96" s="60"/>
      <c r="AF96" s="59"/>
      <c r="AG96" s="60"/>
      <c r="AH96" s="65"/>
      <c r="AI96" s="64"/>
      <c r="AJ96" s="59"/>
      <c r="AK96" s="60"/>
      <c r="AL96" s="59"/>
      <c r="AM96" s="60"/>
      <c r="AN96" s="59"/>
      <c r="AO96" s="60"/>
      <c r="AP96" s="65"/>
      <c r="AQ96" s="64"/>
      <c r="AR96" s="59"/>
      <c r="AS96" s="60"/>
      <c r="AT96" s="59"/>
      <c r="AU96" s="60"/>
      <c r="AV96" s="59"/>
      <c r="AW96" s="60"/>
      <c r="AX96" s="65"/>
      <c r="AY96" s="64"/>
      <c r="AZ96" s="59"/>
      <c r="BA96" s="60"/>
      <c r="BB96" s="59"/>
      <c r="BC96" s="60"/>
      <c r="BD96" s="59"/>
      <c r="BE96" s="60"/>
      <c r="BF96" s="65"/>
      <c r="BG96" s="64"/>
      <c r="BH96" s="59"/>
      <c r="BI96" s="60"/>
      <c r="BJ96" s="59"/>
      <c r="BK96" s="60"/>
      <c r="BL96" s="59"/>
      <c r="BM96" s="60"/>
      <c r="BN96" s="65"/>
      <c r="BO96" s="64"/>
      <c r="BP96" s="59"/>
      <c r="BQ96" s="60"/>
      <c r="BR96" s="59"/>
      <c r="BS96" s="60"/>
      <c r="BT96" s="59"/>
      <c r="BU96" s="60"/>
      <c r="BV96" s="65"/>
      <c r="BW96" s="64"/>
      <c r="BX96" s="59"/>
      <c r="BY96" s="60"/>
      <c r="BZ96" s="59"/>
      <c r="CA96" s="60"/>
      <c r="CB96" s="59"/>
      <c r="CC96" s="60"/>
      <c r="CD96" s="65"/>
      <c r="CE96" s="64"/>
      <c r="CF96" s="59"/>
      <c r="CG96" s="60"/>
      <c r="CH96" s="59"/>
      <c r="CI96" s="60"/>
      <c r="CJ96" s="59"/>
      <c r="CK96" s="60"/>
      <c r="CL96" s="65"/>
      <c r="CM96" s="64"/>
      <c r="CN96" s="59"/>
      <c r="CO96" s="60"/>
      <c r="CP96" s="59"/>
      <c r="CQ96" s="60"/>
      <c r="CR96" s="59"/>
      <c r="CS96" s="60"/>
      <c r="CT96" s="65"/>
    </row>
    <row r="97" spans="1:98" ht="28.8" x14ac:dyDescent="0.35">
      <c r="A97" s="50" t="str">
        <f>'BORDEREAU|REVENU'!A97</f>
        <v>250-010</v>
      </c>
      <c r="B97" s="52" t="str">
        <f>'BORDEREAU|REVENU'!B97</f>
        <v>Marquage longitudinal, sur revêtement en enrobé, courte durée, eau; Dél.discontinue</v>
      </c>
      <c r="C97" s="64"/>
      <c r="D97" s="59"/>
      <c r="E97" s="60"/>
      <c r="F97" s="59"/>
      <c r="G97" s="60"/>
      <c r="H97" s="59"/>
      <c r="I97" s="60"/>
      <c r="J97" s="65"/>
      <c r="K97" s="64"/>
      <c r="L97" s="59"/>
      <c r="M97" s="60"/>
      <c r="N97" s="59"/>
      <c r="O97" s="60"/>
      <c r="P97" s="59"/>
      <c r="Q97" s="60"/>
      <c r="R97" s="65"/>
      <c r="S97" s="64"/>
      <c r="T97" s="59"/>
      <c r="U97" s="60"/>
      <c r="V97" s="59"/>
      <c r="W97" s="60"/>
      <c r="X97" s="59"/>
      <c r="Y97" s="60"/>
      <c r="Z97" s="65"/>
      <c r="AA97" s="64"/>
      <c r="AB97" s="59"/>
      <c r="AC97" s="60"/>
      <c r="AD97" s="59"/>
      <c r="AE97" s="60"/>
      <c r="AF97" s="59"/>
      <c r="AG97" s="60"/>
      <c r="AH97" s="65"/>
      <c r="AI97" s="64"/>
      <c r="AJ97" s="59"/>
      <c r="AK97" s="60"/>
      <c r="AL97" s="59"/>
      <c r="AM97" s="60"/>
      <c r="AN97" s="59"/>
      <c r="AO97" s="60"/>
      <c r="AP97" s="65"/>
      <c r="AQ97" s="64"/>
      <c r="AR97" s="59"/>
      <c r="AS97" s="60"/>
      <c r="AT97" s="59"/>
      <c r="AU97" s="60"/>
      <c r="AV97" s="59"/>
      <c r="AW97" s="60"/>
      <c r="AX97" s="65"/>
      <c r="AY97" s="64"/>
      <c r="AZ97" s="59"/>
      <c r="BA97" s="60"/>
      <c r="BB97" s="59"/>
      <c r="BC97" s="60"/>
      <c r="BD97" s="59"/>
      <c r="BE97" s="60"/>
      <c r="BF97" s="65"/>
      <c r="BG97" s="64"/>
      <c r="BH97" s="59"/>
      <c r="BI97" s="60"/>
      <c r="BJ97" s="59"/>
      <c r="BK97" s="60"/>
      <c r="BL97" s="59"/>
      <c r="BM97" s="60"/>
      <c r="BN97" s="65"/>
      <c r="BO97" s="64"/>
      <c r="BP97" s="59"/>
      <c r="BQ97" s="60"/>
      <c r="BR97" s="59"/>
      <c r="BS97" s="60"/>
      <c r="BT97" s="59"/>
      <c r="BU97" s="60"/>
      <c r="BV97" s="65"/>
      <c r="BW97" s="64"/>
      <c r="BX97" s="59"/>
      <c r="BY97" s="60"/>
      <c r="BZ97" s="59"/>
      <c r="CA97" s="60"/>
      <c r="CB97" s="59"/>
      <c r="CC97" s="60"/>
      <c r="CD97" s="65"/>
      <c r="CE97" s="64"/>
      <c r="CF97" s="59"/>
      <c r="CG97" s="60"/>
      <c r="CH97" s="59"/>
      <c r="CI97" s="60"/>
      <c r="CJ97" s="59"/>
      <c r="CK97" s="60"/>
      <c r="CL97" s="65"/>
      <c r="CM97" s="64"/>
      <c r="CN97" s="59"/>
      <c r="CO97" s="60"/>
      <c r="CP97" s="59"/>
      <c r="CQ97" s="60"/>
      <c r="CR97" s="59"/>
      <c r="CS97" s="60"/>
      <c r="CT97" s="65"/>
    </row>
    <row r="98" spans="1:98" ht="28.8" x14ac:dyDescent="0.35">
      <c r="A98" s="50" t="str">
        <f>'BORDEREAU|REVENU'!A98</f>
        <v>250-011</v>
      </c>
      <c r="B98" s="52" t="str">
        <f>'BORDEREAU|REVENU'!B98</f>
        <v>Marquage longitudinal, sur revêtement en enrobé, courte durée, eau; Dél.continue</v>
      </c>
      <c r="C98" s="64"/>
      <c r="D98" s="59"/>
      <c r="E98" s="60"/>
      <c r="F98" s="59"/>
      <c r="G98" s="60"/>
      <c r="H98" s="59"/>
      <c r="I98" s="60"/>
      <c r="J98" s="65"/>
      <c r="K98" s="64"/>
      <c r="L98" s="59"/>
      <c r="M98" s="60"/>
      <c r="N98" s="59"/>
      <c r="O98" s="60"/>
      <c r="P98" s="59"/>
      <c r="Q98" s="60"/>
      <c r="R98" s="65"/>
      <c r="S98" s="64"/>
      <c r="T98" s="59"/>
      <c r="U98" s="60"/>
      <c r="V98" s="59"/>
      <c r="W98" s="60"/>
      <c r="X98" s="59"/>
      <c r="Y98" s="60"/>
      <c r="Z98" s="65"/>
      <c r="AA98" s="64"/>
      <c r="AB98" s="59"/>
      <c r="AC98" s="60"/>
      <c r="AD98" s="59"/>
      <c r="AE98" s="60"/>
      <c r="AF98" s="59"/>
      <c r="AG98" s="60"/>
      <c r="AH98" s="65"/>
      <c r="AI98" s="64"/>
      <c r="AJ98" s="59"/>
      <c r="AK98" s="60"/>
      <c r="AL98" s="59"/>
      <c r="AM98" s="60"/>
      <c r="AN98" s="59"/>
      <c r="AO98" s="60"/>
      <c r="AP98" s="65"/>
      <c r="AQ98" s="64"/>
      <c r="AR98" s="59"/>
      <c r="AS98" s="60"/>
      <c r="AT98" s="59"/>
      <c r="AU98" s="60"/>
      <c r="AV98" s="59"/>
      <c r="AW98" s="60"/>
      <c r="AX98" s="65"/>
      <c r="AY98" s="64"/>
      <c r="AZ98" s="59"/>
      <c r="BA98" s="60"/>
      <c r="BB98" s="59"/>
      <c r="BC98" s="60"/>
      <c r="BD98" s="59"/>
      <c r="BE98" s="60"/>
      <c r="BF98" s="65"/>
      <c r="BG98" s="64"/>
      <c r="BH98" s="59"/>
      <c r="BI98" s="60"/>
      <c r="BJ98" s="59"/>
      <c r="BK98" s="60"/>
      <c r="BL98" s="59"/>
      <c r="BM98" s="60"/>
      <c r="BN98" s="65"/>
      <c r="BO98" s="64"/>
      <c r="BP98" s="59"/>
      <c r="BQ98" s="60"/>
      <c r="BR98" s="59"/>
      <c r="BS98" s="60"/>
      <c r="BT98" s="59"/>
      <c r="BU98" s="60"/>
      <c r="BV98" s="65"/>
      <c r="BW98" s="64"/>
      <c r="BX98" s="59"/>
      <c r="BY98" s="60"/>
      <c r="BZ98" s="59"/>
      <c r="CA98" s="60"/>
      <c r="CB98" s="59"/>
      <c r="CC98" s="60"/>
      <c r="CD98" s="65"/>
      <c r="CE98" s="64"/>
      <c r="CF98" s="59"/>
      <c r="CG98" s="60"/>
      <c r="CH98" s="59"/>
      <c r="CI98" s="60"/>
      <c r="CJ98" s="59"/>
      <c r="CK98" s="60"/>
      <c r="CL98" s="65"/>
      <c r="CM98" s="64"/>
      <c r="CN98" s="59"/>
      <c r="CO98" s="60"/>
      <c r="CP98" s="59"/>
      <c r="CQ98" s="60"/>
      <c r="CR98" s="59"/>
      <c r="CS98" s="60"/>
      <c r="CT98" s="65"/>
    </row>
    <row r="99" spans="1:98" ht="28.8" x14ac:dyDescent="0.35">
      <c r="A99" s="50" t="str">
        <f>'BORDEREAU|REVENU'!A99</f>
        <v>250-012</v>
      </c>
      <c r="B99" s="52" t="str">
        <f>'BORDEREAU|REVENU'!B99</f>
        <v>Marquage ponctuel, sur revêtement en enrobé, eau; ligne d'arrêt; Blanche 600mm</v>
      </c>
      <c r="C99" s="64"/>
      <c r="D99" s="59"/>
      <c r="E99" s="60"/>
      <c r="F99" s="59"/>
      <c r="G99" s="60"/>
      <c r="H99" s="59"/>
      <c r="I99" s="60"/>
      <c r="J99" s="65"/>
      <c r="K99" s="64"/>
      <c r="L99" s="59"/>
      <c r="M99" s="60"/>
      <c r="N99" s="59"/>
      <c r="O99" s="60"/>
      <c r="P99" s="59"/>
      <c r="Q99" s="60"/>
      <c r="R99" s="65"/>
      <c r="S99" s="64"/>
      <c r="T99" s="59"/>
      <c r="U99" s="60"/>
      <c r="V99" s="59"/>
      <c r="W99" s="60"/>
      <c r="X99" s="59"/>
      <c r="Y99" s="60"/>
      <c r="Z99" s="65"/>
      <c r="AA99" s="64"/>
      <c r="AB99" s="59"/>
      <c r="AC99" s="60"/>
      <c r="AD99" s="59"/>
      <c r="AE99" s="60"/>
      <c r="AF99" s="59"/>
      <c r="AG99" s="60"/>
      <c r="AH99" s="65"/>
      <c r="AI99" s="64"/>
      <c r="AJ99" s="59"/>
      <c r="AK99" s="60"/>
      <c r="AL99" s="59"/>
      <c r="AM99" s="60"/>
      <c r="AN99" s="59"/>
      <c r="AO99" s="60"/>
      <c r="AP99" s="65"/>
      <c r="AQ99" s="64"/>
      <c r="AR99" s="59"/>
      <c r="AS99" s="60"/>
      <c r="AT99" s="59"/>
      <c r="AU99" s="60"/>
      <c r="AV99" s="59"/>
      <c r="AW99" s="60"/>
      <c r="AX99" s="65"/>
      <c r="AY99" s="64"/>
      <c r="AZ99" s="59"/>
      <c r="BA99" s="60"/>
      <c r="BB99" s="59"/>
      <c r="BC99" s="60"/>
      <c r="BD99" s="59"/>
      <c r="BE99" s="60"/>
      <c r="BF99" s="65"/>
      <c r="BG99" s="64"/>
      <c r="BH99" s="59"/>
      <c r="BI99" s="60"/>
      <c r="BJ99" s="59"/>
      <c r="BK99" s="60"/>
      <c r="BL99" s="59"/>
      <c r="BM99" s="60"/>
      <c r="BN99" s="65"/>
      <c r="BO99" s="64"/>
      <c r="BP99" s="59"/>
      <c r="BQ99" s="60"/>
      <c r="BR99" s="59"/>
      <c r="BS99" s="60"/>
      <c r="BT99" s="59"/>
      <c r="BU99" s="60"/>
      <c r="BV99" s="65"/>
      <c r="BW99" s="64"/>
      <c r="BX99" s="59"/>
      <c r="BY99" s="60"/>
      <c r="BZ99" s="59"/>
      <c r="CA99" s="60"/>
      <c r="CB99" s="59"/>
      <c r="CC99" s="60"/>
      <c r="CD99" s="65"/>
      <c r="CE99" s="64"/>
      <c r="CF99" s="59"/>
      <c r="CG99" s="60"/>
      <c r="CH99" s="59"/>
      <c r="CI99" s="60"/>
      <c r="CJ99" s="59"/>
      <c r="CK99" s="60"/>
      <c r="CL99" s="65"/>
      <c r="CM99" s="64"/>
      <c r="CN99" s="59"/>
      <c r="CO99" s="60"/>
      <c r="CP99" s="59"/>
      <c r="CQ99" s="60"/>
      <c r="CR99" s="59"/>
      <c r="CS99" s="60"/>
      <c r="CT99" s="65"/>
    </row>
    <row r="100" spans="1:98" x14ac:dyDescent="0.35">
      <c r="A100" s="55" t="str">
        <f>'BORDEREAU|REVENU'!A100</f>
        <v>BORDEREAU 255; SIGNALISATION</v>
      </c>
      <c r="B100" s="52"/>
      <c r="C100" s="64"/>
      <c r="D100" s="59"/>
      <c r="E100" s="60"/>
      <c r="F100" s="59"/>
      <c r="G100" s="60"/>
      <c r="H100" s="59"/>
      <c r="I100" s="60"/>
      <c r="J100" s="65"/>
      <c r="K100" s="64"/>
      <c r="L100" s="59"/>
      <c r="M100" s="60"/>
      <c r="N100" s="59"/>
      <c r="O100" s="60"/>
      <c r="P100" s="59"/>
      <c r="Q100" s="60"/>
      <c r="R100" s="65"/>
      <c r="S100" s="64"/>
      <c r="T100" s="59"/>
      <c r="U100" s="60"/>
      <c r="V100" s="59"/>
      <c r="W100" s="60"/>
      <c r="X100" s="59"/>
      <c r="Y100" s="60"/>
      <c r="Z100" s="65"/>
      <c r="AA100" s="64"/>
      <c r="AB100" s="59"/>
      <c r="AC100" s="60"/>
      <c r="AD100" s="59"/>
      <c r="AE100" s="60"/>
      <c r="AF100" s="59"/>
      <c r="AG100" s="60"/>
      <c r="AH100" s="65"/>
      <c r="AI100" s="64"/>
      <c r="AJ100" s="59"/>
      <c r="AK100" s="60"/>
      <c r="AL100" s="59"/>
      <c r="AM100" s="60"/>
      <c r="AN100" s="59"/>
      <c r="AO100" s="60"/>
      <c r="AP100" s="65"/>
      <c r="AQ100" s="64"/>
      <c r="AR100" s="59"/>
      <c r="AS100" s="60"/>
      <c r="AT100" s="59"/>
      <c r="AU100" s="60"/>
      <c r="AV100" s="59"/>
      <c r="AW100" s="60"/>
      <c r="AX100" s="65"/>
      <c r="AY100" s="64"/>
      <c r="AZ100" s="59"/>
      <c r="BA100" s="60"/>
      <c r="BB100" s="59"/>
      <c r="BC100" s="60"/>
      <c r="BD100" s="59"/>
      <c r="BE100" s="60"/>
      <c r="BF100" s="65"/>
      <c r="BG100" s="64"/>
      <c r="BH100" s="59"/>
      <c r="BI100" s="60"/>
      <c r="BJ100" s="59"/>
      <c r="BK100" s="60"/>
      <c r="BL100" s="59"/>
      <c r="BM100" s="60"/>
      <c r="BN100" s="65"/>
      <c r="BO100" s="64"/>
      <c r="BP100" s="59"/>
      <c r="BQ100" s="60"/>
      <c r="BR100" s="59"/>
      <c r="BS100" s="60"/>
      <c r="BT100" s="59"/>
      <c r="BU100" s="60"/>
      <c r="BV100" s="65"/>
      <c r="BW100" s="64"/>
      <c r="BX100" s="59"/>
      <c r="BY100" s="60"/>
      <c r="BZ100" s="59"/>
      <c r="CA100" s="60"/>
      <c r="CB100" s="59"/>
      <c r="CC100" s="60"/>
      <c r="CD100" s="65"/>
      <c r="CE100" s="64"/>
      <c r="CF100" s="59"/>
      <c r="CG100" s="60"/>
      <c r="CH100" s="59"/>
      <c r="CI100" s="60"/>
      <c r="CJ100" s="59"/>
      <c r="CK100" s="60"/>
      <c r="CL100" s="65"/>
      <c r="CM100" s="64"/>
      <c r="CN100" s="59"/>
      <c r="CO100" s="60"/>
      <c r="CP100" s="59"/>
      <c r="CQ100" s="60"/>
      <c r="CR100" s="59"/>
      <c r="CS100" s="60"/>
      <c r="CT100" s="65"/>
    </row>
    <row r="101" spans="1:98" x14ac:dyDescent="0.35">
      <c r="A101" s="50" t="str">
        <f>'BORDEREAU|REVENU'!A101</f>
        <v>255-001</v>
      </c>
      <c r="B101" s="52" t="str">
        <f>'BORDEREAU|REVENU'!B101</f>
        <v>Maintien de la circulation et signalisation; RTS 117-09-053</v>
      </c>
      <c r="C101" s="64"/>
      <c r="D101" s="59"/>
      <c r="E101" s="60"/>
      <c r="F101" s="59"/>
      <c r="G101" s="60"/>
      <c r="H101" s="59"/>
      <c r="I101" s="60"/>
      <c r="J101" s="65"/>
      <c r="K101" s="64"/>
      <c r="L101" s="59"/>
      <c r="M101" s="60"/>
      <c r="N101" s="59"/>
      <c r="O101" s="60"/>
      <c r="P101" s="59"/>
      <c r="Q101" s="60"/>
      <c r="R101" s="65"/>
      <c r="S101" s="64"/>
      <c r="T101" s="59"/>
      <c r="U101" s="60"/>
      <c r="V101" s="59"/>
      <c r="W101" s="60"/>
      <c r="X101" s="59"/>
      <c r="Y101" s="60"/>
      <c r="Z101" s="65"/>
      <c r="AA101" s="64"/>
      <c r="AB101" s="59"/>
      <c r="AC101" s="60"/>
      <c r="AD101" s="59"/>
      <c r="AE101" s="60"/>
      <c r="AF101" s="59"/>
      <c r="AG101" s="60"/>
      <c r="AH101" s="65"/>
      <c r="AI101" s="64"/>
      <c r="AJ101" s="59"/>
      <c r="AK101" s="60"/>
      <c r="AL101" s="59"/>
      <c r="AM101" s="60"/>
      <c r="AN101" s="59"/>
      <c r="AO101" s="60"/>
      <c r="AP101" s="65"/>
      <c r="AQ101" s="64"/>
      <c r="AR101" s="59"/>
      <c r="AS101" s="60"/>
      <c r="AT101" s="59"/>
      <c r="AU101" s="60"/>
      <c r="AV101" s="59"/>
      <c r="AW101" s="60"/>
      <c r="AX101" s="65"/>
      <c r="AY101" s="64"/>
      <c r="AZ101" s="59"/>
      <c r="BA101" s="60"/>
      <c r="BB101" s="59"/>
      <c r="BC101" s="60"/>
      <c r="BD101" s="59"/>
      <c r="BE101" s="60"/>
      <c r="BF101" s="65"/>
      <c r="BG101" s="64"/>
      <c r="BH101" s="59"/>
      <c r="BI101" s="60"/>
      <c r="BJ101" s="59"/>
      <c r="BK101" s="60"/>
      <c r="BL101" s="59"/>
      <c r="BM101" s="60"/>
      <c r="BN101" s="65"/>
      <c r="BO101" s="64"/>
      <c r="BP101" s="59"/>
      <c r="BQ101" s="60"/>
      <c r="BR101" s="59"/>
      <c r="BS101" s="60"/>
      <c r="BT101" s="59"/>
      <c r="BU101" s="60"/>
      <c r="BV101" s="65"/>
      <c r="BW101" s="64"/>
      <c r="BX101" s="59"/>
      <c r="BY101" s="60"/>
      <c r="BZ101" s="59"/>
      <c r="CA101" s="60"/>
      <c r="CB101" s="59"/>
      <c r="CC101" s="60"/>
      <c r="CD101" s="65"/>
      <c r="CE101" s="64"/>
      <c r="CF101" s="59"/>
      <c r="CG101" s="60"/>
      <c r="CH101" s="59"/>
      <c r="CI101" s="60"/>
      <c r="CJ101" s="59"/>
      <c r="CK101" s="60"/>
      <c r="CL101" s="65"/>
      <c r="CM101" s="64"/>
      <c r="CN101" s="59"/>
      <c r="CO101" s="60"/>
      <c r="CP101" s="59"/>
      <c r="CQ101" s="60"/>
      <c r="CR101" s="59"/>
      <c r="CS101" s="60"/>
      <c r="CT101" s="65"/>
    </row>
    <row r="102" spans="1:98" x14ac:dyDescent="0.35">
      <c r="A102" s="50" t="str">
        <f>'BORDEREAU|REVENU'!A102</f>
        <v>255-002</v>
      </c>
      <c r="B102" s="52" t="str">
        <f>'BORDEREAU|REVENU'!B102</f>
        <v>Maintien de la circulation et signalisation; RTS 117-09-060</v>
      </c>
      <c r="C102" s="64"/>
      <c r="D102" s="59"/>
      <c r="E102" s="60"/>
      <c r="F102" s="59"/>
      <c r="G102" s="60"/>
      <c r="H102" s="59"/>
      <c r="I102" s="60"/>
      <c r="J102" s="65"/>
      <c r="K102" s="64"/>
      <c r="L102" s="59"/>
      <c r="M102" s="60"/>
      <c r="N102" s="59"/>
      <c r="O102" s="60"/>
      <c r="P102" s="59"/>
      <c r="Q102" s="60"/>
      <c r="R102" s="65"/>
      <c r="S102" s="64"/>
      <c r="T102" s="59"/>
      <c r="U102" s="60"/>
      <c r="V102" s="59"/>
      <c r="W102" s="60"/>
      <c r="X102" s="59"/>
      <c r="Y102" s="60"/>
      <c r="Z102" s="65"/>
      <c r="AA102" s="64"/>
      <c r="AB102" s="59"/>
      <c r="AC102" s="60"/>
      <c r="AD102" s="59"/>
      <c r="AE102" s="60"/>
      <c r="AF102" s="59"/>
      <c r="AG102" s="60"/>
      <c r="AH102" s="65"/>
      <c r="AI102" s="64"/>
      <c r="AJ102" s="59"/>
      <c r="AK102" s="60"/>
      <c r="AL102" s="59"/>
      <c r="AM102" s="60"/>
      <c r="AN102" s="59"/>
      <c r="AO102" s="60"/>
      <c r="AP102" s="65"/>
      <c r="AQ102" s="64"/>
      <c r="AR102" s="59"/>
      <c r="AS102" s="60"/>
      <c r="AT102" s="59"/>
      <c r="AU102" s="60"/>
      <c r="AV102" s="59"/>
      <c r="AW102" s="60"/>
      <c r="AX102" s="65"/>
      <c r="AY102" s="64"/>
      <c r="AZ102" s="59"/>
      <c r="BA102" s="60"/>
      <c r="BB102" s="59"/>
      <c r="BC102" s="60"/>
      <c r="BD102" s="59"/>
      <c r="BE102" s="60"/>
      <c r="BF102" s="65"/>
      <c r="BG102" s="64"/>
      <c r="BH102" s="59"/>
      <c r="BI102" s="60"/>
      <c r="BJ102" s="59"/>
      <c r="BK102" s="60"/>
      <c r="BL102" s="59"/>
      <c r="BM102" s="60"/>
      <c r="BN102" s="65"/>
      <c r="BO102" s="64"/>
      <c r="BP102" s="59"/>
      <c r="BQ102" s="60"/>
      <c r="BR102" s="59"/>
      <c r="BS102" s="60"/>
      <c r="BT102" s="59"/>
      <c r="BU102" s="60"/>
      <c r="BV102" s="65"/>
      <c r="BW102" s="64"/>
      <c r="BX102" s="59"/>
      <c r="BY102" s="60"/>
      <c r="BZ102" s="59"/>
      <c r="CA102" s="60"/>
      <c r="CB102" s="59"/>
      <c r="CC102" s="60"/>
      <c r="CD102" s="65"/>
      <c r="CE102" s="64"/>
      <c r="CF102" s="59"/>
      <c r="CG102" s="60"/>
      <c r="CH102" s="59"/>
      <c r="CI102" s="60"/>
      <c r="CJ102" s="59"/>
      <c r="CK102" s="60"/>
      <c r="CL102" s="65"/>
      <c r="CM102" s="64"/>
      <c r="CN102" s="59"/>
      <c r="CO102" s="60"/>
      <c r="CP102" s="59"/>
      <c r="CQ102" s="60"/>
      <c r="CR102" s="59"/>
      <c r="CS102" s="60"/>
      <c r="CT102" s="65"/>
    </row>
    <row r="103" spans="1:98" x14ac:dyDescent="0.35">
      <c r="A103" s="50" t="str">
        <f>'BORDEREAU|REVENU'!A103</f>
        <v>255-003</v>
      </c>
      <c r="B103" s="52" t="str">
        <f>'BORDEREAU|REVENU'!B103</f>
        <v>Véhicule escorte</v>
      </c>
      <c r="C103" s="64"/>
      <c r="D103" s="59"/>
      <c r="E103" s="60"/>
      <c r="F103" s="59"/>
      <c r="G103" s="60"/>
      <c r="H103" s="59"/>
      <c r="I103" s="60"/>
      <c r="J103" s="65"/>
      <c r="K103" s="64"/>
      <c r="L103" s="59"/>
      <c r="M103" s="60"/>
      <c r="N103" s="59"/>
      <c r="O103" s="60"/>
      <c r="P103" s="59"/>
      <c r="Q103" s="60"/>
      <c r="R103" s="65"/>
      <c r="S103" s="64"/>
      <c r="T103" s="59"/>
      <c r="U103" s="60"/>
      <c r="V103" s="59"/>
      <c r="W103" s="60"/>
      <c r="X103" s="59"/>
      <c r="Y103" s="60"/>
      <c r="Z103" s="65"/>
      <c r="AA103" s="64"/>
      <c r="AB103" s="59"/>
      <c r="AC103" s="60"/>
      <c r="AD103" s="59"/>
      <c r="AE103" s="60"/>
      <c r="AF103" s="59"/>
      <c r="AG103" s="60"/>
      <c r="AH103" s="65"/>
      <c r="AI103" s="64"/>
      <c r="AJ103" s="59"/>
      <c r="AK103" s="60"/>
      <c r="AL103" s="59"/>
      <c r="AM103" s="60"/>
      <c r="AN103" s="59"/>
      <c r="AO103" s="60"/>
      <c r="AP103" s="65"/>
      <c r="AQ103" s="64"/>
      <c r="AR103" s="59"/>
      <c r="AS103" s="60"/>
      <c r="AT103" s="59"/>
      <c r="AU103" s="60"/>
      <c r="AV103" s="59"/>
      <c r="AW103" s="60"/>
      <c r="AX103" s="65"/>
      <c r="AY103" s="64"/>
      <c r="AZ103" s="59"/>
      <c r="BA103" s="60"/>
      <c r="BB103" s="59"/>
      <c r="BC103" s="60"/>
      <c r="BD103" s="59"/>
      <c r="BE103" s="60"/>
      <c r="BF103" s="65"/>
      <c r="BG103" s="64"/>
      <c r="BH103" s="59"/>
      <c r="BI103" s="60"/>
      <c r="BJ103" s="59"/>
      <c r="BK103" s="60"/>
      <c r="BL103" s="59"/>
      <c r="BM103" s="60"/>
      <c r="BN103" s="65"/>
      <c r="BO103" s="64"/>
      <c r="BP103" s="59"/>
      <c r="BQ103" s="60"/>
      <c r="BR103" s="59"/>
      <c r="BS103" s="60"/>
      <c r="BT103" s="59"/>
      <c r="BU103" s="60"/>
      <c r="BV103" s="65"/>
      <c r="BW103" s="64"/>
      <c r="BX103" s="59"/>
      <c r="BY103" s="60"/>
      <c r="BZ103" s="59"/>
      <c r="CA103" s="60"/>
      <c r="CB103" s="59"/>
      <c r="CC103" s="60"/>
      <c r="CD103" s="65"/>
      <c r="CE103" s="64"/>
      <c r="CF103" s="59"/>
      <c r="CG103" s="60"/>
      <c r="CH103" s="59"/>
      <c r="CI103" s="60"/>
      <c r="CJ103" s="59"/>
      <c r="CK103" s="60"/>
      <c r="CL103" s="65"/>
      <c r="CM103" s="64"/>
      <c r="CN103" s="59"/>
      <c r="CO103" s="60"/>
      <c r="CP103" s="59"/>
      <c r="CQ103" s="60"/>
      <c r="CR103" s="59"/>
      <c r="CS103" s="60"/>
      <c r="CT103" s="65"/>
    </row>
    <row r="104" spans="1:98" x14ac:dyDescent="0.35">
      <c r="A104" s="50" t="str">
        <f>'BORDEREAU|REVENU'!A104</f>
        <v>255-004</v>
      </c>
      <c r="B104" s="52" t="str">
        <f>'BORDEREAU|REVENU'!B104</f>
        <v>Chemin de déviation; Ponceau 7+087</v>
      </c>
      <c r="C104" s="64"/>
      <c r="D104" s="59"/>
      <c r="E104" s="60"/>
      <c r="F104" s="59"/>
      <c r="G104" s="60"/>
      <c r="H104" s="59"/>
      <c r="I104" s="60"/>
      <c r="J104" s="65"/>
      <c r="K104" s="64"/>
      <c r="L104" s="59"/>
      <c r="M104" s="60"/>
      <c r="N104" s="59"/>
      <c r="O104" s="60"/>
      <c r="P104" s="59"/>
      <c r="Q104" s="60"/>
      <c r="R104" s="65"/>
      <c r="S104" s="64"/>
      <c r="T104" s="59"/>
      <c r="U104" s="60"/>
      <c r="V104" s="59"/>
      <c r="W104" s="60"/>
      <c r="X104" s="59"/>
      <c r="Y104" s="60"/>
      <c r="Z104" s="65"/>
      <c r="AA104" s="64"/>
      <c r="AB104" s="59"/>
      <c r="AC104" s="60"/>
      <c r="AD104" s="59"/>
      <c r="AE104" s="60"/>
      <c r="AF104" s="59"/>
      <c r="AG104" s="60"/>
      <c r="AH104" s="65"/>
      <c r="AI104" s="64"/>
      <c r="AJ104" s="59"/>
      <c r="AK104" s="60"/>
      <c r="AL104" s="59"/>
      <c r="AM104" s="60"/>
      <c r="AN104" s="59"/>
      <c r="AO104" s="60"/>
      <c r="AP104" s="65"/>
      <c r="AQ104" s="64"/>
      <c r="AR104" s="59"/>
      <c r="AS104" s="60"/>
      <c r="AT104" s="59"/>
      <c r="AU104" s="60"/>
      <c r="AV104" s="59"/>
      <c r="AW104" s="60"/>
      <c r="AX104" s="65"/>
      <c r="AY104" s="64"/>
      <c r="AZ104" s="59"/>
      <c r="BA104" s="60"/>
      <c r="BB104" s="59"/>
      <c r="BC104" s="60"/>
      <c r="BD104" s="59"/>
      <c r="BE104" s="60"/>
      <c r="BF104" s="65"/>
      <c r="BG104" s="64"/>
      <c r="BH104" s="59"/>
      <c r="BI104" s="60"/>
      <c r="BJ104" s="59"/>
      <c r="BK104" s="60"/>
      <c r="BL104" s="59"/>
      <c r="BM104" s="60"/>
      <c r="BN104" s="65"/>
      <c r="BO104" s="64"/>
      <c r="BP104" s="59"/>
      <c r="BQ104" s="60"/>
      <c r="BR104" s="59"/>
      <c r="BS104" s="60"/>
      <c r="BT104" s="59"/>
      <c r="BU104" s="60"/>
      <c r="BV104" s="65"/>
      <c r="BW104" s="64"/>
      <c r="BX104" s="59"/>
      <c r="BY104" s="60"/>
      <c r="BZ104" s="59"/>
      <c r="CA104" s="60"/>
      <c r="CB104" s="59"/>
      <c r="CC104" s="60"/>
      <c r="CD104" s="65"/>
      <c r="CE104" s="64"/>
      <c r="CF104" s="59"/>
      <c r="CG104" s="60"/>
      <c r="CH104" s="59"/>
      <c r="CI104" s="60"/>
      <c r="CJ104" s="59"/>
      <c r="CK104" s="60"/>
      <c r="CL104" s="65"/>
      <c r="CM104" s="64"/>
      <c r="CN104" s="59"/>
      <c r="CO104" s="60"/>
      <c r="CP104" s="59"/>
      <c r="CQ104" s="60"/>
      <c r="CR104" s="59"/>
      <c r="CS104" s="60"/>
      <c r="CT104" s="65"/>
    </row>
    <row r="105" spans="1:98" x14ac:dyDescent="0.35">
      <c r="A105" s="50" t="str">
        <f>'BORDEREAU|REVENU'!A105</f>
        <v>255-005</v>
      </c>
      <c r="B105" s="52" t="str">
        <f>'BORDEREAU|REVENU'!B105</f>
        <v>Chemin de déviation; Ponceau 8+719</v>
      </c>
      <c r="C105" s="64"/>
      <c r="D105" s="59"/>
      <c r="E105" s="60"/>
      <c r="F105" s="59"/>
      <c r="G105" s="60"/>
      <c r="H105" s="59"/>
      <c r="I105" s="60"/>
      <c r="J105" s="65"/>
      <c r="K105" s="64"/>
      <c r="L105" s="59"/>
      <c r="M105" s="60"/>
      <c r="N105" s="59"/>
      <c r="O105" s="60"/>
      <c r="P105" s="59"/>
      <c r="Q105" s="60"/>
      <c r="R105" s="65"/>
      <c r="S105" s="64"/>
      <c r="T105" s="59"/>
      <c r="U105" s="60"/>
      <c r="V105" s="59"/>
      <c r="W105" s="60"/>
      <c r="X105" s="59"/>
      <c r="Y105" s="60"/>
      <c r="Z105" s="65"/>
      <c r="AA105" s="64"/>
      <c r="AB105" s="59"/>
      <c r="AC105" s="60"/>
      <c r="AD105" s="59"/>
      <c r="AE105" s="60"/>
      <c r="AF105" s="59"/>
      <c r="AG105" s="60"/>
      <c r="AH105" s="65"/>
      <c r="AI105" s="64"/>
      <c r="AJ105" s="59"/>
      <c r="AK105" s="60"/>
      <c r="AL105" s="59"/>
      <c r="AM105" s="60"/>
      <c r="AN105" s="59"/>
      <c r="AO105" s="60"/>
      <c r="AP105" s="65"/>
      <c r="AQ105" s="64"/>
      <c r="AR105" s="59"/>
      <c r="AS105" s="60"/>
      <c r="AT105" s="59"/>
      <c r="AU105" s="60"/>
      <c r="AV105" s="59"/>
      <c r="AW105" s="60"/>
      <c r="AX105" s="65"/>
      <c r="AY105" s="64"/>
      <c r="AZ105" s="59"/>
      <c r="BA105" s="60"/>
      <c r="BB105" s="59"/>
      <c r="BC105" s="60"/>
      <c r="BD105" s="59"/>
      <c r="BE105" s="60"/>
      <c r="BF105" s="65"/>
      <c r="BG105" s="64"/>
      <c r="BH105" s="59"/>
      <c r="BI105" s="60"/>
      <c r="BJ105" s="59"/>
      <c r="BK105" s="60"/>
      <c r="BL105" s="59"/>
      <c r="BM105" s="60"/>
      <c r="BN105" s="65"/>
      <c r="BO105" s="64"/>
      <c r="BP105" s="59"/>
      <c r="BQ105" s="60"/>
      <c r="BR105" s="59"/>
      <c r="BS105" s="60"/>
      <c r="BT105" s="59"/>
      <c r="BU105" s="60"/>
      <c r="BV105" s="65"/>
      <c r="BW105" s="64"/>
      <c r="BX105" s="59"/>
      <c r="BY105" s="60"/>
      <c r="BZ105" s="59"/>
      <c r="CA105" s="60"/>
      <c r="CB105" s="59"/>
      <c r="CC105" s="60"/>
      <c r="CD105" s="65"/>
      <c r="CE105" s="64"/>
      <c r="CF105" s="59"/>
      <c r="CG105" s="60"/>
      <c r="CH105" s="59"/>
      <c r="CI105" s="60"/>
      <c r="CJ105" s="59"/>
      <c r="CK105" s="60"/>
      <c r="CL105" s="65"/>
      <c r="CM105" s="64"/>
      <c r="CN105" s="59"/>
      <c r="CO105" s="60"/>
      <c r="CP105" s="59"/>
      <c r="CQ105" s="60"/>
      <c r="CR105" s="59"/>
      <c r="CS105" s="60"/>
      <c r="CT105" s="65"/>
    </row>
    <row r="106" spans="1:98" x14ac:dyDescent="0.35">
      <c r="A106" s="50" t="str">
        <f>'BORDEREAU|REVENU'!A106</f>
        <v>255-006</v>
      </c>
      <c r="B106" s="52" t="str">
        <f>'BORDEREAU|REVENU'!B106</f>
        <v>Responsable en signalisation; sur appel</v>
      </c>
      <c r="C106" s="64"/>
      <c r="D106" s="59"/>
      <c r="E106" s="60"/>
      <c r="F106" s="59"/>
      <c r="G106" s="60"/>
      <c r="H106" s="59"/>
      <c r="I106" s="60"/>
      <c r="J106" s="65"/>
      <c r="K106" s="64"/>
      <c r="L106" s="59"/>
      <c r="M106" s="60"/>
      <c r="N106" s="59"/>
      <c r="O106" s="60"/>
      <c r="P106" s="59"/>
      <c r="Q106" s="60"/>
      <c r="R106" s="65"/>
      <c r="S106" s="64"/>
      <c r="T106" s="59"/>
      <c r="U106" s="60"/>
      <c r="V106" s="59"/>
      <c r="W106" s="60"/>
      <c r="X106" s="59"/>
      <c r="Y106" s="60"/>
      <c r="Z106" s="65"/>
      <c r="AA106" s="64"/>
      <c r="AB106" s="59"/>
      <c r="AC106" s="60"/>
      <c r="AD106" s="59"/>
      <c r="AE106" s="60"/>
      <c r="AF106" s="59"/>
      <c r="AG106" s="60"/>
      <c r="AH106" s="65"/>
      <c r="AI106" s="64"/>
      <c r="AJ106" s="59"/>
      <c r="AK106" s="60"/>
      <c r="AL106" s="59"/>
      <c r="AM106" s="60"/>
      <c r="AN106" s="59"/>
      <c r="AO106" s="60"/>
      <c r="AP106" s="65"/>
      <c r="AQ106" s="64"/>
      <c r="AR106" s="59"/>
      <c r="AS106" s="60"/>
      <c r="AT106" s="59"/>
      <c r="AU106" s="60"/>
      <c r="AV106" s="59"/>
      <c r="AW106" s="60"/>
      <c r="AX106" s="65"/>
      <c r="AY106" s="64"/>
      <c r="AZ106" s="59"/>
      <c r="BA106" s="60"/>
      <c r="BB106" s="59"/>
      <c r="BC106" s="60"/>
      <c r="BD106" s="59"/>
      <c r="BE106" s="60"/>
      <c r="BF106" s="65"/>
      <c r="BG106" s="64"/>
      <c r="BH106" s="59"/>
      <c r="BI106" s="60"/>
      <c r="BJ106" s="59"/>
      <c r="BK106" s="60"/>
      <c r="BL106" s="59"/>
      <c r="BM106" s="60"/>
      <c r="BN106" s="65"/>
      <c r="BO106" s="64"/>
      <c r="BP106" s="59"/>
      <c r="BQ106" s="60"/>
      <c r="BR106" s="59"/>
      <c r="BS106" s="60"/>
      <c r="BT106" s="59"/>
      <c r="BU106" s="60"/>
      <c r="BV106" s="65"/>
      <c r="BW106" s="64"/>
      <c r="BX106" s="59"/>
      <c r="BY106" s="60"/>
      <c r="BZ106" s="59"/>
      <c r="CA106" s="60"/>
      <c r="CB106" s="59"/>
      <c r="CC106" s="60"/>
      <c r="CD106" s="65"/>
      <c r="CE106" s="64"/>
      <c r="CF106" s="59"/>
      <c r="CG106" s="60"/>
      <c r="CH106" s="59"/>
      <c r="CI106" s="60"/>
      <c r="CJ106" s="59"/>
      <c r="CK106" s="60"/>
      <c r="CL106" s="65"/>
      <c r="CM106" s="64"/>
      <c r="CN106" s="59"/>
      <c r="CO106" s="60"/>
      <c r="CP106" s="59"/>
      <c r="CQ106" s="60"/>
      <c r="CR106" s="59"/>
      <c r="CS106" s="60"/>
      <c r="CT106" s="65"/>
    </row>
    <row r="107" spans="1:98" x14ac:dyDescent="0.35">
      <c r="A107" s="54" t="str">
        <f>'BORDEREAU|REVENU'!A107</f>
        <v>BORDEREAU 256; SIGNALISATION - SECTEUR MONT-BRUN</v>
      </c>
      <c r="B107" s="52"/>
      <c r="C107" s="64"/>
      <c r="D107" s="59"/>
      <c r="E107" s="60"/>
      <c r="F107" s="59"/>
      <c r="G107" s="60"/>
      <c r="H107" s="59"/>
      <c r="I107" s="60"/>
      <c r="J107" s="65"/>
      <c r="K107" s="64"/>
      <c r="L107" s="59"/>
      <c r="M107" s="60"/>
      <c r="N107" s="59"/>
      <c r="O107" s="60"/>
      <c r="P107" s="59"/>
      <c r="Q107" s="60"/>
      <c r="R107" s="65"/>
      <c r="S107" s="64"/>
      <c r="T107" s="59"/>
      <c r="U107" s="60"/>
      <c r="V107" s="59"/>
      <c r="W107" s="60"/>
      <c r="X107" s="59"/>
      <c r="Y107" s="60"/>
      <c r="Z107" s="65"/>
      <c r="AA107" s="64"/>
      <c r="AB107" s="59"/>
      <c r="AC107" s="60"/>
      <c r="AD107" s="59"/>
      <c r="AE107" s="60"/>
      <c r="AF107" s="59"/>
      <c r="AG107" s="60"/>
      <c r="AH107" s="65"/>
      <c r="AI107" s="64"/>
      <c r="AJ107" s="59"/>
      <c r="AK107" s="60"/>
      <c r="AL107" s="59"/>
      <c r="AM107" s="60"/>
      <c r="AN107" s="59"/>
      <c r="AO107" s="60"/>
      <c r="AP107" s="65"/>
      <c r="AQ107" s="64"/>
      <c r="AR107" s="59"/>
      <c r="AS107" s="60"/>
      <c r="AT107" s="59"/>
      <c r="AU107" s="60"/>
      <c r="AV107" s="59"/>
      <c r="AW107" s="60"/>
      <c r="AX107" s="65"/>
      <c r="AY107" s="64"/>
      <c r="AZ107" s="59"/>
      <c r="BA107" s="60"/>
      <c r="BB107" s="59"/>
      <c r="BC107" s="60"/>
      <c r="BD107" s="59"/>
      <c r="BE107" s="60"/>
      <c r="BF107" s="65"/>
      <c r="BG107" s="64"/>
      <c r="BH107" s="59"/>
      <c r="BI107" s="60"/>
      <c r="BJ107" s="59"/>
      <c r="BK107" s="60"/>
      <c r="BL107" s="59"/>
      <c r="BM107" s="60"/>
      <c r="BN107" s="65"/>
      <c r="BO107" s="64"/>
      <c r="BP107" s="59"/>
      <c r="BQ107" s="60"/>
      <c r="BR107" s="59"/>
      <c r="BS107" s="60"/>
      <c r="BT107" s="59"/>
      <c r="BU107" s="60"/>
      <c r="BV107" s="65"/>
      <c r="BW107" s="64"/>
      <c r="BX107" s="59"/>
      <c r="BY107" s="60"/>
      <c r="BZ107" s="59"/>
      <c r="CA107" s="60"/>
      <c r="CB107" s="59"/>
      <c r="CC107" s="60"/>
      <c r="CD107" s="65"/>
      <c r="CE107" s="64"/>
      <c r="CF107" s="59"/>
      <c r="CG107" s="60"/>
      <c r="CH107" s="59"/>
      <c r="CI107" s="60"/>
      <c r="CJ107" s="59"/>
      <c r="CK107" s="60"/>
      <c r="CL107" s="65"/>
      <c r="CM107" s="64"/>
      <c r="CN107" s="59"/>
      <c r="CO107" s="60"/>
      <c r="CP107" s="59"/>
      <c r="CQ107" s="60"/>
      <c r="CR107" s="59"/>
      <c r="CS107" s="60"/>
      <c r="CT107" s="65"/>
    </row>
    <row r="108" spans="1:98" x14ac:dyDescent="0.35">
      <c r="A108" s="50" t="str">
        <f>'BORDEREAU|REVENU'!A108</f>
        <v>256-001</v>
      </c>
      <c r="B108" s="52" t="str">
        <f>'BORDEREAU|REVENU'!B108</f>
        <v>Maintien de la circulation et signalisation; Secteur Mont-Brun</v>
      </c>
      <c r="C108" s="64"/>
      <c r="D108" s="59"/>
      <c r="E108" s="60"/>
      <c r="F108" s="59"/>
      <c r="G108" s="60"/>
      <c r="H108" s="59"/>
      <c r="I108" s="60"/>
      <c r="J108" s="65"/>
      <c r="K108" s="64"/>
      <c r="L108" s="59"/>
      <c r="M108" s="60"/>
      <c r="N108" s="59"/>
      <c r="O108" s="60"/>
      <c r="P108" s="59"/>
      <c r="Q108" s="60"/>
      <c r="R108" s="65"/>
      <c r="S108" s="64"/>
      <c r="T108" s="59"/>
      <c r="U108" s="60"/>
      <c r="V108" s="59"/>
      <c r="W108" s="60"/>
      <c r="X108" s="59"/>
      <c r="Y108" s="60"/>
      <c r="Z108" s="65"/>
      <c r="AA108" s="64"/>
      <c r="AB108" s="59"/>
      <c r="AC108" s="60"/>
      <c r="AD108" s="59"/>
      <c r="AE108" s="60"/>
      <c r="AF108" s="59"/>
      <c r="AG108" s="60"/>
      <c r="AH108" s="65"/>
      <c r="AI108" s="64"/>
      <c r="AJ108" s="59"/>
      <c r="AK108" s="60"/>
      <c r="AL108" s="59"/>
      <c r="AM108" s="60"/>
      <c r="AN108" s="59"/>
      <c r="AO108" s="60"/>
      <c r="AP108" s="65"/>
      <c r="AQ108" s="64"/>
      <c r="AR108" s="59"/>
      <c r="AS108" s="60"/>
      <c r="AT108" s="59"/>
      <c r="AU108" s="60"/>
      <c r="AV108" s="59"/>
      <c r="AW108" s="60"/>
      <c r="AX108" s="65"/>
      <c r="AY108" s="64"/>
      <c r="AZ108" s="59"/>
      <c r="BA108" s="60"/>
      <c r="BB108" s="59"/>
      <c r="BC108" s="60"/>
      <c r="BD108" s="59"/>
      <c r="BE108" s="60"/>
      <c r="BF108" s="65"/>
      <c r="BG108" s="64"/>
      <c r="BH108" s="59"/>
      <c r="BI108" s="60"/>
      <c r="BJ108" s="59"/>
      <c r="BK108" s="60"/>
      <c r="BL108" s="59"/>
      <c r="BM108" s="60"/>
      <c r="BN108" s="65"/>
      <c r="BO108" s="64"/>
      <c r="BP108" s="59"/>
      <c r="BQ108" s="60"/>
      <c r="BR108" s="59"/>
      <c r="BS108" s="60"/>
      <c r="BT108" s="59"/>
      <c r="BU108" s="60"/>
      <c r="BV108" s="65"/>
      <c r="BW108" s="64"/>
      <c r="BX108" s="59"/>
      <c r="BY108" s="60"/>
      <c r="BZ108" s="59"/>
      <c r="CA108" s="60"/>
      <c r="CB108" s="59"/>
      <c r="CC108" s="60"/>
      <c r="CD108" s="65"/>
      <c r="CE108" s="64"/>
      <c r="CF108" s="59"/>
      <c r="CG108" s="60"/>
      <c r="CH108" s="59"/>
      <c r="CI108" s="60"/>
      <c r="CJ108" s="59"/>
      <c r="CK108" s="60"/>
      <c r="CL108" s="65"/>
      <c r="CM108" s="64"/>
      <c r="CN108" s="59"/>
      <c r="CO108" s="60"/>
      <c r="CP108" s="59"/>
      <c r="CQ108" s="60"/>
      <c r="CR108" s="59"/>
      <c r="CS108" s="60"/>
      <c r="CT108" s="65"/>
    </row>
    <row r="109" spans="1:98" x14ac:dyDescent="0.35">
      <c r="A109" s="54" t="str">
        <f>'BORDEREAU|REVENU'!A109</f>
        <v>ADD3 - disposition des déblais de la route 21910 Mont-Brun, sur la route 117</v>
      </c>
      <c r="B109" s="52"/>
      <c r="C109" s="64"/>
      <c r="D109" s="59"/>
      <c r="E109" s="60"/>
      <c r="F109" s="59"/>
      <c r="G109" s="60"/>
      <c r="H109" s="59"/>
      <c r="I109" s="60"/>
      <c r="J109" s="65"/>
      <c r="K109" s="64"/>
      <c r="L109" s="59"/>
      <c r="M109" s="60"/>
      <c r="N109" s="59"/>
      <c r="O109" s="60"/>
      <c r="P109" s="59"/>
      <c r="Q109" s="60"/>
      <c r="R109" s="65"/>
      <c r="S109" s="64"/>
      <c r="T109" s="59"/>
      <c r="U109" s="60"/>
      <c r="V109" s="59"/>
      <c r="W109" s="60"/>
      <c r="X109" s="59"/>
      <c r="Y109" s="60"/>
      <c r="Z109" s="65"/>
      <c r="AA109" s="64"/>
      <c r="AB109" s="59"/>
      <c r="AC109" s="60"/>
      <c r="AD109" s="59"/>
      <c r="AE109" s="60"/>
      <c r="AF109" s="59"/>
      <c r="AG109" s="60"/>
      <c r="AH109" s="65"/>
      <c r="AI109" s="64"/>
      <c r="AJ109" s="59"/>
      <c r="AK109" s="60"/>
      <c r="AL109" s="59"/>
      <c r="AM109" s="60"/>
      <c r="AN109" s="59"/>
      <c r="AO109" s="60"/>
      <c r="AP109" s="65"/>
      <c r="AQ109" s="64"/>
      <c r="AR109" s="59"/>
      <c r="AS109" s="60"/>
      <c r="AT109" s="59"/>
      <c r="AU109" s="60"/>
      <c r="AV109" s="59"/>
      <c r="AW109" s="60"/>
      <c r="AX109" s="65"/>
      <c r="AY109" s="64"/>
      <c r="AZ109" s="59"/>
      <c r="BA109" s="60"/>
      <c r="BB109" s="59"/>
      <c r="BC109" s="60"/>
      <c r="BD109" s="59"/>
      <c r="BE109" s="60"/>
      <c r="BF109" s="65"/>
      <c r="BG109" s="64"/>
      <c r="BH109" s="59"/>
      <c r="BI109" s="60"/>
      <c r="BJ109" s="59"/>
      <c r="BK109" s="60"/>
      <c r="BL109" s="59"/>
      <c r="BM109" s="60"/>
      <c r="BN109" s="65"/>
      <c r="BO109" s="64"/>
      <c r="BP109" s="59"/>
      <c r="BQ109" s="60"/>
      <c r="BR109" s="59"/>
      <c r="BS109" s="60"/>
      <c r="BT109" s="59"/>
      <c r="BU109" s="60"/>
      <c r="BV109" s="65"/>
      <c r="BW109" s="64"/>
      <c r="BX109" s="59"/>
      <c r="BY109" s="60"/>
      <c r="BZ109" s="59"/>
      <c r="CA109" s="60"/>
      <c r="CB109" s="59"/>
      <c r="CC109" s="60"/>
      <c r="CD109" s="65"/>
      <c r="CE109" s="64"/>
      <c r="CF109" s="59"/>
      <c r="CG109" s="60"/>
      <c r="CH109" s="59"/>
      <c r="CI109" s="60"/>
      <c r="CJ109" s="59"/>
      <c r="CK109" s="60"/>
      <c r="CL109" s="65"/>
      <c r="CM109" s="64"/>
      <c r="CN109" s="59"/>
      <c r="CO109" s="60"/>
      <c r="CP109" s="59"/>
      <c r="CQ109" s="60"/>
      <c r="CR109" s="59"/>
      <c r="CS109" s="60"/>
      <c r="CT109" s="65"/>
    </row>
    <row r="110" spans="1:98" x14ac:dyDescent="0.35">
      <c r="A110" s="50" t="str">
        <f>'BORDEREAU|REVENU'!A110</f>
        <v>256-002</v>
      </c>
      <c r="B110" s="52" t="str">
        <f>'BORDEREAU|REVENU'!B110</f>
        <v>Maintien de la circulation et signalisation;</v>
      </c>
      <c r="C110" s="64"/>
      <c r="D110" s="59"/>
      <c r="E110" s="60"/>
      <c r="F110" s="59"/>
      <c r="G110" s="60"/>
      <c r="H110" s="59"/>
      <c r="I110" s="60"/>
      <c r="J110" s="65"/>
      <c r="K110" s="64"/>
      <c r="L110" s="59"/>
      <c r="M110" s="60"/>
      <c r="N110" s="59"/>
      <c r="O110" s="60"/>
      <c r="P110" s="59"/>
      <c r="Q110" s="60"/>
      <c r="R110" s="65"/>
      <c r="S110" s="64"/>
      <c r="T110" s="59"/>
      <c r="U110" s="60"/>
      <c r="V110" s="59"/>
      <c r="W110" s="60"/>
      <c r="X110" s="59"/>
      <c r="Y110" s="60"/>
      <c r="Z110" s="65"/>
      <c r="AA110" s="64"/>
      <c r="AB110" s="59"/>
      <c r="AC110" s="60"/>
      <c r="AD110" s="59"/>
      <c r="AE110" s="60"/>
      <c r="AF110" s="59"/>
      <c r="AG110" s="60"/>
      <c r="AH110" s="65"/>
      <c r="AI110" s="64"/>
      <c r="AJ110" s="59"/>
      <c r="AK110" s="60"/>
      <c r="AL110" s="59"/>
      <c r="AM110" s="60"/>
      <c r="AN110" s="59"/>
      <c r="AO110" s="60"/>
      <c r="AP110" s="65"/>
      <c r="AQ110" s="64"/>
      <c r="AR110" s="59"/>
      <c r="AS110" s="60"/>
      <c r="AT110" s="59"/>
      <c r="AU110" s="60"/>
      <c r="AV110" s="59"/>
      <c r="AW110" s="60"/>
      <c r="AX110" s="65"/>
      <c r="AY110" s="64"/>
      <c r="AZ110" s="59"/>
      <c r="BA110" s="60"/>
      <c r="BB110" s="59"/>
      <c r="BC110" s="60"/>
      <c r="BD110" s="59"/>
      <c r="BE110" s="60"/>
      <c r="BF110" s="65"/>
      <c r="BG110" s="64"/>
      <c r="BH110" s="59"/>
      <c r="BI110" s="60"/>
      <c r="BJ110" s="59"/>
      <c r="BK110" s="60"/>
      <c r="BL110" s="59"/>
      <c r="BM110" s="60"/>
      <c r="BN110" s="65"/>
      <c r="BO110" s="64"/>
      <c r="BP110" s="59"/>
      <c r="BQ110" s="60"/>
      <c r="BR110" s="59"/>
      <c r="BS110" s="60"/>
      <c r="BT110" s="59"/>
      <c r="BU110" s="60"/>
      <c r="BV110" s="65"/>
      <c r="BW110" s="64"/>
      <c r="BX110" s="59"/>
      <c r="BY110" s="60"/>
      <c r="BZ110" s="59"/>
      <c r="CA110" s="60"/>
      <c r="CB110" s="59"/>
      <c r="CC110" s="60"/>
      <c r="CD110" s="65"/>
      <c r="CE110" s="64"/>
      <c r="CF110" s="59"/>
      <c r="CG110" s="60"/>
      <c r="CH110" s="59"/>
      <c r="CI110" s="60"/>
      <c r="CJ110" s="59"/>
      <c r="CK110" s="60"/>
      <c r="CL110" s="65"/>
      <c r="CM110" s="64"/>
      <c r="CN110" s="59"/>
      <c r="CO110" s="60"/>
      <c r="CP110" s="59"/>
      <c r="CQ110" s="60"/>
      <c r="CR110" s="59"/>
      <c r="CS110" s="60"/>
      <c r="CT110" s="65"/>
    </row>
    <row r="111" spans="1:98" x14ac:dyDescent="0.35">
      <c r="A111" s="54" t="str">
        <f>'BORDEREAU|REVENU'!A111</f>
        <v>BORDEREAU 285; ENVIRONNEMENT</v>
      </c>
      <c r="B111" s="52"/>
      <c r="C111" s="64"/>
      <c r="D111" s="59"/>
      <c r="E111" s="60"/>
      <c r="F111" s="59"/>
      <c r="G111" s="60"/>
      <c r="H111" s="59"/>
      <c r="I111" s="60"/>
      <c r="J111" s="65"/>
      <c r="K111" s="64"/>
      <c r="L111" s="59"/>
      <c r="M111" s="60"/>
      <c r="N111" s="59"/>
      <c r="O111" s="60"/>
      <c r="P111" s="59"/>
      <c r="Q111" s="60"/>
      <c r="R111" s="65"/>
      <c r="S111" s="64"/>
      <c r="T111" s="59"/>
      <c r="U111" s="60"/>
      <c r="V111" s="59"/>
      <c r="W111" s="60"/>
      <c r="X111" s="59"/>
      <c r="Y111" s="60"/>
      <c r="Z111" s="65"/>
      <c r="AA111" s="64"/>
      <c r="AB111" s="59"/>
      <c r="AC111" s="60"/>
      <c r="AD111" s="59"/>
      <c r="AE111" s="60"/>
      <c r="AF111" s="59"/>
      <c r="AG111" s="60"/>
      <c r="AH111" s="65"/>
      <c r="AI111" s="64"/>
      <c r="AJ111" s="59"/>
      <c r="AK111" s="60"/>
      <c r="AL111" s="59"/>
      <c r="AM111" s="60"/>
      <c r="AN111" s="59"/>
      <c r="AO111" s="60"/>
      <c r="AP111" s="65"/>
      <c r="AQ111" s="64"/>
      <c r="AR111" s="59"/>
      <c r="AS111" s="60"/>
      <c r="AT111" s="59"/>
      <c r="AU111" s="60"/>
      <c r="AV111" s="59"/>
      <c r="AW111" s="60"/>
      <c r="AX111" s="65"/>
      <c r="AY111" s="64"/>
      <c r="AZ111" s="59"/>
      <c r="BA111" s="60"/>
      <c r="BB111" s="59"/>
      <c r="BC111" s="60"/>
      <c r="BD111" s="59"/>
      <c r="BE111" s="60"/>
      <c r="BF111" s="65"/>
      <c r="BG111" s="64"/>
      <c r="BH111" s="59"/>
      <c r="BI111" s="60"/>
      <c r="BJ111" s="59"/>
      <c r="BK111" s="60"/>
      <c r="BL111" s="59"/>
      <c r="BM111" s="60"/>
      <c r="BN111" s="65"/>
      <c r="BO111" s="64"/>
      <c r="BP111" s="59"/>
      <c r="BQ111" s="60"/>
      <c r="BR111" s="59"/>
      <c r="BS111" s="60"/>
      <c r="BT111" s="59"/>
      <c r="BU111" s="60"/>
      <c r="BV111" s="65"/>
      <c r="BW111" s="64"/>
      <c r="BX111" s="59"/>
      <c r="BY111" s="60"/>
      <c r="BZ111" s="59"/>
      <c r="CA111" s="60"/>
      <c r="CB111" s="59"/>
      <c r="CC111" s="60"/>
      <c r="CD111" s="65"/>
      <c r="CE111" s="64"/>
      <c r="CF111" s="59"/>
      <c r="CG111" s="60"/>
      <c r="CH111" s="59"/>
      <c r="CI111" s="60"/>
      <c r="CJ111" s="59"/>
      <c r="CK111" s="60"/>
      <c r="CL111" s="65"/>
      <c r="CM111" s="64"/>
      <c r="CN111" s="59"/>
      <c r="CO111" s="60"/>
      <c r="CP111" s="59"/>
      <c r="CQ111" s="60"/>
      <c r="CR111" s="59"/>
      <c r="CS111" s="60"/>
      <c r="CT111" s="65"/>
    </row>
    <row r="112" spans="1:98" x14ac:dyDescent="0.35">
      <c r="A112" s="50" t="str">
        <f>'BORDEREAU|REVENU'!A112</f>
        <v>285-001</v>
      </c>
      <c r="B112" s="52" t="str">
        <f>'BORDEREAU|REVENU'!B112</f>
        <v>Plan d'action pour la protection de l'environnement (PAPE)</v>
      </c>
      <c r="C112" s="64"/>
      <c r="D112" s="59"/>
      <c r="E112" s="60"/>
      <c r="F112" s="59"/>
      <c r="G112" s="60"/>
      <c r="H112" s="59"/>
      <c r="I112" s="60"/>
      <c r="J112" s="65"/>
      <c r="K112" s="64"/>
      <c r="L112" s="59"/>
      <c r="M112" s="60"/>
      <c r="N112" s="59"/>
      <c r="O112" s="60"/>
      <c r="P112" s="59"/>
      <c r="Q112" s="60"/>
      <c r="R112" s="65"/>
      <c r="S112" s="64"/>
      <c r="T112" s="59"/>
      <c r="U112" s="60"/>
      <c r="V112" s="59"/>
      <c r="W112" s="60"/>
      <c r="X112" s="59"/>
      <c r="Y112" s="60"/>
      <c r="Z112" s="65"/>
      <c r="AA112" s="64"/>
      <c r="AB112" s="59"/>
      <c r="AC112" s="60"/>
      <c r="AD112" s="59"/>
      <c r="AE112" s="60"/>
      <c r="AF112" s="59"/>
      <c r="AG112" s="60"/>
      <c r="AH112" s="65"/>
      <c r="AI112" s="64"/>
      <c r="AJ112" s="59"/>
      <c r="AK112" s="60"/>
      <c r="AL112" s="59"/>
      <c r="AM112" s="60"/>
      <c r="AN112" s="59"/>
      <c r="AO112" s="60"/>
      <c r="AP112" s="65"/>
      <c r="AQ112" s="64"/>
      <c r="AR112" s="59"/>
      <c r="AS112" s="60"/>
      <c r="AT112" s="59"/>
      <c r="AU112" s="60"/>
      <c r="AV112" s="59"/>
      <c r="AW112" s="60"/>
      <c r="AX112" s="65"/>
      <c r="AY112" s="64"/>
      <c r="AZ112" s="59"/>
      <c r="BA112" s="60"/>
      <c r="BB112" s="59"/>
      <c r="BC112" s="60"/>
      <c r="BD112" s="59"/>
      <c r="BE112" s="60"/>
      <c r="BF112" s="65"/>
      <c r="BG112" s="64"/>
      <c r="BH112" s="59"/>
      <c r="BI112" s="60"/>
      <c r="BJ112" s="59"/>
      <c r="BK112" s="60"/>
      <c r="BL112" s="59"/>
      <c r="BM112" s="60"/>
      <c r="BN112" s="65"/>
      <c r="BO112" s="64"/>
      <c r="BP112" s="59"/>
      <c r="BQ112" s="60"/>
      <c r="BR112" s="59"/>
      <c r="BS112" s="60"/>
      <c r="BT112" s="59"/>
      <c r="BU112" s="60"/>
      <c r="BV112" s="65"/>
      <c r="BW112" s="64"/>
      <c r="BX112" s="59"/>
      <c r="BY112" s="60"/>
      <c r="BZ112" s="59"/>
      <c r="CA112" s="60"/>
      <c r="CB112" s="59"/>
      <c r="CC112" s="60"/>
      <c r="CD112" s="65"/>
      <c r="CE112" s="64"/>
      <c r="CF112" s="59"/>
      <c r="CG112" s="60"/>
      <c r="CH112" s="59"/>
      <c r="CI112" s="60"/>
      <c r="CJ112" s="59"/>
      <c r="CK112" s="60"/>
      <c r="CL112" s="65"/>
      <c r="CM112" s="64"/>
      <c r="CN112" s="59"/>
      <c r="CO112" s="60"/>
      <c r="CP112" s="59"/>
      <c r="CQ112" s="60"/>
      <c r="CR112" s="59"/>
      <c r="CS112" s="60"/>
      <c r="CT112" s="65"/>
    </row>
    <row r="113" spans="1:98" x14ac:dyDescent="0.35">
      <c r="A113" s="50" t="str">
        <f>'BORDEREAU|REVENU'!A113</f>
        <v>285-002</v>
      </c>
      <c r="B113" s="52" t="str">
        <f>'BORDEREAU|REVENU'!B113</f>
        <v>Clôtures temporaires; protection milieux humides</v>
      </c>
      <c r="C113" s="64"/>
      <c r="D113" s="59"/>
      <c r="E113" s="60"/>
      <c r="F113" s="59"/>
      <c r="G113" s="60"/>
      <c r="H113" s="59"/>
      <c r="I113" s="60"/>
      <c r="J113" s="65"/>
      <c r="K113" s="64"/>
      <c r="L113" s="59"/>
      <c r="M113" s="60"/>
      <c r="N113" s="59"/>
      <c r="O113" s="60"/>
      <c r="P113" s="59"/>
      <c r="Q113" s="60"/>
      <c r="R113" s="65"/>
      <c r="S113" s="64"/>
      <c r="T113" s="59"/>
      <c r="U113" s="60"/>
      <c r="V113" s="59"/>
      <c r="W113" s="60"/>
      <c r="X113" s="59"/>
      <c r="Y113" s="60"/>
      <c r="Z113" s="65"/>
      <c r="AA113" s="64"/>
      <c r="AB113" s="59"/>
      <c r="AC113" s="60"/>
      <c r="AD113" s="59"/>
      <c r="AE113" s="60"/>
      <c r="AF113" s="59"/>
      <c r="AG113" s="60"/>
      <c r="AH113" s="65"/>
      <c r="AI113" s="64"/>
      <c r="AJ113" s="59"/>
      <c r="AK113" s="60"/>
      <c r="AL113" s="59"/>
      <c r="AM113" s="60"/>
      <c r="AN113" s="59"/>
      <c r="AO113" s="60"/>
      <c r="AP113" s="65"/>
      <c r="AQ113" s="64"/>
      <c r="AR113" s="59"/>
      <c r="AS113" s="60"/>
      <c r="AT113" s="59"/>
      <c r="AU113" s="60"/>
      <c r="AV113" s="59"/>
      <c r="AW113" s="60"/>
      <c r="AX113" s="65"/>
      <c r="AY113" s="64"/>
      <c r="AZ113" s="59"/>
      <c r="BA113" s="60"/>
      <c r="BB113" s="59"/>
      <c r="BC113" s="60"/>
      <c r="BD113" s="59"/>
      <c r="BE113" s="60"/>
      <c r="BF113" s="65"/>
      <c r="BG113" s="64"/>
      <c r="BH113" s="59"/>
      <c r="BI113" s="60"/>
      <c r="BJ113" s="59"/>
      <c r="BK113" s="60"/>
      <c r="BL113" s="59"/>
      <c r="BM113" s="60"/>
      <c r="BN113" s="65"/>
      <c r="BO113" s="64"/>
      <c r="BP113" s="59"/>
      <c r="BQ113" s="60"/>
      <c r="BR113" s="59"/>
      <c r="BS113" s="60"/>
      <c r="BT113" s="59"/>
      <c r="BU113" s="60"/>
      <c r="BV113" s="65"/>
      <c r="BW113" s="64"/>
      <c r="BX113" s="59"/>
      <c r="BY113" s="60"/>
      <c r="BZ113" s="59"/>
      <c r="CA113" s="60"/>
      <c r="CB113" s="59"/>
      <c r="CC113" s="60"/>
      <c r="CD113" s="65"/>
      <c r="CE113" s="64"/>
      <c r="CF113" s="59"/>
      <c r="CG113" s="60"/>
      <c r="CH113" s="59"/>
      <c r="CI113" s="60"/>
      <c r="CJ113" s="59"/>
      <c r="CK113" s="60"/>
      <c r="CL113" s="65"/>
      <c r="CM113" s="64"/>
      <c r="CN113" s="59"/>
      <c r="CO113" s="60"/>
      <c r="CP113" s="59"/>
      <c r="CQ113" s="60"/>
      <c r="CR113" s="59"/>
      <c r="CS113" s="60"/>
      <c r="CT113" s="65"/>
    </row>
    <row r="114" spans="1:98" x14ac:dyDescent="0.35">
      <c r="A114" s="50" t="str">
        <f>'BORDEREAU|REVENU'!A114</f>
        <v>285-003</v>
      </c>
      <c r="B114" s="52" t="str">
        <f>'BORDEREAU|REVENU'!B114</f>
        <v>Trousse de récupération des produits pétrolier</v>
      </c>
      <c r="C114" s="64"/>
      <c r="D114" s="59"/>
      <c r="E114" s="60"/>
      <c r="F114" s="59"/>
      <c r="G114" s="60"/>
      <c r="H114" s="59"/>
      <c r="I114" s="60"/>
      <c r="J114" s="65"/>
      <c r="K114" s="64"/>
      <c r="L114" s="59"/>
      <c r="M114" s="60"/>
      <c r="N114" s="59"/>
      <c r="O114" s="60"/>
      <c r="P114" s="59"/>
      <c r="Q114" s="60"/>
      <c r="R114" s="65"/>
      <c r="S114" s="64"/>
      <c r="T114" s="59"/>
      <c r="U114" s="60"/>
      <c r="V114" s="59"/>
      <c r="W114" s="60"/>
      <c r="X114" s="59"/>
      <c r="Y114" s="60"/>
      <c r="Z114" s="65"/>
      <c r="AA114" s="64"/>
      <c r="AB114" s="59"/>
      <c r="AC114" s="60"/>
      <c r="AD114" s="59"/>
      <c r="AE114" s="60"/>
      <c r="AF114" s="59"/>
      <c r="AG114" s="60"/>
      <c r="AH114" s="65"/>
      <c r="AI114" s="64"/>
      <c r="AJ114" s="59"/>
      <c r="AK114" s="60"/>
      <c r="AL114" s="59"/>
      <c r="AM114" s="60"/>
      <c r="AN114" s="59"/>
      <c r="AO114" s="60"/>
      <c r="AP114" s="65"/>
      <c r="AQ114" s="64"/>
      <c r="AR114" s="59"/>
      <c r="AS114" s="60"/>
      <c r="AT114" s="59"/>
      <c r="AU114" s="60"/>
      <c r="AV114" s="59"/>
      <c r="AW114" s="60"/>
      <c r="AX114" s="65"/>
      <c r="AY114" s="64"/>
      <c r="AZ114" s="59"/>
      <c r="BA114" s="60"/>
      <c r="BB114" s="59"/>
      <c r="BC114" s="60"/>
      <c r="BD114" s="59"/>
      <c r="BE114" s="60"/>
      <c r="BF114" s="65"/>
      <c r="BG114" s="64"/>
      <c r="BH114" s="59"/>
      <c r="BI114" s="60"/>
      <c r="BJ114" s="59"/>
      <c r="BK114" s="60"/>
      <c r="BL114" s="59"/>
      <c r="BM114" s="60"/>
      <c r="BN114" s="65"/>
      <c r="BO114" s="64"/>
      <c r="BP114" s="59"/>
      <c r="BQ114" s="60"/>
      <c r="BR114" s="59"/>
      <c r="BS114" s="60"/>
      <c r="BT114" s="59"/>
      <c r="BU114" s="60"/>
      <c r="BV114" s="65"/>
      <c r="BW114" s="64"/>
      <c r="BX114" s="59"/>
      <c r="BY114" s="60"/>
      <c r="BZ114" s="59"/>
      <c r="CA114" s="60"/>
      <c r="CB114" s="59"/>
      <c r="CC114" s="60"/>
      <c r="CD114" s="65"/>
      <c r="CE114" s="64"/>
      <c r="CF114" s="59"/>
      <c r="CG114" s="60"/>
      <c r="CH114" s="59"/>
      <c r="CI114" s="60"/>
      <c r="CJ114" s="59"/>
      <c r="CK114" s="60"/>
      <c r="CL114" s="65"/>
      <c r="CM114" s="64"/>
      <c r="CN114" s="59"/>
      <c r="CO114" s="60"/>
      <c r="CP114" s="59"/>
      <c r="CQ114" s="60"/>
      <c r="CR114" s="59"/>
      <c r="CS114" s="60"/>
      <c r="CT114" s="65"/>
    </row>
    <row r="115" spans="1:98" x14ac:dyDescent="0.35">
      <c r="A115" s="50" t="str">
        <f>'BORDEREAU|REVENU'!A115</f>
        <v>285-004</v>
      </c>
      <c r="B115" s="52" t="str">
        <f>'BORDEREAU|REVENU'!B115</f>
        <v>Gestion hors site de l'eau contaminé</v>
      </c>
      <c r="C115" s="64"/>
      <c r="D115" s="59"/>
      <c r="E115" s="60"/>
      <c r="F115" s="59"/>
      <c r="G115" s="60"/>
      <c r="H115" s="59"/>
      <c r="I115" s="60"/>
      <c r="J115" s="65"/>
      <c r="K115" s="64"/>
      <c r="L115" s="59"/>
      <c r="M115" s="60"/>
      <c r="N115" s="59"/>
      <c r="O115" s="60"/>
      <c r="P115" s="59"/>
      <c r="Q115" s="60"/>
      <c r="R115" s="65"/>
      <c r="S115" s="64"/>
      <c r="T115" s="59"/>
      <c r="U115" s="60"/>
      <c r="V115" s="59"/>
      <c r="W115" s="60"/>
      <c r="X115" s="59"/>
      <c r="Y115" s="60"/>
      <c r="Z115" s="65"/>
      <c r="AA115" s="64"/>
      <c r="AB115" s="59"/>
      <c r="AC115" s="60"/>
      <c r="AD115" s="59"/>
      <c r="AE115" s="60"/>
      <c r="AF115" s="59"/>
      <c r="AG115" s="60"/>
      <c r="AH115" s="65"/>
      <c r="AI115" s="64"/>
      <c r="AJ115" s="59"/>
      <c r="AK115" s="60"/>
      <c r="AL115" s="59"/>
      <c r="AM115" s="60"/>
      <c r="AN115" s="59"/>
      <c r="AO115" s="60"/>
      <c r="AP115" s="65"/>
      <c r="AQ115" s="64"/>
      <c r="AR115" s="59"/>
      <c r="AS115" s="60"/>
      <c r="AT115" s="59"/>
      <c r="AU115" s="60"/>
      <c r="AV115" s="59"/>
      <c r="AW115" s="60"/>
      <c r="AX115" s="65"/>
      <c r="AY115" s="64"/>
      <c r="AZ115" s="59"/>
      <c r="BA115" s="60"/>
      <c r="BB115" s="59"/>
      <c r="BC115" s="60"/>
      <c r="BD115" s="59"/>
      <c r="BE115" s="60"/>
      <c r="BF115" s="65"/>
      <c r="BG115" s="64"/>
      <c r="BH115" s="59"/>
      <c r="BI115" s="60"/>
      <c r="BJ115" s="59"/>
      <c r="BK115" s="60"/>
      <c r="BL115" s="59"/>
      <c r="BM115" s="60"/>
      <c r="BN115" s="65"/>
      <c r="BO115" s="64"/>
      <c r="BP115" s="59"/>
      <c r="BQ115" s="60"/>
      <c r="BR115" s="59"/>
      <c r="BS115" s="60"/>
      <c r="BT115" s="59"/>
      <c r="BU115" s="60"/>
      <c r="BV115" s="65"/>
      <c r="BW115" s="64"/>
      <c r="BX115" s="59"/>
      <c r="BY115" s="60"/>
      <c r="BZ115" s="59"/>
      <c r="CA115" s="60"/>
      <c r="CB115" s="59"/>
      <c r="CC115" s="60"/>
      <c r="CD115" s="65"/>
      <c r="CE115" s="64"/>
      <c r="CF115" s="59"/>
      <c r="CG115" s="60"/>
      <c r="CH115" s="59"/>
      <c r="CI115" s="60"/>
      <c r="CJ115" s="59"/>
      <c r="CK115" s="60"/>
      <c r="CL115" s="65"/>
      <c r="CM115" s="64"/>
      <c r="CN115" s="59"/>
      <c r="CO115" s="60"/>
      <c r="CP115" s="59"/>
      <c r="CQ115" s="60"/>
      <c r="CR115" s="59"/>
      <c r="CS115" s="60"/>
      <c r="CT115" s="65"/>
    </row>
    <row r="116" spans="1:98" ht="28.8" x14ac:dyDescent="0.35">
      <c r="A116" s="50" t="str">
        <f>'BORDEREAU|REVENU'!A116</f>
        <v>285-005</v>
      </c>
      <c r="B116" s="52" t="str">
        <f>'BORDEREAU|REVENU'!B116</f>
        <v>Gestion sols contaminés; Plage B-C; non argileux; contaminants organiques et inorganiques</v>
      </c>
      <c r="C116" s="64"/>
      <c r="D116" s="59"/>
      <c r="E116" s="60"/>
      <c r="F116" s="59"/>
      <c r="G116" s="60"/>
      <c r="H116" s="59"/>
      <c r="I116" s="60"/>
      <c r="J116" s="65"/>
      <c r="K116" s="64"/>
      <c r="L116" s="59"/>
      <c r="M116" s="60"/>
      <c r="N116" s="59"/>
      <c r="O116" s="60"/>
      <c r="P116" s="59"/>
      <c r="Q116" s="60"/>
      <c r="R116" s="65"/>
      <c r="S116" s="64"/>
      <c r="T116" s="59"/>
      <c r="U116" s="60"/>
      <c r="V116" s="59"/>
      <c r="W116" s="60"/>
      <c r="X116" s="59"/>
      <c r="Y116" s="60"/>
      <c r="Z116" s="65"/>
      <c r="AA116" s="64"/>
      <c r="AB116" s="59"/>
      <c r="AC116" s="60"/>
      <c r="AD116" s="59"/>
      <c r="AE116" s="60"/>
      <c r="AF116" s="59"/>
      <c r="AG116" s="60"/>
      <c r="AH116" s="65"/>
      <c r="AI116" s="64"/>
      <c r="AJ116" s="59"/>
      <c r="AK116" s="60"/>
      <c r="AL116" s="59"/>
      <c r="AM116" s="60"/>
      <c r="AN116" s="59"/>
      <c r="AO116" s="60"/>
      <c r="AP116" s="65"/>
      <c r="AQ116" s="64"/>
      <c r="AR116" s="59"/>
      <c r="AS116" s="60"/>
      <c r="AT116" s="59"/>
      <c r="AU116" s="60"/>
      <c r="AV116" s="59"/>
      <c r="AW116" s="60"/>
      <c r="AX116" s="65"/>
      <c r="AY116" s="64"/>
      <c r="AZ116" s="59"/>
      <c r="BA116" s="60"/>
      <c r="BB116" s="59"/>
      <c r="BC116" s="60"/>
      <c r="BD116" s="59"/>
      <c r="BE116" s="60"/>
      <c r="BF116" s="65"/>
      <c r="BG116" s="64"/>
      <c r="BH116" s="59"/>
      <c r="BI116" s="60"/>
      <c r="BJ116" s="59"/>
      <c r="BK116" s="60"/>
      <c r="BL116" s="59"/>
      <c r="BM116" s="60"/>
      <c r="BN116" s="65"/>
      <c r="BO116" s="64"/>
      <c r="BP116" s="59"/>
      <c r="BQ116" s="60"/>
      <c r="BR116" s="59"/>
      <c r="BS116" s="60"/>
      <c r="BT116" s="59"/>
      <c r="BU116" s="60"/>
      <c r="BV116" s="65"/>
      <c r="BW116" s="64"/>
      <c r="BX116" s="59"/>
      <c r="BY116" s="60"/>
      <c r="BZ116" s="59"/>
      <c r="CA116" s="60"/>
      <c r="CB116" s="59"/>
      <c r="CC116" s="60"/>
      <c r="CD116" s="65"/>
      <c r="CE116" s="64"/>
      <c r="CF116" s="59"/>
      <c r="CG116" s="60"/>
      <c r="CH116" s="59"/>
      <c r="CI116" s="60"/>
      <c r="CJ116" s="59"/>
      <c r="CK116" s="60"/>
      <c r="CL116" s="65"/>
      <c r="CM116" s="64"/>
      <c r="CN116" s="59"/>
      <c r="CO116" s="60"/>
      <c r="CP116" s="59"/>
      <c r="CQ116" s="60"/>
      <c r="CR116" s="59"/>
      <c r="CS116" s="60"/>
      <c r="CT116" s="65"/>
    </row>
    <row r="117" spans="1:98" ht="28.8" x14ac:dyDescent="0.35">
      <c r="A117" s="50" t="str">
        <f>'BORDEREAU|REVENU'!A117</f>
        <v>285-006</v>
      </c>
      <c r="B117" s="52" t="str">
        <f>'BORDEREAU|REVENU'!B117</f>
        <v>Gestion sols contaminés; Plage C; annexe 1 du RESC; non argileux; contaminants organiques et inorganiques</v>
      </c>
      <c r="C117" s="64"/>
      <c r="D117" s="59"/>
      <c r="E117" s="60"/>
      <c r="F117" s="59"/>
      <c r="G117" s="60"/>
      <c r="H117" s="59"/>
      <c r="I117" s="60"/>
      <c r="J117" s="65"/>
      <c r="K117" s="64"/>
      <c r="L117" s="59"/>
      <c r="M117" s="60"/>
      <c r="N117" s="59"/>
      <c r="O117" s="60"/>
      <c r="P117" s="59"/>
      <c r="Q117" s="60"/>
      <c r="R117" s="65"/>
      <c r="S117" s="64"/>
      <c r="T117" s="59"/>
      <c r="U117" s="60"/>
      <c r="V117" s="59"/>
      <c r="W117" s="60"/>
      <c r="X117" s="59"/>
      <c r="Y117" s="60"/>
      <c r="Z117" s="65"/>
      <c r="AA117" s="64"/>
      <c r="AB117" s="59"/>
      <c r="AC117" s="60"/>
      <c r="AD117" s="59"/>
      <c r="AE117" s="60"/>
      <c r="AF117" s="59"/>
      <c r="AG117" s="60"/>
      <c r="AH117" s="65"/>
      <c r="AI117" s="64"/>
      <c r="AJ117" s="59"/>
      <c r="AK117" s="60"/>
      <c r="AL117" s="59"/>
      <c r="AM117" s="60"/>
      <c r="AN117" s="59"/>
      <c r="AO117" s="60"/>
      <c r="AP117" s="65"/>
      <c r="AQ117" s="64"/>
      <c r="AR117" s="59"/>
      <c r="AS117" s="60"/>
      <c r="AT117" s="59"/>
      <c r="AU117" s="60"/>
      <c r="AV117" s="59"/>
      <c r="AW117" s="60"/>
      <c r="AX117" s="65"/>
      <c r="AY117" s="64"/>
      <c r="AZ117" s="59"/>
      <c r="BA117" s="60"/>
      <c r="BB117" s="59"/>
      <c r="BC117" s="60"/>
      <c r="BD117" s="59"/>
      <c r="BE117" s="60"/>
      <c r="BF117" s="65"/>
      <c r="BG117" s="64"/>
      <c r="BH117" s="59"/>
      <c r="BI117" s="60"/>
      <c r="BJ117" s="59"/>
      <c r="BK117" s="60"/>
      <c r="BL117" s="59"/>
      <c r="BM117" s="60"/>
      <c r="BN117" s="65"/>
      <c r="BO117" s="64"/>
      <c r="BP117" s="59"/>
      <c r="BQ117" s="60"/>
      <c r="BR117" s="59"/>
      <c r="BS117" s="60"/>
      <c r="BT117" s="59"/>
      <c r="BU117" s="60"/>
      <c r="BV117" s="65"/>
      <c r="BW117" s="64"/>
      <c r="BX117" s="59"/>
      <c r="BY117" s="60"/>
      <c r="BZ117" s="59"/>
      <c r="CA117" s="60"/>
      <c r="CB117" s="59"/>
      <c r="CC117" s="60"/>
      <c r="CD117" s="65"/>
      <c r="CE117" s="64"/>
      <c r="CF117" s="59"/>
      <c r="CG117" s="60"/>
      <c r="CH117" s="59"/>
      <c r="CI117" s="60"/>
      <c r="CJ117" s="59"/>
      <c r="CK117" s="60"/>
      <c r="CL117" s="65"/>
      <c r="CM117" s="64"/>
      <c r="CN117" s="59"/>
      <c r="CO117" s="60"/>
      <c r="CP117" s="59"/>
      <c r="CQ117" s="60"/>
      <c r="CR117" s="59"/>
      <c r="CS117" s="60"/>
      <c r="CT117" s="65"/>
    </row>
    <row r="118" spans="1:98" x14ac:dyDescent="0.35">
      <c r="A118" s="50" t="str">
        <f>'BORDEREAU|REVENU'!A118</f>
        <v>285-007</v>
      </c>
      <c r="B118" s="52" t="str">
        <f>'BORDEREAU|REVENU'!B118</f>
        <v>Poche de décantation des sédiments</v>
      </c>
      <c r="C118" s="64"/>
      <c r="D118" s="59"/>
      <c r="E118" s="60"/>
      <c r="F118" s="59"/>
      <c r="G118" s="60"/>
      <c r="H118" s="59"/>
      <c r="I118" s="60"/>
      <c r="J118" s="65"/>
      <c r="K118" s="64"/>
      <c r="L118" s="59"/>
      <c r="M118" s="60"/>
      <c r="N118" s="59"/>
      <c r="O118" s="60"/>
      <c r="P118" s="59"/>
      <c r="Q118" s="60"/>
      <c r="R118" s="65"/>
      <c r="S118" s="64"/>
      <c r="T118" s="59"/>
      <c r="U118" s="60"/>
      <c r="V118" s="59"/>
      <c r="W118" s="60"/>
      <c r="X118" s="59"/>
      <c r="Y118" s="60"/>
      <c r="Z118" s="65"/>
      <c r="AA118" s="64"/>
      <c r="AB118" s="59"/>
      <c r="AC118" s="60"/>
      <c r="AD118" s="59"/>
      <c r="AE118" s="60"/>
      <c r="AF118" s="59"/>
      <c r="AG118" s="60"/>
      <c r="AH118" s="65"/>
      <c r="AI118" s="64"/>
      <c r="AJ118" s="59"/>
      <c r="AK118" s="60"/>
      <c r="AL118" s="59"/>
      <c r="AM118" s="60"/>
      <c r="AN118" s="59"/>
      <c r="AO118" s="60"/>
      <c r="AP118" s="65"/>
      <c r="AQ118" s="64"/>
      <c r="AR118" s="59"/>
      <c r="AS118" s="60"/>
      <c r="AT118" s="59"/>
      <c r="AU118" s="60"/>
      <c r="AV118" s="59"/>
      <c r="AW118" s="60"/>
      <c r="AX118" s="65"/>
      <c r="AY118" s="64"/>
      <c r="AZ118" s="59"/>
      <c r="BA118" s="60"/>
      <c r="BB118" s="59"/>
      <c r="BC118" s="60"/>
      <c r="BD118" s="59"/>
      <c r="BE118" s="60"/>
      <c r="BF118" s="65"/>
      <c r="BG118" s="64"/>
      <c r="BH118" s="59"/>
      <c r="BI118" s="60"/>
      <c r="BJ118" s="59"/>
      <c r="BK118" s="60"/>
      <c r="BL118" s="59"/>
      <c r="BM118" s="60"/>
      <c r="BN118" s="65"/>
      <c r="BO118" s="64"/>
      <c r="BP118" s="59"/>
      <c r="BQ118" s="60"/>
      <c r="BR118" s="59"/>
      <c r="BS118" s="60"/>
      <c r="BT118" s="59"/>
      <c r="BU118" s="60"/>
      <c r="BV118" s="65"/>
      <c r="BW118" s="64"/>
      <c r="BX118" s="59"/>
      <c r="BY118" s="60"/>
      <c r="BZ118" s="59"/>
      <c r="CA118" s="60"/>
      <c r="CB118" s="59"/>
      <c r="CC118" s="60"/>
      <c r="CD118" s="65"/>
      <c r="CE118" s="64"/>
      <c r="CF118" s="59"/>
      <c r="CG118" s="60"/>
      <c r="CH118" s="59"/>
      <c r="CI118" s="60"/>
      <c r="CJ118" s="59"/>
      <c r="CK118" s="60"/>
      <c r="CL118" s="65"/>
      <c r="CM118" s="64"/>
      <c r="CN118" s="59"/>
      <c r="CO118" s="60"/>
      <c r="CP118" s="59"/>
      <c r="CQ118" s="60"/>
      <c r="CR118" s="59"/>
      <c r="CS118" s="60"/>
      <c r="CT118" s="65"/>
    </row>
    <row r="119" spans="1:98" x14ac:dyDescent="0.35">
      <c r="A119" s="50" t="str">
        <f>'BORDEREAU|REVENU'!A119</f>
        <v>285-008</v>
      </c>
      <c r="B119" s="52" t="str">
        <f>'BORDEREAU|REVENU'!B119</f>
        <v>Berme de dissipation d'énergie (seuil)</v>
      </c>
      <c r="C119" s="64"/>
      <c r="D119" s="59"/>
      <c r="E119" s="60"/>
      <c r="F119" s="59"/>
      <c r="G119" s="60"/>
      <c r="H119" s="59"/>
      <c r="I119" s="60"/>
      <c r="J119" s="65"/>
      <c r="K119" s="64"/>
      <c r="L119" s="59"/>
      <c r="M119" s="60"/>
      <c r="N119" s="59"/>
      <c r="O119" s="60"/>
      <c r="P119" s="59"/>
      <c r="Q119" s="60"/>
      <c r="R119" s="65"/>
      <c r="S119" s="64"/>
      <c r="T119" s="59"/>
      <c r="U119" s="60"/>
      <c r="V119" s="59"/>
      <c r="W119" s="60"/>
      <c r="X119" s="59"/>
      <c r="Y119" s="60"/>
      <c r="Z119" s="65"/>
      <c r="AA119" s="64"/>
      <c r="AB119" s="59"/>
      <c r="AC119" s="60"/>
      <c r="AD119" s="59"/>
      <c r="AE119" s="60"/>
      <c r="AF119" s="59"/>
      <c r="AG119" s="60"/>
      <c r="AH119" s="65"/>
      <c r="AI119" s="64"/>
      <c r="AJ119" s="59"/>
      <c r="AK119" s="60"/>
      <c r="AL119" s="59"/>
      <c r="AM119" s="60"/>
      <c r="AN119" s="59"/>
      <c r="AO119" s="60"/>
      <c r="AP119" s="65"/>
      <c r="AQ119" s="64"/>
      <c r="AR119" s="59"/>
      <c r="AS119" s="60"/>
      <c r="AT119" s="59"/>
      <c r="AU119" s="60"/>
      <c r="AV119" s="59"/>
      <c r="AW119" s="60"/>
      <c r="AX119" s="65"/>
      <c r="AY119" s="64"/>
      <c r="AZ119" s="59"/>
      <c r="BA119" s="60"/>
      <c r="BB119" s="59"/>
      <c r="BC119" s="60"/>
      <c r="BD119" s="59"/>
      <c r="BE119" s="60"/>
      <c r="BF119" s="65"/>
      <c r="BG119" s="64"/>
      <c r="BH119" s="59"/>
      <c r="BI119" s="60"/>
      <c r="BJ119" s="59"/>
      <c r="BK119" s="60"/>
      <c r="BL119" s="59"/>
      <c r="BM119" s="60"/>
      <c r="BN119" s="65"/>
      <c r="BO119" s="64"/>
      <c r="BP119" s="59"/>
      <c r="BQ119" s="60"/>
      <c r="BR119" s="59"/>
      <c r="BS119" s="60"/>
      <c r="BT119" s="59"/>
      <c r="BU119" s="60"/>
      <c r="BV119" s="65"/>
      <c r="BW119" s="64"/>
      <c r="BX119" s="59"/>
      <c r="BY119" s="60"/>
      <c r="BZ119" s="59"/>
      <c r="CA119" s="60"/>
      <c r="CB119" s="59"/>
      <c r="CC119" s="60"/>
      <c r="CD119" s="65"/>
      <c r="CE119" s="64"/>
      <c r="CF119" s="59"/>
      <c r="CG119" s="60"/>
      <c r="CH119" s="59"/>
      <c r="CI119" s="60"/>
      <c r="CJ119" s="59"/>
      <c r="CK119" s="60"/>
      <c r="CL119" s="65"/>
      <c r="CM119" s="64"/>
      <c r="CN119" s="59"/>
      <c r="CO119" s="60"/>
      <c r="CP119" s="59"/>
      <c r="CQ119" s="60"/>
      <c r="CR119" s="59"/>
      <c r="CS119" s="60"/>
      <c r="CT119" s="65"/>
    </row>
    <row r="120" spans="1:98" x14ac:dyDescent="0.35">
      <c r="A120" s="50" t="str">
        <f>'BORDEREAU|REVENU'!A120</f>
        <v>285-009</v>
      </c>
      <c r="B120" s="52" t="str">
        <f>'BORDEREAU|REVENU'!B120</f>
        <v>Barrières à sédiments temporaires</v>
      </c>
      <c r="C120" s="64"/>
      <c r="D120" s="59"/>
      <c r="E120" s="60"/>
      <c r="F120" s="59"/>
      <c r="G120" s="60"/>
      <c r="H120" s="59"/>
      <c r="I120" s="60"/>
      <c r="J120" s="65"/>
      <c r="K120" s="64"/>
      <c r="L120" s="59"/>
      <c r="M120" s="60"/>
      <c r="N120" s="59"/>
      <c r="O120" s="60"/>
      <c r="P120" s="59"/>
      <c r="Q120" s="60"/>
      <c r="R120" s="65"/>
      <c r="S120" s="64"/>
      <c r="T120" s="59"/>
      <c r="U120" s="60"/>
      <c r="V120" s="59"/>
      <c r="W120" s="60"/>
      <c r="X120" s="59"/>
      <c r="Y120" s="60"/>
      <c r="Z120" s="65"/>
      <c r="AA120" s="64"/>
      <c r="AB120" s="59"/>
      <c r="AC120" s="60"/>
      <c r="AD120" s="59"/>
      <c r="AE120" s="60"/>
      <c r="AF120" s="59"/>
      <c r="AG120" s="60"/>
      <c r="AH120" s="65"/>
      <c r="AI120" s="64"/>
      <c r="AJ120" s="59"/>
      <c r="AK120" s="60"/>
      <c r="AL120" s="59"/>
      <c r="AM120" s="60"/>
      <c r="AN120" s="59"/>
      <c r="AO120" s="60"/>
      <c r="AP120" s="65"/>
      <c r="AQ120" s="64"/>
      <c r="AR120" s="59"/>
      <c r="AS120" s="60"/>
      <c r="AT120" s="59"/>
      <c r="AU120" s="60"/>
      <c r="AV120" s="59"/>
      <c r="AW120" s="60"/>
      <c r="AX120" s="65"/>
      <c r="AY120" s="64"/>
      <c r="AZ120" s="59"/>
      <c r="BA120" s="60"/>
      <c r="BB120" s="59"/>
      <c r="BC120" s="60"/>
      <c r="BD120" s="59"/>
      <c r="BE120" s="60"/>
      <c r="BF120" s="65"/>
      <c r="BG120" s="64"/>
      <c r="BH120" s="59"/>
      <c r="BI120" s="60"/>
      <c r="BJ120" s="59"/>
      <c r="BK120" s="60"/>
      <c r="BL120" s="59"/>
      <c r="BM120" s="60"/>
      <c r="BN120" s="65"/>
      <c r="BO120" s="64"/>
      <c r="BP120" s="59"/>
      <c r="BQ120" s="60"/>
      <c r="BR120" s="59"/>
      <c r="BS120" s="60"/>
      <c r="BT120" s="59"/>
      <c r="BU120" s="60"/>
      <c r="BV120" s="65"/>
      <c r="BW120" s="64"/>
      <c r="BX120" s="59"/>
      <c r="BY120" s="60"/>
      <c r="BZ120" s="59"/>
      <c r="CA120" s="60"/>
      <c r="CB120" s="59"/>
      <c r="CC120" s="60"/>
      <c r="CD120" s="65"/>
      <c r="CE120" s="64"/>
      <c r="CF120" s="59"/>
      <c r="CG120" s="60"/>
      <c r="CH120" s="59"/>
      <c r="CI120" s="60"/>
      <c r="CJ120" s="59"/>
      <c r="CK120" s="60"/>
      <c r="CL120" s="65"/>
      <c r="CM120" s="64"/>
      <c r="CN120" s="59"/>
      <c r="CO120" s="60"/>
      <c r="CP120" s="59"/>
      <c r="CQ120" s="60"/>
      <c r="CR120" s="59"/>
      <c r="CS120" s="60"/>
      <c r="CT120" s="65"/>
    </row>
    <row r="121" spans="1:98" x14ac:dyDescent="0.35">
      <c r="A121" s="50" t="str">
        <f>'BORDEREAU|REVENU'!A121</f>
        <v>285-010</v>
      </c>
      <c r="B121" s="52" t="str">
        <f>'BORDEREAU|REVENU'!B121</f>
        <v>Berme et trappe à sédiments temporaires; étanche</v>
      </c>
      <c r="C121" s="64"/>
      <c r="D121" s="59"/>
      <c r="E121" s="60"/>
      <c r="F121" s="59"/>
      <c r="G121" s="60"/>
      <c r="H121" s="59"/>
      <c r="I121" s="60"/>
      <c r="J121" s="65"/>
      <c r="K121" s="64"/>
      <c r="L121" s="59"/>
      <c r="M121" s="60"/>
      <c r="N121" s="59"/>
      <c r="O121" s="60"/>
      <c r="P121" s="59"/>
      <c r="Q121" s="60"/>
      <c r="R121" s="65"/>
      <c r="S121" s="64"/>
      <c r="T121" s="59"/>
      <c r="U121" s="60"/>
      <c r="V121" s="59"/>
      <c r="W121" s="60"/>
      <c r="X121" s="59"/>
      <c r="Y121" s="60"/>
      <c r="Z121" s="65"/>
      <c r="AA121" s="64"/>
      <c r="AB121" s="59"/>
      <c r="AC121" s="60"/>
      <c r="AD121" s="59"/>
      <c r="AE121" s="60"/>
      <c r="AF121" s="59"/>
      <c r="AG121" s="60"/>
      <c r="AH121" s="65"/>
      <c r="AI121" s="64"/>
      <c r="AJ121" s="59"/>
      <c r="AK121" s="60"/>
      <c r="AL121" s="59"/>
      <c r="AM121" s="60"/>
      <c r="AN121" s="59"/>
      <c r="AO121" s="60"/>
      <c r="AP121" s="65"/>
      <c r="AQ121" s="64"/>
      <c r="AR121" s="59"/>
      <c r="AS121" s="60"/>
      <c r="AT121" s="59"/>
      <c r="AU121" s="60"/>
      <c r="AV121" s="59"/>
      <c r="AW121" s="60"/>
      <c r="AX121" s="65"/>
      <c r="AY121" s="64"/>
      <c r="AZ121" s="59"/>
      <c r="BA121" s="60"/>
      <c r="BB121" s="59"/>
      <c r="BC121" s="60"/>
      <c r="BD121" s="59"/>
      <c r="BE121" s="60"/>
      <c r="BF121" s="65"/>
      <c r="BG121" s="64"/>
      <c r="BH121" s="59"/>
      <c r="BI121" s="60"/>
      <c r="BJ121" s="59"/>
      <c r="BK121" s="60"/>
      <c r="BL121" s="59"/>
      <c r="BM121" s="60"/>
      <c r="BN121" s="65"/>
      <c r="BO121" s="64"/>
      <c r="BP121" s="59"/>
      <c r="BQ121" s="60"/>
      <c r="BR121" s="59"/>
      <c r="BS121" s="60"/>
      <c r="BT121" s="59"/>
      <c r="BU121" s="60"/>
      <c r="BV121" s="65"/>
      <c r="BW121" s="64"/>
      <c r="BX121" s="59"/>
      <c r="BY121" s="60"/>
      <c r="BZ121" s="59"/>
      <c r="CA121" s="60"/>
      <c r="CB121" s="59"/>
      <c r="CC121" s="60"/>
      <c r="CD121" s="65"/>
      <c r="CE121" s="64"/>
      <c r="CF121" s="59"/>
      <c r="CG121" s="60"/>
      <c r="CH121" s="59"/>
      <c r="CI121" s="60"/>
      <c r="CJ121" s="59"/>
      <c r="CK121" s="60"/>
      <c r="CL121" s="65"/>
      <c r="CM121" s="64"/>
      <c r="CN121" s="59"/>
      <c r="CO121" s="60"/>
      <c r="CP121" s="59"/>
      <c r="CQ121" s="60"/>
      <c r="CR121" s="59"/>
      <c r="CS121" s="60"/>
      <c r="CT121" s="65"/>
    </row>
    <row r="122" spans="1:98" x14ac:dyDescent="0.35">
      <c r="A122" s="50" t="str">
        <f>'BORDEREAU|REVENU'!A122</f>
        <v>285-011</v>
      </c>
      <c r="B122" s="52" t="str">
        <f>'BORDEREAU|REVENU'!B122</f>
        <v>Stabilisation temporaire de talus; membrane</v>
      </c>
      <c r="C122" s="64"/>
      <c r="D122" s="59"/>
      <c r="E122" s="60"/>
      <c r="F122" s="59"/>
      <c r="G122" s="60"/>
      <c r="H122" s="59"/>
      <c r="I122" s="60"/>
      <c r="J122" s="65"/>
      <c r="K122" s="64"/>
      <c r="L122" s="59"/>
      <c r="M122" s="60"/>
      <c r="N122" s="59"/>
      <c r="O122" s="60"/>
      <c r="P122" s="59"/>
      <c r="Q122" s="60"/>
      <c r="R122" s="65"/>
      <c r="S122" s="64"/>
      <c r="T122" s="59"/>
      <c r="U122" s="60"/>
      <c r="V122" s="59"/>
      <c r="W122" s="60"/>
      <c r="X122" s="59"/>
      <c r="Y122" s="60"/>
      <c r="Z122" s="65"/>
      <c r="AA122" s="64"/>
      <c r="AB122" s="59"/>
      <c r="AC122" s="60"/>
      <c r="AD122" s="59"/>
      <c r="AE122" s="60"/>
      <c r="AF122" s="59"/>
      <c r="AG122" s="60"/>
      <c r="AH122" s="65"/>
      <c r="AI122" s="64"/>
      <c r="AJ122" s="59"/>
      <c r="AK122" s="60"/>
      <c r="AL122" s="59"/>
      <c r="AM122" s="60"/>
      <c r="AN122" s="59"/>
      <c r="AO122" s="60"/>
      <c r="AP122" s="65"/>
      <c r="AQ122" s="64"/>
      <c r="AR122" s="59"/>
      <c r="AS122" s="60"/>
      <c r="AT122" s="59"/>
      <c r="AU122" s="60"/>
      <c r="AV122" s="59"/>
      <c r="AW122" s="60"/>
      <c r="AX122" s="65"/>
      <c r="AY122" s="64"/>
      <c r="AZ122" s="59"/>
      <c r="BA122" s="60"/>
      <c r="BB122" s="59"/>
      <c r="BC122" s="60"/>
      <c r="BD122" s="59"/>
      <c r="BE122" s="60"/>
      <c r="BF122" s="65"/>
      <c r="BG122" s="64"/>
      <c r="BH122" s="59"/>
      <c r="BI122" s="60"/>
      <c r="BJ122" s="59"/>
      <c r="BK122" s="60"/>
      <c r="BL122" s="59"/>
      <c r="BM122" s="60"/>
      <c r="BN122" s="65"/>
      <c r="BO122" s="64"/>
      <c r="BP122" s="59"/>
      <c r="BQ122" s="60"/>
      <c r="BR122" s="59"/>
      <c r="BS122" s="60"/>
      <c r="BT122" s="59"/>
      <c r="BU122" s="60"/>
      <c r="BV122" s="65"/>
      <c r="BW122" s="64"/>
      <c r="BX122" s="59"/>
      <c r="BY122" s="60"/>
      <c r="BZ122" s="59"/>
      <c r="CA122" s="60"/>
      <c r="CB122" s="59"/>
      <c r="CC122" s="60"/>
      <c r="CD122" s="65"/>
      <c r="CE122" s="64"/>
      <c r="CF122" s="59"/>
      <c r="CG122" s="60"/>
      <c r="CH122" s="59"/>
      <c r="CI122" s="60"/>
      <c r="CJ122" s="59"/>
      <c r="CK122" s="60"/>
      <c r="CL122" s="65"/>
      <c r="CM122" s="64"/>
      <c r="CN122" s="59"/>
      <c r="CO122" s="60"/>
      <c r="CP122" s="59"/>
      <c r="CQ122" s="60"/>
      <c r="CR122" s="59"/>
      <c r="CS122" s="60"/>
      <c r="CT122" s="65"/>
    </row>
    <row r="123" spans="1:98" ht="29.4" thickBot="1" x14ac:dyDescent="0.4">
      <c r="A123" s="50" t="str">
        <f>'BORDEREAU|REVENU'!A123</f>
        <v>285-012</v>
      </c>
      <c r="B123" s="52" t="str">
        <f>'BORDEREAU|REVENU'!B123</f>
        <v>Bassin de sédimentation temporaire - aménagement, entretien, démantèlement</v>
      </c>
      <c r="C123" s="66"/>
      <c r="D123" s="67"/>
      <c r="E123" s="68"/>
      <c r="F123" s="67"/>
      <c r="G123" s="68"/>
      <c r="H123" s="67"/>
      <c r="I123" s="68"/>
      <c r="J123" s="69"/>
      <c r="K123" s="66"/>
      <c r="L123" s="67"/>
      <c r="M123" s="68"/>
      <c r="N123" s="67"/>
      <c r="O123" s="68"/>
      <c r="P123" s="67"/>
      <c r="Q123" s="68"/>
      <c r="R123" s="69"/>
      <c r="S123" s="66"/>
      <c r="T123" s="67"/>
      <c r="U123" s="68"/>
      <c r="V123" s="67"/>
      <c r="W123" s="68"/>
      <c r="X123" s="67"/>
      <c r="Y123" s="68"/>
      <c r="Z123" s="69"/>
      <c r="AA123" s="66"/>
      <c r="AB123" s="67"/>
      <c r="AC123" s="68"/>
      <c r="AD123" s="67"/>
      <c r="AE123" s="68"/>
      <c r="AF123" s="67"/>
      <c r="AG123" s="68"/>
      <c r="AH123" s="69"/>
      <c r="AI123" s="66"/>
      <c r="AJ123" s="67"/>
      <c r="AK123" s="68"/>
      <c r="AL123" s="67"/>
      <c r="AM123" s="68"/>
      <c r="AN123" s="67"/>
      <c r="AO123" s="68"/>
      <c r="AP123" s="69"/>
      <c r="AQ123" s="66"/>
      <c r="AR123" s="67"/>
      <c r="AS123" s="68"/>
      <c r="AT123" s="67"/>
      <c r="AU123" s="68"/>
      <c r="AV123" s="67"/>
      <c r="AW123" s="68"/>
      <c r="AX123" s="69"/>
      <c r="AY123" s="66"/>
      <c r="AZ123" s="67"/>
      <c r="BA123" s="68"/>
      <c r="BB123" s="67"/>
      <c r="BC123" s="68"/>
      <c r="BD123" s="67"/>
      <c r="BE123" s="68"/>
      <c r="BF123" s="69"/>
      <c r="BG123" s="66"/>
      <c r="BH123" s="67"/>
      <c r="BI123" s="68"/>
      <c r="BJ123" s="67"/>
      <c r="BK123" s="68"/>
      <c r="BL123" s="67"/>
      <c r="BM123" s="68"/>
      <c r="BN123" s="69"/>
      <c r="BO123" s="66"/>
      <c r="BP123" s="67"/>
      <c r="BQ123" s="68"/>
      <c r="BR123" s="67"/>
      <c r="BS123" s="68"/>
      <c r="BT123" s="67"/>
      <c r="BU123" s="68"/>
      <c r="BV123" s="69"/>
      <c r="BW123" s="66"/>
      <c r="BX123" s="67"/>
      <c r="BY123" s="68"/>
      <c r="BZ123" s="67"/>
      <c r="CA123" s="68"/>
      <c r="CB123" s="67"/>
      <c r="CC123" s="68"/>
      <c r="CD123" s="69"/>
      <c r="CE123" s="66"/>
      <c r="CF123" s="67"/>
      <c r="CG123" s="68"/>
      <c r="CH123" s="67"/>
      <c r="CI123" s="68"/>
      <c r="CJ123" s="67"/>
      <c r="CK123" s="68"/>
      <c r="CL123" s="69"/>
      <c r="CM123" s="66"/>
      <c r="CN123" s="67"/>
      <c r="CO123" s="68"/>
      <c r="CP123" s="67"/>
      <c r="CQ123" s="68"/>
      <c r="CR123" s="67"/>
      <c r="CS123" s="68"/>
      <c r="CT123" s="69"/>
    </row>
    <row r="124" spans="1:98" x14ac:dyDescent="0.35">
      <c r="B124" s="2"/>
    </row>
  </sheetData>
  <mergeCells count="72">
    <mergeCell ref="DO1:DP1"/>
    <mergeCell ref="DQ1:DR1"/>
    <mergeCell ref="DE1:DF1"/>
    <mergeCell ref="DG1:DH1"/>
    <mergeCell ref="DI1:DJ1"/>
    <mergeCell ref="DK1:DL1"/>
    <mergeCell ref="DM1:DN1"/>
    <mergeCell ref="CU1:CV1"/>
    <mergeCell ref="CW1:CX1"/>
    <mergeCell ref="CY1:CZ1"/>
    <mergeCell ref="DA1:DB1"/>
    <mergeCell ref="DC1:DD1"/>
    <mergeCell ref="C1:J1"/>
    <mergeCell ref="K1:R1"/>
    <mergeCell ref="S1:Z1"/>
    <mergeCell ref="AA1:AH1"/>
    <mergeCell ref="AC2:AD2"/>
    <mergeCell ref="AE2:AF2"/>
    <mergeCell ref="AG2:AH2"/>
    <mergeCell ref="C2:D2"/>
    <mergeCell ref="E2:F2"/>
    <mergeCell ref="U2:V2"/>
    <mergeCell ref="W2:X2"/>
    <mergeCell ref="Y2:Z2"/>
    <mergeCell ref="AA2:AB2"/>
    <mergeCell ref="G2:H2"/>
    <mergeCell ref="I2:J2"/>
    <mergeCell ref="K2:L2"/>
    <mergeCell ref="M2:N2"/>
    <mergeCell ref="O2:P2"/>
    <mergeCell ref="Q2:R2"/>
    <mergeCell ref="S2:T2"/>
    <mergeCell ref="AI2:AJ2"/>
    <mergeCell ref="AK2:AL2"/>
    <mergeCell ref="AM2:AN2"/>
    <mergeCell ref="AO2:AP2"/>
    <mergeCell ref="AQ1:AX1"/>
    <mergeCell ref="AI1:AP1"/>
    <mergeCell ref="BG1:BN1"/>
    <mergeCell ref="BO1:BV1"/>
    <mergeCell ref="AQ2:AR2"/>
    <mergeCell ref="AS2:AT2"/>
    <mergeCell ref="AU2:AV2"/>
    <mergeCell ref="AW2:AX2"/>
    <mergeCell ref="AY2:AZ2"/>
    <mergeCell ref="BA2:BB2"/>
    <mergeCell ref="BC2:BD2"/>
    <mergeCell ref="BE2:BF2"/>
    <mergeCell ref="AY1:BF1"/>
    <mergeCell ref="BG2:BH2"/>
    <mergeCell ref="BI2:BJ2"/>
    <mergeCell ref="BK2:BL2"/>
    <mergeCell ref="BM2:BN2"/>
    <mergeCell ref="BO2:BP2"/>
    <mergeCell ref="BS2:BT2"/>
    <mergeCell ref="BU2:BV2"/>
    <mergeCell ref="BW1:CD1"/>
    <mergeCell ref="CE1:CL1"/>
    <mergeCell ref="BW2:BX2"/>
    <mergeCell ref="BY2:BZ2"/>
    <mergeCell ref="CA2:CB2"/>
    <mergeCell ref="CC2:CD2"/>
    <mergeCell ref="CE2:CF2"/>
    <mergeCell ref="CG2:CH2"/>
    <mergeCell ref="CI2:CJ2"/>
    <mergeCell ref="CK2:CL2"/>
    <mergeCell ref="BQ2:BR2"/>
    <mergeCell ref="CM1:CT1"/>
    <mergeCell ref="CM2:CN2"/>
    <mergeCell ref="CO2:CP2"/>
    <mergeCell ref="CQ2:CR2"/>
    <mergeCell ref="CS2:CT2"/>
  </mergeCells>
  <phoneticPr fontId="5" type="noConversion"/>
  <pageMargins left="0.7" right="0.7" top="0.75" bottom="0.75" header="0.3" footer="0.3"/>
  <pageSetup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91B0C05-7235-4E48-93AD-6C6C83B69FBE}">
          <x14:formula1>
            <xm:f>ÉQUIPE!$I$1:$I$25</xm:f>
          </x14:formula1>
          <xm:sqref>C4:C123 CS4:CS123 CQ4:CQ123 CO4:CO123 CM4:CM123 CK4:CK123 CC4:CC123 CI4:CI123 CA4:CA123 CG4:CG123 BY4:BY123 CE4:CE123 BW4:BW123 BU4:BU123 BE4:BE123 BM4:BM123 AW4:AW123 BS4:BS123 BC4:BC123 BK4:BK123 AU4:AU123 BQ4:BQ123 BA4:BA123 BI4:BI123 AS4:AS123 BO4:BO123 AY4:AY123 BG4:BG123 AQ4:AQ123 AO4:AO123 AG4:AG123 Y4:Y123 Q4:Q123 AM4:AM123 AE4:AE123 W4:W123 O4:O123 AK4:AK123 AC4:AC123 U4:U123 M4:M123 AI4:AI123 AA4:AA123 S4:S123 K4:K123 I4:I123 G4:G123 E4:E123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938EE4-6B76-4362-97E4-2EDF62637F19}">
  <dimension ref="A1:AZ123"/>
  <sheetViews>
    <sheetView workbookViewId="0">
      <selection activeCell="F5" sqref="F5"/>
    </sheetView>
  </sheetViews>
  <sheetFormatPr baseColWidth="10" defaultRowHeight="14.4" x14ac:dyDescent="0.3"/>
  <cols>
    <col min="1" max="1" width="9.77734375" style="70" bestFit="1" customWidth="1"/>
    <col min="2" max="2" width="78.21875" style="70" customWidth="1"/>
    <col min="3" max="3" width="6.109375" style="70" bestFit="1" customWidth="1"/>
    <col min="4" max="4" width="8.44140625" style="70" bestFit="1" customWidth="1"/>
    <col min="5" max="5" width="8.6640625" style="70" bestFit="1" customWidth="1"/>
    <col min="6" max="6" width="12.21875" style="70" bestFit="1" customWidth="1"/>
    <col min="7" max="7" width="12.6640625" style="70" bestFit="1" customWidth="1"/>
    <col min="8" max="8" width="13.44140625" style="70" bestFit="1" customWidth="1"/>
    <col min="9" max="9" width="8.21875" style="70" bestFit="1" customWidth="1"/>
    <col min="10" max="10" width="12.21875" style="70" bestFit="1" customWidth="1"/>
    <col min="11" max="11" width="12.6640625" style="70" bestFit="1" customWidth="1"/>
    <col min="12" max="12" width="13.44140625" style="70" bestFit="1" customWidth="1"/>
    <col min="13" max="13" width="8.21875" style="70" bestFit="1" customWidth="1"/>
    <col min="14" max="14" width="12.21875" style="70" bestFit="1" customWidth="1"/>
    <col min="15" max="15" width="12.6640625" style="70" bestFit="1" customWidth="1"/>
    <col min="16" max="16" width="13.44140625" style="70" bestFit="1" customWidth="1"/>
    <col min="17" max="17" width="8.21875" style="70" bestFit="1" customWidth="1"/>
    <col min="18" max="18" width="12.21875" style="70" bestFit="1" customWidth="1"/>
    <col min="19" max="19" width="12.6640625" style="70" bestFit="1" customWidth="1"/>
    <col min="20" max="20" width="13.44140625" style="70" bestFit="1" customWidth="1"/>
    <col min="21" max="21" width="8.21875" style="70" bestFit="1" customWidth="1"/>
    <col min="22" max="22" width="12.21875" style="70" bestFit="1" customWidth="1"/>
    <col min="23" max="23" width="12.6640625" style="70" bestFit="1" customWidth="1"/>
    <col min="24" max="24" width="13.44140625" style="70" bestFit="1" customWidth="1"/>
    <col min="25" max="25" width="8.21875" style="70" bestFit="1" customWidth="1"/>
    <col min="26" max="26" width="12.21875" style="70" bestFit="1" customWidth="1"/>
    <col min="27" max="27" width="12.6640625" style="70" bestFit="1" customWidth="1"/>
    <col min="28" max="28" width="13.44140625" style="70" bestFit="1" customWidth="1"/>
    <col min="29" max="29" width="8.21875" style="70" bestFit="1" customWidth="1"/>
    <col min="30" max="30" width="12.21875" style="70" bestFit="1" customWidth="1"/>
    <col min="31" max="31" width="12.6640625" style="70" bestFit="1" customWidth="1"/>
    <col min="32" max="32" width="13.44140625" style="70" bestFit="1" customWidth="1"/>
    <col min="33" max="33" width="8.21875" style="70" bestFit="1" customWidth="1"/>
    <col min="34" max="34" width="12.21875" style="70" bestFit="1" customWidth="1"/>
    <col min="35" max="35" width="12.6640625" style="70" bestFit="1" customWidth="1"/>
    <col min="36" max="36" width="13.44140625" style="70" bestFit="1" customWidth="1"/>
    <col min="37" max="37" width="8.21875" style="70" bestFit="1" customWidth="1"/>
    <col min="38" max="38" width="12.21875" style="70" bestFit="1" customWidth="1"/>
    <col min="39" max="39" width="12.6640625" style="70" bestFit="1" customWidth="1"/>
    <col min="40" max="40" width="13.44140625" style="70" bestFit="1" customWidth="1"/>
    <col min="41" max="41" width="8.21875" style="70" bestFit="1" customWidth="1"/>
    <col min="42" max="42" width="12.21875" style="70" bestFit="1" customWidth="1"/>
    <col min="43" max="43" width="12.6640625" style="70" bestFit="1" customWidth="1"/>
    <col min="44" max="44" width="13.44140625" style="70" bestFit="1" customWidth="1"/>
    <col min="45" max="45" width="8.21875" style="70" bestFit="1" customWidth="1"/>
    <col min="46" max="46" width="12.21875" style="70" bestFit="1" customWidth="1"/>
    <col min="47" max="47" width="12.6640625" style="70" bestFit="1" customWidth="1"/>
    <col min="48" max="48" width="13.44140625" style="70" bestFit="1" customWidth="1"/>
    <col min="49" max="49" width="8.21875" style="70" bestFit="1" customWidth="1"/>
    <col min="50" max="50" width="12.21875" style="70" bestFit="1" customWidth="1"/>
    <col min="51" max="51" width="12.6640625" style="70" bestFit="1" customWidth="1"/>
    <col min="52" max="52" width="13.44140625" style="70" bestFit="1" customWidth="1"/>
    <col min="53" max="16384" width="11.5546875" style="70"/>
  </cols>
  <sheetData>
    <row r="1" spans="1:52" x14ac:dyDescent="0.3">
      <c r="A1" s="99" t="str">
        <f>'BORDEREAU|REVENU'!A1</f>
        <v>BORDEREAU</v>
      </c>
      <c r="B1" s="99"/>
      <c r="C1" s="99"/>
      <c r="D1" s="99"/>
      <c r="E1" s="99" t="s">
        <v>455</v>
      </c>
      <c r="F1" s="99"/>
      <c r="G1" s="99"/>
      <c r="H1" s="99"/>
      <c r="I1" s="99" t="s">
        <v>464</v>
      </c>
      <c r="J1" s="99"/>
      <c r="K1" s="99"/>
      <c r="L1" s="99"/>
      <c r="M1" s="99" t="s">
        <v>465</v>
      </c>
      <c r="N1" s="99"/>
      <c r="O1" s="99"/>
      <c r="P1" s="99"/>
      <c r="Q1" s="99" t="s">
        <v>466</v>
      </c>
      <c r="R1" s="99"/>
      <c r="S1" s="99"/>
      <c r="T1" s="99"/>
      <c r="U1" s="99" t="s">
        <v>467</v>
      </c>
      <c r="V1" s="99"/>
      <c r="W1" s="99"/>
      <c r="X1" s="99"/>
      <c r="Y1" s="99" t="s">
        <v>468</v>
      </c>
      <c r="Z1" s="99"/>
      <c r="AA1" s="99"/>
      <c r="AB1" s="99"/>
      <c r="AC1" s="99" t="s">
        <v>469</v>
      </c>
      <c r="AD1" s="99"/>
      <c r="AE1" s="99"/>
      <c r="AF1" s="99"/>
      <c r="AG1" s="99" t="s">
        <v>470</v>
      </c>
      <c r="AH1" s="99"/>
      <c r="AI1" s="99"/>
      <c r="AJ1" s="99"/>
      <c r="AK1" s="99" t="s">
        <v>471</v>
      </c>
      <c r="AL1" s="99"/>
      <c r="AM1" s="99"/>
      <c r="AN1" s="99"/>
      <c r="AO1" s="99" t="s">
        <v>472</v>
      </c>
      <c r="AP1" s="99"/>
      <c r="AQ1" s="99"/>
      <c r="AR1" s="99"/>
      <c r="AS1" s="99" t="s">
        <v>473</v>
      </c>
      <c r="AT1" s="99"/>
      <c r="AU1" s="99"/>
      <c r="AV1" s="99"/>
      <c r="AW1" s="99" t="s">
        <v>474</v>
      </c>
      <c r="AX1" s="99"/>
      <c r="AY1" s="99"/>
      <c r="AZ1" s="99"/>
    </row>
    <row r="2" spans="1:52" x14ac:dyDescent="0.3">
      <c r="A2" s="70" t="str">
        <f>'BORDEREAU|REVENU'!A2</f>
        <v>Article</v>
      </c>
      <c r="B2" s="70" t="str">
        <f>'BORDEREAU|REVENU'!B2</f>
        <v>DESCRIPTION</v>
      </c>
      <c r="C2" s="70" t="str">
        <f>'BORDEREAU|REVENU'!C2</f>
        <v>Unité</v>
      </c>
      <c r="D2" s="70" t="str">
        <f>'BORDEREAU|REVENU'!D2</f>
        <v>Quantité</v>
      </c>
      <c r="E2" s="71" t="s">
        <v>460</v>
      </c>
      <c r="F2" s="71" t="s">
        <v>461</v>
      </c>
      <c r="G2" s="71" t="s">
        <v>462</v>
      </c>
      <c r="H2" s="71" t="s">
        <v>463</v>
      </c>
      <c r="I2" s="71" t="s">
        <v>460</v>
      </c>
      <c r="J2" s="71" t="s">
        <v>461</v>
      </c>
      <c r="K2" s="71" t="s">
        <v>462</v>
      </c>
      <c r="L2" s="71" t="s">
        <v>463</v>
      </c>
      <c r="M2" s="71" t="s">
        <v>460</v>
      </c>
      <c r="N2" s="71" t="s">
        <v>461</v>
      </c>
      <c r="O2" s="71" t="s">
        <v>462</v>
      </c>
      <c r="P2" s="71" t="s">
        <v>463</v>
      </c>
      <c r="Q2" s="71" t="s">
        <v>460</v>
      </c>
      <c r="R2" s="71" t="s">
        <v>461</v>
      </c>
      <c r="S2" s="71" t="s">
        <v>462</v>
      </c>
      <c r="T2" s="71" t="s">
        <v>463</v>
      </c>
      <c r="U2" s="71" t="s">
        <v>460</v>
      </c>
      <c r="V2" s="71" t="s">
        <v>461</v>
      </c>
      <c r="W2" s="71" t="s">
        <v>462</v>
      </c>
      <c r="X2" s="71" t="s">
        <v>463</v>
      </c>
      <c r="Y2" s="71" t="s">
        <v>460</v>
      </c>
      <c r="Z2" s="71" t="s">
        <v>461</v>
      </c>
      <c r="AA2" s="71" t="s">
        <v>462</v>
      </c>
      <c r="AB2" s="71" t="s">
        <v>463</v>
      </c>
      <c r="AC2" s="71" t="s">
        <v>460</v>
      </c>
      <c r="AD2" s="71" t="s">
        <v>461</v>
      </c>
      <c r="AE2" s="71" t="s">
        <v>462</v>
      </c>
      <c r="AF2" s="71" t="s">
        <v>463</v>
      </c>
      <c r="AG2" s="71" t="s">
        <v>460</v>
      </c>
      <c r="AH2" s="71" t="s">
        <v>461</v>
      </c>
      <c r="AI2" s="71" t="s">
        <v>462</v>
      </c>
      <c r="AJ2" s="71" t="s">
        <v>463</v>
      </c>
      <c r="AK2" s="71" t="s">
        <v>460</v>
      </c>
      <c r="AL2" s="71" t="s">
        <v>461</v>
      </c>
      <c r="AM2" s="71" t="s">
        <v>462</v>
      </c>
      <c r="AN2" s="71" t="s">
        <v>463</v>
      </c>
      <c r="AO2" s="71" t="s">
        <v>460</v>
      </c>
      <c r="AP2" s="71" t="s">
        <v>461</v>
      </c>
      <c r="AQ2" s="71" t="s">
        <v>462</v>
      </c>
      <c r="AR2" s="71" t="s">
        <v>463</v>
      </c>
      <c r="AS2" s="71" t="s">
        <v>460</v>
      </c>
      <c r="AT2" s="71" t="s">
        <v>461</v>
      </c>
      <c r="AU2" s="71" t="s">
        <v>462</v>
      </c>
      <c r="AV2" s="71" t="s">
        <v>463</v>
      </c>
      <c r="AW2" s="71" t="s">
        <v>460</v>
      </c>
      <c r="AX2" s="71" t="s">
        <v>461</v>
      </c>
      <c r="AY2" s="71" t="s">
        <v>462</v>
      </c>
      <c r="AZ2" s="71" t="s">
        <v>463</v>
      </c>
    </row>
    <row r="3" spans="1:52" x14ac:dyDescent="0.3">
      <c r="A3" s="99" t="str">
        <f>'BORDEREAU|REVENU'!A3</f>
        <v>BORDEREAU 210; TERRASSEMENT</v>
      </c>
      <c r="B3" s="99"/>
      <c r="C3" s="99"/>
      <c r="D3" s="99"/>
      <c r="I3" s="71"/>
      <c r="J3" s="71"/>
      <c r="K3" s="71"/>
      <c r="L3" s="71"/>
      <c r="M3" s="71"/>
      <c r="N3" s="71"/>
      <c r="O3" s="71"/>
      <c r="P3" s="71"/>
      <c r="Q3" s="71"/>
      <c r="R3" s="71"/>
      <c r="S3" s="71"/>
      <c r="T3" s="71"/>
      <c r="U3" s="71"/>
      <c r="V3" s="71"/>
      <c r="W3" s="71"/>
      <c r="X3" s="71"/>
      <c r="Y3" s="71"/>
      <c r="Z3" s="71"/>
      <c r="AA3" s="71"/>
      <c r="AB3" s="71"/>
      <c r="AC3" s="71"/>
      <c r="AD3" s="71"/>
      <c r="AE3" s="71"/>
      <c r="AF3" s="71"/>
      <c r="AG3" s="71"/>
      <c r="AH3" s="71"/>
      <c r="AI3" s="71"/>
      <c r="AJ3" s="71"/>
      <c r="AK3" s="71"/>
      <c r="AL3" s="71"/>
      <c r="AM3" s="71"/>
      <c r="AN3" s="71"/>
      <c r="AO3" s="71"/>
      <c r="AP3" s="71"/>
      <c r="AQ3" s="71"/>
      <c r="AR3" s="71"/>
      <c r="AS3" s="71"/>
      <c r="AT3" s="71"/>
      <c r="AU3" s="71"/>
      <c r="AV3" s="71"/>
      <c r="AW3" s="71"/>
      <c r="AX3" s="71"/>
      <c r="AY3" s="71"/>
      <c r="AZ3" s="71"/>
    </row>
    <row r="4" spans="1:52" x14ac:dyDescent="0.3">
      <c r="A4" s="70" t="str">
        <f>'BORDEREAU|REVENU'!A4</f>
        <v>210-001</v>
      </c>
      <c r="B4" s="70" t="str">
        <f>'BORDEREAU|REVENU'!B4</f>
        <v>Provision pour pesée de contrôle des limites de charge; 3 essieux; (FIXÉ MTQ)</v>
      </c>
      <c r="C4" s="70" t="str">
        <f>'BORDEREAU|REVENU'!C4</f>
        <v>Heure</v>
      </c>
      <c r="D4" s="70">
        <f>'BORDEREAU|REVENU'!D4</f>
        <v>10</v>
      </c>
      <c r="E4" s="81">
        <f>'BORDEREAU|REVENU'!H4</f>
        <v>0</v>
      </c>
      <c r="F4" s="70">
        <f>'EQ|MO'!D4</f>
        <v>1</v>
      </c>
      <c r="I4" s="81">
        <f>'BORDEREAU|REVENU'!L4</f>
        <v>0</v>
      </c>
      <c r="J4" s="71"/>
      <c r="K4" s="71"/>
      <c r="L4" s="71"/>
      <c r="M4" s="81">
        <f>'BORDEREAU|REVENU'!P4</f>
        <v>0</v>
      </c>
      <c r="N4" s="71"/>
      <c r="O4" s="71"/>
      <c r="P4" s="71"/>
      <c r="Q4" s="81">
        <f>'BORDEREAU|REVENU'!T4</f>
        <v>0</v>
      </c>
      <c r="R4" s="71"/>
      <c r="S4" s="71"/>
      <c r="T4" s="71"/>
      <c r="U4" s="81">
        <f>'BORDEREAU|REVENU'!X4</f>
        <v>0</v>
      </c>
      <c r="V4" s="71"/>
      <c r="W4" s="71"/>
      <c r="X4" s="71"/>
      <c r="Y4" s="81">
        <f>'BORDEREAU|REVENU'!AB4</f>
        <v>0</v>
      </c>
      <c r="Z4" s="71"/>
      <c r="AA4" s="71"/>
      <c r="AB4" s="71"/>
      <c r="AC4" s="81">
        <f>'BORDEREAU|REVENU'!AF4</f>
        <v>0</v>
      </c>
      <c r="AD4" s="71"/>
      <c r="AE4" s="71"/>
      <c r="AF4" s="71"/>
      <c r="AG4" s="81">
        <f>'BORDEREAU|REVENU'!AJ4</f>
        <v>0</v>
      </c>
      <c r="AH4" s="71"/>
      <c r="AI4" s="71"/>
      <c r="AJ4" s="71"/>
      <c r="AK4" s="81">
        <f>'BORDEREAU|REVENU'!AN4</f>
        <v>0</v>
      </c>
      <c r="AL4" s="71"/>
      <c r="AM4" s="71"/>
      <c r="AN4" s="71"/>
      <c r="AO4" s="81">
        <f>'BORDEREAU|REVENU'!AR4</f>
        <v>0</v>
      </c>
      <c r="AP4" s="71"/>
      <c r="AQ4" s="71"/>
      <c r="AR4" s="71"/>
      <c r="AS4" s="81">
        <f>'BORDEREAU|REVENU'!AV4</f>
        <v>0</v>
      </c>
      <c r="AT4" s="71"/>
      <c r="AU4" s="71"/>
      <c r="AV4" s="71"/>
      <c r="AW4" s="81">
        <f>'BORDEREAU|REVENU'!AZ4</f>
        <v>0</v>
      </c>
      <c r="AX4" s="71"/>
      <c r="AY4" s="71"/>
      <c r="AZ4" s="71"/>
    </row>
    <row r="5" spans="1:52" x14ac:dyDescent="0.3">
      <c r="A5" s="70" t="str">
        <f>'BORDEREAU|REVENU'!A5</f>
        <v>210-002</v>
      </c>
      <c r="B5" s="70" t="str">
        <f>'BORDEREAU|REVENU'!B5</f>
        <v>Provision pour pesée de contrôle des limites de charge; 4 essieux; (FIXÉ MTQ)</v>
      </c>
      <c r="C5" s="70" t="str">
        <f>'BORDEREAU|REVENU'!C5</f>
        <v>Heure</v>
      </c>
      <c r="D5" s="70">
        <f>'BORDEREAU|REVENU'!D5</f>
        <v>10</v>
      </c>
      <c r="E5" s="81">
        <f>'BORDEREAU|REVENU'!H5</f>
        <v>0</v>
      </c>
      <c r="I5" s="81">
        <f>'BORDEREAU|REVENU'!L5</f>
        <v>0</v>
      </c>
      <c r="J5" s="71"/>
      <c r="K5" s="71"/>
      <c r="L5" s="71"/>
      <c r="M5" s="81">
        <f>'BORDEREAU|REVENU'!P5</f>
        <v>0</v>
      </c>
      <c r="N5" s="71"/>
      <c r="O5" s="71"/>
      <c r="P5" s="71"/>
      <c r="Q5" s="81">
        <f>'BORDEREAU|REVENU'!T5</f>
        <v>0</v>
      </c>
      <c r="R5" s="71"/>
      <c r="S5" s="71"/>
      <c r="T5" s="71"/>
      <c r="U5" s="81">
        <f>'BORDEREAU|REVENU'!X5</f>
        <v>0</v>
      </c>
      <c r="V5" s="71"/>
      <c r="W5" s="71"/>
      <c r="X5" s="71"/>
      <c r="Y5" s="81">
        <f>'BORDEREAU|REVENU'!AB5</f>
        <v>0</v>
      </c>
      <c r="Z5" s="71"/>
      <c r="AA5" s="71"/>
      <c r="AB5" s="71"/>
      <c r="AC5" s="81">
        <f>'BORDEREAU|REVENU'!AF5</f>
        <v>0</v>
      </c>
      <c r="AD5" s="71"/>
      <c r="AE5" s="71"/>
      <c r="AF5" s="71"/>
      <c r="AG5" s="81">
        <f>'BORDEREAU|REVENU'!AJ5</f>
        <v>0</v>
      </c>
      <c r="AH5" s="71"/>
      <c r="AI5" s="71"/>
      <c r="AJ5" s="71"/>
      <c r="AK5" s="81">
        <f>'BORDEREAU|REVENU'!AN5</f>
        <v>0</v>
      </c>
      <c r="AL5" s="71"/>
      <c r="AM5" s="71"/>
      <c r="AN5" s="71"/>
      <c r="AO5" s="81">
        <f>'BORDEREAU|REVENU'!AR5</f>
        <v>0</v>
      </c>
      <c r="AP5" s="71"/>
      <c r="AQ5" s="71"/>
      <c r="AR5" s="71"/>
      <c r="AS5" s="81">
        <f>'BORDEREAU|REVENU'!AV5</f>
        <v>0</v>
      </c>
      <c r="AT5" s="71"/>
      <c r="AU5" s="71"/>
      <c r="AV5" s="71"/>
      <c r="AW5" s="81">
        <f>'BORDEREAU|REVENU'!AZ5</f>
        <v>0</v>
      </c>
      <c r="AX5" s="71"/>
      <c r="AY5" s="71"/>
      <c r="AZ5" s="71"/>
    </row>
    <row r="6" spans="1:52" x14ac:dyDescent="0.3">
      <c r="A6" s="70" t="str">
        <f>'BORDEREAU|REVENU'!A6</f>
        <v>210-003</v>
      </c>
      <c r="B6" s="70" t="str">
        <f>'BORDEREAU|REVENU'!B6</f>
        <v>Provision pour pesée de contrôle des limites de charge; 5 essieux; (FIXÉ MTQ)</v>
      </c>
      <c r="C6" s="70" t="str">
        <f>'BORDEREAU|REVENU'!C6</f>
        <v>Heure</v>
      </c>
      <c r="D6" s="70">
        <f>'BORDEREAU|REVENU'!D6</f>
        <v>10</v>
      </c>
      <c r="E6" s="81">
        <f>'BORDEREAU|REVENU'!H6</f>
        <v>0</v>
      </c>
      <c r="I6" s="81">
        <f>'BORDEREAU|REVENU'!L6</f>
        <v>0</v>
      </c>
      <c r="J6" s="71"/>
      <c r="K6" s="71"/>
      <c r="L6" s="71"/>
      <c r="M6" s="81">
        <f>'BORDEREAU|REVENU'!P6</f>
        <v>0</v>
      </c>
      <c r="N6" s="71"/>
      <c r="O6" s="71"/>
      <c r="P6" s="71"/>
      <c r="Q6" s="81">
        <f>'BORDEREAU|REVENU'!T6</f>
        <v>0</v>
      </c>
      <c r="R6" s="71"/>
      <c r="S6" s="71"/>
      <c r="T6" s="71"/>
      <c r="U6" s="81">
        <f>'BORDEREAU|REVENU'!X6</f>
        <v>0</v>
      </c>
      <c r="V6" s="71"/>
      <c r="W6" s="71"/>
      <c r="X6" s="71"/>
      <c r="Y6" s="81">
        <f>'BORDEREAU|REVENU'!AB6</f>
        <v>0</v>
      </c>
      <c r="Z6" s="71"/>
      <c r="AA6" s="71"/>
      <c r="AB6" s="71"/>
      <c r="AC6" s="81">
        <f>'BORDEREAU|REVENU'!AF6</f>
        <v>0</v>
      </c>
      <c r="AD6" s="71"/>
      <c r="AE6" s="71"/>
      <c r="AF6" s="71"/>
      <c r="AG6" s="81">
        <f>'BORDEREAU|REVENU'!AJ6</f>
        <v>0</v>
      </c>
      <c r="AH6" s="71"/>
      <c r="AI6" s="71"/>
      <c r="AJ6" s="71"/>
      <c r="AK6" s="81">
        <f>'BORDEREAU|REVENU'!AN6</f>
        <v>0</v>
      </c>
      <c r="AL6" s="71"/>
      <c r="AM6" s="71"/>
      <c r="AN6" s="71"/>
      <c r="AO6" s="81">
        <f>'BORDEREAU|REVENU'!AR6</f>
        <v>0</v>
      </c>
      <c r="AP6" s="71"/>
      <c r="AQ6" s="71"/>
      <c r="AR6" s="71"/>
      <c r="AS6" s="81">
        <f>'BORDEREAU|REVENU'!AV6</f>
        <v>0</v>
      </c>
      <c r="AT6" s="71"/>
      <c r="AU6" s="71"/>
      <c r="AV6" s="71"/>
      <c r="AW6" s="81">
        <f>'BORDEREAU|REVENU'!AZ6</f>
        <v>0</v>
      </c>
      <c r="AX6" s="71"/>
      <c r="AY6" s="71"/>
      <c r="AZ6" s="71"/>
    </row>
    <row r="7" spans="1:52" x14ac:dyDescent="0.3">
      <c r="A7" s="70" t="str">
        <f>'BORDEREAU|REVENU'!A7</f>
        <v>210-004</v>
      </c>
      <c r="B7" s="70" t="str">
        <f>'BORDEREAU|REVENU'!B7</f>
        <v>Bureau du surveillant</v>
      </c>
      <c r="C7" s="70" t="str">
        <f>'BORDEREAU|REVENU'!C7</f>
        <v>Glob</v>
      </c>
      <c r="D7" s="70">
        <f>'BORDEREAU|REVENU'!D7</f>
        <v>1</v>
      </c>
      <c r="E7" s="81">
        <f>'BORDEREAU|REVENU'!H7</f>
        <v>0</v>
      </c>
      <c r="I7" s="81">
        <f>'BORDEREAU|REVENU'!L7</f>
        <v>0</v>
      </c>
      <c r="J7" s="71"/>
      <c r="K7" s="71"/>
      <c r="L7" s="71"/>
      <c r="M7" s="81">
        <f>'BORDEREAU|REVENU'!P7</f>
        <v>0</v>
      </c>
      <c r="N7" s="71"/>
      <c r="O7" s="71"/>
      <c r="P7" s="71"/>
      <c r="Q7" s="81">
        <f>'BORDEREAU|REVENU'!T7</f>
        <v>0</v>
      </c>
      <c r="R7" s="71"/>
      <c r="S7" s="71"/>
      <c r="T7" s="71"/>
      <c r="U7" s="81">
        <f>'BORDEREAU|REVENU'!X7</f>
        <v>0</v>
      </c>
      <c r="V7" s="71"/>
      <c r="W7" s="71"/>
      <c r="X7" s="71"/>
      <c r="Y7" s="81">
        <f>'BORDEREAU|REVENU'!AB7</f>
        <v>0</v>
      </c>
      <c r="Z7" s="71"/>
      <c r="AA7" s="71"/>
      <c r="AB7" s="71"/>
      <c r="AC7" s="81">
        <f>'BORDEREAU|REVENU'!AF7</f>
        <v>0</v>
      </c>
      <c r="AD7" s="71"/>
      <c r="AE7" s="71"/>
      <c r="AF7" s="71"/>
      <c r="AG7" s="81">
        <f>'BORDEREAU|REVENU'!AJ7</f>
        <v>0</v>
      </c>
      <c r="AH7" s="71"/>
      <c r="AI7" s="71"/>
      <c r="AJ7" s="71"/>
      <c r="AK7" s="81">
        <f>'BORDEREAU|REVENU'!AN7</f>
        <v>0</v>
      </c>
      <c r="AL7" s="71"/>
      <c r="AM7" s="71"/>
      <c r="AN7" s="71"/>
      <c r="AO7" s="81">
        <f>'BORDEREAU|REVENU'!AR7</f>
        <v>0</v>
      </c>
      <c r="AP7" s="71"/>
      <c r="AQ7" s="71"/>
      <c r="AR7" s="71"/>
      <c r="AS7" s="81">
        <f>'BORDEREAU|REVENU'!AV7</f>
        <v>0</v>
      </c>
      <c r="AT7" s="71"/>
      <c r="AU7" s="71"/>
      <c r="AV7" s="71"/>
      <c r="AW7" s="81">
        <f>'BORDEREAU|REVENU'!AZ7</f>
        <v>0</v>
      </c>
      <c r="AX7" s="71"/>
      <c r="AY7" s="71"/>
      <c r="AZ7" s="71"/>
    </row>
    <row r="8" spans="1:52" x14ac:dyDescent="0.3">
      <c r="A8" s="70" t="str">
        <f>'BORDEREAU|REVENU'!A8</f>
        <v>210-005</v>
      </c>
      <c r="B8" s="70" t="str">
        <f>'BORDEREAU|REVENU'!B8</f>
        <v>Déboisement; coupage à ras de terre</v>
      </c>
      <c r="C8" s="70" t="str">
        <f>'BORDEREAU|REVENU'!C8</f>
        <v>Glob</v>
      </c>
      <c r="D8" s="70">
        <f>'BORDEREAU|REVENU'!D8</f>
        <v>1</v>
      </c>
      <c r="E8" s="81">
        <f>'BORDEREAU|REVENU'!H8</f>
        <v>0</v>
      </c>
      <c r="I8" s="81">
        <f>'BORDEREAU|REVENU'!L8</f>
        <v>0</v>
      </c>
      <c r="J8" s="71"/>
      <c r="K8" s="71"/>
      <c r="L8" s="71"/>
      <c r="M8" s="81">
        <f>'BORDEREAU|REVENU'!P8</f>
        <v>0</v>
      </c>
      <c r="N8" s="71"/>
      <c r="O8" s="71"/>
      <c r="P8" s="71"/>
      <c r="Q8" s="81">
        <f>'BORDEREAU|REVENU'!T8</f>
        <v>0</v>
      </c>
      <c r="R8" s="71"/>
      <c r="S8" s="71"/>
      <c r="T8" s="71"/>
      <c r="U8" s="81">
        <f>'BORDEREAU|REVENU'!X8</f>
        <v>0</v>
      </c>
      <c r="V8" s="71"/>
      <c r="W8" s="71"/>
      <c r="X8" s="71"/>
      <c r="Y8" s="81">
        <f>'BORDEREAU|REVENU'!AB8</f>
        <v>0</v>
      </c>
      <c r="Z8" s="71"/>
      <c r="AA8" s="71"/>
      <c r="AB8" s="71"/>
      <c r="AC8" s="81">
        <f>'BORDEREAU|REVENU'!AF8</f>
        <v>0</v>
      </c>
      <c r="AD8" s="71"/>
      <c r="AE8" s="71"/>
      <c r="AF8" s="71"/>
      <c r="AG8" s="81">
        <f>'BORDEREAU|REVENU'!AJ8</f>
        <v>0</v>
      </c>
      <c r="AH8" s="71"/>
      <c r="AI8" s="71"/>
      <c r="AJ8" s="71"/>
      <c r="AK8" s="81">
        <f>'BORDEREAU|REVENU'!AN8</f>
        <v>0</v>
      </c>
      <c r="AL8" s="71"/>
      <c r="AM8" s="71"/>
      <c r="AN8" s="71"/>
      <c r="AO8" s="81">
        <f>'BORDEREAU|REVENU'!AR8</f>
        <v>0</v>
      </c>
      <c r="AP8" s="71"/>
      <c r="AQ8" s="71"/>
      <c r="AR8" s="71"/>
      <c r="AS8" s="81">
        <f>'BORDEREAU|REVENU'!AV8</f>
        <v>0</v>
      </c>
      <c r="AT8" s="71"/>
      <c r="AU8" s="71"/>
      <c r="AV8" s="71"/>
      <c r="AW8" s="81">
        <f>'BORDEREAU|REVENU'!AZ8</f>
        <v>0</v>
      </c>
      <c r="AX8" s="71"/>
      <c r="AY8" s="71"/>
      <c r="AZ8" s="71"/>
    </row>
    <row r="9" spans="1:52" x14ac:dyDescent="0.3">
      <c r="A9" s="70" t="str">
        <f>'BORDEREAU|REVENU'!A9</f>
        <v>210-006</v>
      </c>
      <c r="B9" s="70" t="str">
        <f>'BORDEREAU|REVENU'!B9</f>
        <v>Retrait pavage existant</v>
      </c>
      <c r="C9" s="70" t="str">
        <f>'BORDEREAU|REVENU'!C9</f>
        <v>M3</v>
      </c>
      <c r="D9" s="70">
        <f>'BORDEREAU|REVENU'!D9</f>
        <v>11591</v>
      </c>
      <c r="E9" s="81">
        <f>'BORDEREAU|REVENU'!H9</f>
        <v>0</v>
      </c>
      <c r="I9" s="81">
        <f>'BORDEREAU|REVENU'!L9</f>
        <v>0</v>
      </c>
      <c r="J9" s="71"/>
      <c r="K9" s="71"/>
      <c r="L9" s="71"/>
      <c r="M9" s="81">
        <f>'BORDEREAU|REVENU'!P9</f>
        <v>0</v>
      </c>
      <c r="N9" s="71"/>
      <c r="O9" s="71"/>
      <c r="P9" s="71"/>
      <c r="Q9" s="81">
        <f>'BORDEREAU|REVENU'!T9</f>
        <v>0</v>
      </c>
      <c r="R9" s="71"/>
      <c r="S9" s="71"/>
      <c r="T9" s="71"/>
      <c r="U9" s="81">
        <f>'BORDEREAU|REVENU'!X9</f>
        <v>0</v>
      </c>
      <c r="V9" s="71"/>
      <c r="W9" s="71"/>
      <c r="X9" s="71"/>
      <c r="Y9" s="81">
        <f>'BORDEREAU|REVENU'!AB9</f>
        <v>0</v>
      </c>
      <c r="Z9" s="71"/>
      <c r="AA9" s="71"/>
      <c r="AB9" s="71"/>
      <c r="AC9" s="81">
        <f>'BORDEREAU|REVENU'!AF9</f>
        <v>0</v>
      </c>
      <c r="AD9" s="71"/>
      <c r="AE9" s="71"/>
      <c r="AF9" s="71"/>
      <c r="AG9" s="81">
        <f>'BORDEREAU|REVENU'!AJ9</f>
        <v>0</v>
      </c>
      <c r="AH9" s="71"/>
      <c r="AI9" s="71"/>
      <c r="AJ9" s="71"/>
      <c r="AK9" s="81">
        <f>'BORDEREAU|REVENU'!AN9</f>
        <v>0</v>
      </c>
      <c r="AL9" s="71"/>
      <c r="AM9" s="71"/>
      <c r="AN9" s="71"/>
      <c r="AO9" s="81">
        <f>'BORDEREAU|REVENU'!AR9</f>
        <v>0</v>
      </c>
      <c r="AP9" s="71"/>
      <c r="AQ9" s="71"/>
      <c r="AR9" s="71"/>
      <c r="AS9" s="81">
        <f>'BORDEREAU|REVENU'!AV9</f>
        <v>0</v>
      </c>
      <c r="AT9" s="71"/>
      <c r="AU9" s="71"/>
      <c r="AV9" s="71"/>
      <c r="AW9" s="81">
        <f>'BORDEREAU|REVENU'!AZ9</f>
        <v>0</v>
      </c>
      <c r="AX9" s="71"/>
      <c r="AY9" s="71"/>
      <c r="AZ9" s="71"/>
    </row>
    <row r="10" spans="1:52" x14ac:dyDescent="0.3">
      <c r="A10" s="70" t="str">
        <f>'BORDEREAU|REVENU'!A10</f>
        <v>210-007</v>
      </c>
      <c r="B10" s="70" t="str">
        <f>'BORDEREAU|REVENU'!B10</f>
        <v>Excavation des accotements en gravier</v>
      </c>
      <c r="C10" s="70" t="str">
        <f>'BORDEREAU|REVENU'!C10</f>
        <v>M3</v>
      </c>
      <c r="D10" s="70">
        <f>'BORDEREAU|REVENU'!D10</f>
        <v>113</v>
      </c>
      <c r="E10" s="81">
        <f>'BORDEREAU|REVENU'!H10</f>
        <v>0</v>
      </c>
      <c r="I10" s="81">
        <f>'BORDEREAU|REVENU'!L10</f>
        <v>0</v>
      </c>
      <c r="J10" s="71"/>
      <c r="K10" s="71"/>
      <c r="L10" s="71"/>
      <c r="M10" s="81">
        <f>'BORDEREAU|REVENU'!P10</f>
        <v>0</v>
      </c>
      <c r="N10" s="71"/>
      <c r="O10" s="71"/>
      <c r="P10" s="71"/>
      <c r="Q10" s="81">
        <f>'BORDEREAU|REVENU'!T10</f>
        <v>0</v>
      </c>
      <c r="R10" s="71"/>
      <c r="S10" s="71"/>
      <c r="T10" s="71"/>
      <c r="U10" s="81">
        <f>'BORDEREAU|REVENU'!X10</f>
        <v>0</v>
      </c>
      <c r="V10" s="71"/>
      <c r="W10" s="71"/>
      <c r="X10" s="71"/>
      <c r="Y10" s="81">
        <f>'BORDEREAU|REVENU'!AB10</f>
        <v>0</v>
      </c>
      <c r="Z10" s="71"/>
      <c r="AA10" s="71"/>
      <c r="AB10" s="71"/>
      <c r="AC10" s="81">
        <f>'BORDEREAU|REVENU'!AF10</f>
        <v>0</v>
      </c>
      <c r="AD10" s="71"/>
      <c r="AE10" s="71"/>
      <c r="AF10" s="71"/>
      <c r="AG10" s="81">
        <f>'BORDEREAU|REVENU'!AJ10</f>
        <v>0</v>
      </c>
      <c r="AH10" s="71"/>
      <c r="AI10" s="71"/>
      <c r="AJ10" s="71"/>
      <c r="AK10" s="81">
        <f>'BORDEREAU|REVENU'!AN10</f>
        <v>0</v>
      </c>
      <c r="AL10" s="71"/>
      <c r="AM10" s="71"/>
      <c r="AN10" s="71"/>
      <c r="AO10" s="81">
        <f>'BORDEREAU|REVENU'!AR10</f>
        <v>0</v>
      </c>
      <c r="AP10" s="71"/>
      <c r="AQ10" s="71"/>
      <c r="AR10" s="71"/>
      <c r="AS10" s="81">
        <f>'BORDEREAU|REVENU'!AV10</f>
        <v>0</v>
      </c>
      <c r="AT10" s="71"/>
      <c r="AU10" s="71"/>
      <c r="AV10" s="71"/>
      <c r="AW10" s="81">
        <f>'BORDEREAU|REVENU'!AZ10</f>
        <v>0</v>
      </c>
      <c r="AX10" s="71"/>
      <c r="AY10" s="71"/>
      <c r="AZ10" s="71"/>
    </row>
    <row r="11" spans="1:52" x14ac:dyDescent="0.3">
      <c r="A11" s="70" t="str">
        <f>'BORDEREAU|REVENU'!A11</f>
        <v>210-008</v>
      </c>
      <c r="B11" s="70" t="str">
        <f>'BORDEREAU|REVENU'!B11</f>
        <v>Mobilisation et Démobilisation dynamitage</v>
      </c>
      <c r="C11" s="70" t="str">
        <f>'BORDEREAU|REVENU'!C11</f>
        <v>un</v>
      </c>
      <c r="D11" s="70">
        <f>'BORDEREAU|REVENU'!D11</f>
        <v>2</v>
      </c>
      <c r="E11" s="81">
        <f>'BORDEREAU|REVENU'!H11</f>
        <v>0</v>
      </c>
      <c r="I11" s="81">
        <f>'BORDEREAU|REVENU'!L11</f>
        <v>0</v>
      </c>
      <c r="J11" s="71"/>
      <c r="K11" s="71"/>
      <c r="L11" s="71"/>
      <c r="M11" s="81">
        <f>'BORDEREAU|REVENU'!P11</f>
        <v>0</v>
      </c>
      <c r="N11" s="71"/>
      <c r="O11" s="71"/>
      <c r="P11" s="71"/>
      <c r="Q11" s="81">
        <f>'BORDEREAU|REVENU'!T11</f>
        <v>0</v>
      </c>
      <c r="R11" s="71"/>
      <c r="S11" s="71"/>
      <c r="T11" s="71"/>
      <c r="U11" s="81">
        <f>'BORDEREAU|REVENU'!X11</f>
        <v>0</v>
      </c>
      <c r="V11" s="71"/>
      <c r="W11" s="71"/>
      <c r="X11" s="71"/>
      <c r="Y11" s="81">
        <f>'BORDEREAU|REVENU'!AB11</f>
        <v>0</v>
      </c>
      <c r="Z11" s="71"/>
      <c r="AA11" s="71"/>
      <c r="AB11" s="71"/>
      <c r="AC11" s="81">
        <f>'BORDEREAU|REVENU'!AF11</f>
        <v>0</v>
      </c>
      <c r="AD11" s="71"/>
      <c r="AE11" s="71"/>
      <c r="AF11" s="71"/>
      <c r="AG11" s="81">
        <f>'BORDEREAU|REVENU'!AJ11</f>
        <v>0</v>
      </c>
      <c r="AH11" s="71"/>
      <c r="AI11" s="71"/>
      <c r="AJ11" s="71"/>
      <c r="AK11" s="81">
        <f>'BORDEREAU|REVENU'!AN11</f>
        <v>0</v>
      </c>
      <c r="AL11" s="71"/>
      <c r="AM11" s="71"/>
      <c r="AN11" s="71"/>
      <c r="AO11" s="81">
        <f>'BORDEREAU|REVENU'!AR11</f>
        <v>0</v>
      </c>
      <c r="AP11" s="71"/>
      <c r="AQ11" s="71"/>
      <c r="AR11" s="71"/>
      <c r="AS11" s="81">
        <f>'BORDEREAU|REVENU'!AV11</f>
        <v>0</v>
      </c>
      <c r="AT11" s="71"/>
      <c r="AU11" s="71"/>
      <c r="AV11" s="71"/>
      <c r="AW11" s="81">
        <f>'BORDEREAU|REVENU'!AZ11</f>
        <v>0</v>
      </c>
      <c r="AX11" s="71"/>
      <c r="AY11" s="71"/>
      <c r="AZ11" s="71"/>
    </row>
    <row r="12" spans="1:52" x14ac:dyDescent="0.3">
      <c r="A12" s="70" t="str">
        <f>'BORDEREAU|REVENU'!A12</f>
        <v>210-009</v>
      </c>
      <c r="B12" s="70" t="str">
        <f>'BORDEREAU|REVENU'!B12</f>
        <v>Excavation 1ere classe</v>
      </c>
      <c r="C12" s="70" t="str">
        <f>'BORDEREAU|REVENU'!C12</f>
        <v>M3</v>
      </c>
      <c r="D12" s="70">
        <f>'BORDEREAU|REVENU'!D12</f>
        <v>110</v>
      </c>
      <c r="E12" s="81">
        <f>'BORDEREAU|REVENU'!H12</f>
        <v>0</v>
      </c>
      <c r="I12" s="81">
        <f>'BORDEREAU|REVENU'!L12</f>
        <v>0</v>
      </c>
      <c r="J12" s="71"/>
      <c r="K12" s="71"/>
      <c r="L12" s="71"/>
      <c r="M12" s="81">
        <f>'BORDEREAU|REVENU'!P12</f>
        <v>0</v>
      </c>
      <c r="N12" s="71"/>
      <c r="O12" s="71"/>
      <c r="P12" s="71"/>
      <c r="Q12" s="81">
        <f>'BORDEREAU|REVENU'!T12</f>
        <v>0</v>
      </c>
      <c r="R12" s="71"/>
      <c r="S12" s="71"/>
      <c r="T12" s="71"/>
      <c r="U12" s="81">
        <f>'BORDEREAU|REVENU'!X12</f>
        <v>0</v>
      </c>
      <c r="V12" s="71"/>
      <c r="W12" s="71"/>
      <c r="X12" s="71"/>
      <c r="Y12" s="81">
        <f>'BORDEREAU|REVENU'!AB12</f>
        <v>0</v>
      </c>
      <c r="Z12" s="71"/>
      <c r="AA12" s="71"/>
      <c r="AB12" s="71"/>
      <c r="AC12" s="81">
        <f>'BORDEREAU|REVENU'!AF12</f>
        <v>0</v>
      </c>
      <c r="AD12" s="71"/>
      <c r="AE12" s="71"/>
      <c r="AF12" s="71"/>
      <c r="AG12" s="81">
        <f>'BORDEREAU|REVENU'!AJ12</f>
        <v>0</v>
      </c>
      <c r="AH12" s="71"/>
      <c r="AI12" s="71"/>
      <c r="AJ12" s="71"/>
      <c r="AK12" s="81">
        <f>'BORDEREAU|REVENU'!AN12</f>
        <v>0</v>
      </c>
      <c r="AL12" s="71"/>
      <c r="AM12" s="71"/>
      <c r="AN12" s="71"/>
      <c r="AO12" s="81">
        <f>'BORDEREAU|REVENU'!AR12</f>
        <v>0</v>
      </c>
      <c r="AP12" s="71"/>
      <c r="AQ12" s="71"/>
      <c r="AR12" s="71"/>
      <c r="AS12" s="81">
        <f>'BORDEREAU|REVENU'!AV12</f>
        <v>0</v>
      </c>
      <c r="AT12" s="71"/>
      <c r="AU12" s="71"/>
      <c r="AV12" s="71"/>
      <c r="AW12" s="81">
        <f>'BORDEREAU|REVENU'!AZ12</f>
        <v>0</v>
      </c>
      <c r="AX12" s="71"/>
      <c r="AY12" s="71"/>
      <c r="AZ12" s="71"/>
    </row>
    <row r="13" spans="1:52" x14ac:dyDescent="0.3">
      <c r="A13" s="70" t="str">
        <f>'BORDEREAU|REVENU'!A13</f>
        <v>210-010</v>
      </c>
      <c r="B13" s="70" t="str">
        <f>'BORDEREAU|REVENU'!B13</f>
        <v>Excavation 2ième classe</v>
      </c>
      <c r="C13" s="70" t="str">
        <f>'BORDEREAU|REVENU'!C13</f>
        <v>M3</v>
      </c>
      <c r="D13" s="70">
        <f>'BORDEREAU|REVENU'!D13</f>
        <v>36510</v>
      </c>
      <c r="E13" s="81">
        <f>'BORDEREAU|REVENU'!H13</f>
        <v>0</v>
      </c>
      <c r="I13" s="81">
        <f>'BORDEREAU|REVENU'!L13</f>
        <v>0</v>
      </c>
      <c r="J13" s="71"/>
      <c r="K13" s="71"/>
      <c r="L13" s="71"/>
      <c r="M13" s="81">
        <f>'BORDEREAU|REVENU'!P13</f>
        <v>0</v>
      </c>
      <c r="N13" s="71"/>
      <c r="O13" s="71"/>
      <c r="P13" s="71"/>
      <c r="Q13" s="81">
        <f>'BORDEREAU|REVENU'!T13</f>
        <v>0</v>
      </c>
      <c r="R13" s="71"/>
      <c r="S13" s="71"/>
      <c r="T13" s="71"/>
      <c r="U13" s="81">
        <f>'BORDEREAU|REVENU'!X13</f>
        <v>0</v>
      </c>
      <c r="V13" s="71"/>
      <c r="W13" s="71"/>
      <c r="X13" s="71"/>
      <c r="Y13" s="81">
        <f>'BORDEREAU|REVENU'!AB13</f>
        <v>0</v>
      </c>
      <c r="Z13" s="71"/>
      <c r="AA13" s="71"/>
      <c r="AB13" s="71"/>
      <c r="AC13" s="81">
        <f>'BORDEREAU|REVENU'!AF13</f>
        <v>0</v>
      </c>
      <c r="AD13" s="71"/>
      <c r="AE13" s="71"/>
      <c r="AF13" s="71"/>
      <c r="AG13" s="81">
        <f>'BORDEREAU|REVENU'!AJ13</f>
        <v>0</v>
      </c>
      <c r="AH13" s="71"/>
      <c r="AI13" s="71"/>
      <c r="AJ13" s="71"/>
      <c r="AK13" s="81">
        <f>'BORDEREAU|REVENU'!AN13</f>
        <v>0</v>
      </c>
      <c r="AL13" s="71"/>
      <c r="AM13" s="71"/>
      <c r="AN13" s="71"/>
      <c r="AO13" s="81">
        <f>'BORDEREAU|REVENU'!AR13</f>
        <v>0</v>
      </c>
      <c r="AP13" s="71"/>
      <c r="AQ13" s="71"/>
      <c r="AR13" s="71"/>
      <c r="AS13" s="81">
        <f>'BORDEREAU|REVENU'!AV13</f>
        <v>0</v>
      </c>
      <c r="AT13" s="71"/>
      <c r="AU13" s="71"/>
      <c r="AV13" s="71"/>
      <c r="AW13" s="81">
        <f>'BORDEREAU|REVENU'!AZ13</f>
        <v>0</v>
      </c>
      <c r="AX13" s="71"/>
      <c r="AY13" s="71"/>
      <c r="AZ13" s="71"/>
    </row>
    <row r="14" spans="1:52" x14ac:dyDescent="0.3">
      <c r="A14" s="70" t="str">
        <f>'BORDEREAU|REVENU'!A14</f>
        <v>210-011</v>
      </c>
      <c r="B14" s="70" t="str">
        <f>'BORDEREAU|REVENU'!B14</f>
        <v>Aménagement du site d'entreposage</v>
      </c>
      <c r="C14" s="70" t="str">
        <f>'BORDEREAU|REVENU'!C14</f>
        <v>Glob</v>
      </c>
      <c r="D14" s="70">
        <f>'BORDEREAU|REVENU'!D14</f>
        <v>1</v>
      </c>
      <c r="E14" s="81">
        <f>'BORDEREAU|REVENU'!H14</f>
        <v>0</v>
      </c>
      <c r="I14" s="81">
        <f>'BORDEREAU|REVENU'!L14</f>
        <v>0</v>
      </c>
      <c r="J14" s="71"/>
      <c r="K14" s="71"/>
      <c r="L14" s="71"/>
      <c r="M14" s="81">
        <f>'BORDEREAU|REVENU'!P14</f>
        <v>0</v>
      </c>
      <c r="N14" s="71"/>
      <c r="O14" s="71"/>
      <c r="P14" s="71"/>
      <c r="Q14" s="81">
        <f>'BORDEREAU|REVENU'!T14</f>
        <v>0</v>
      </c>
      <c r="R14" s="71"/>
      <c r="S14" s="71"/>
      <c r="T14" s="71"/>
      <c r="U14" s="81">
        <f>'BORDEREAU|REVENU'!X14</f>
        <v>0</v>
      </c>
      <c r="V14" s="71"/>
      <c r="W14" s="71"/>
      <c r="X14" s="71"/>
      <c r="Y14" s="81">
        <f>'BORDEREAU|REVENU'!AB14</f>
        <v>0</v>
      </c>
      <c r="Z14" s="71"/>
      <c r="AA14" s="71"/>
      <c r="AB14" s="71"/>
      <c r="AC14" s="81">
        <f>'BORDEREAU|REVENU'!AF14</f>
        <v>0</v>
      </c>
      <c r="AD14" s="71"/>
      <c r="AE14" s="71"/>
      <c r="AF14" s="71"/>
      <c r="AG14" s="81">
        <f>'BORDEREAU|REVENU'!AJ14</f>
        <v>0</v>
      </c>
      <c r="AH14" s="71"/>
      <c r="AI14" s="71"/>
      <c r="AJ14" s="71"/>
      <c r="AK14" s="81">
        <f>'BORDEREAU|REVENU'!AN14</f>
        <v>0</v>
      </c>
      <c r="AL14" s="71"/>
      <c r="AM14" s="71"/>
      <c r="AN14" s="71"/>
      <c r="AO14" s="81">
        <f>'BORDEREAU|REVENU'!AR14</f>
        <v>0</v>
      </c>
      <c r="AP14" s="71"/>
      <c r="AQ14" s="71"/>
      <c r="AR14" s="71"/>
      <c r="AS14" s="81">
        <f>'BORDEREAU|REVENU'!AV14</f>
        <v>0</v>
      </c>
      <c r="AT14" s="71"/>
      <c r="AU14" s="71"/>
      <c r="AV14" s="71"/>
      <c r="AW14" s="81">
        <f>'BORDEREAU|REVENU'!AZ14</f>
        <v>0</v>
      </c>
      <c r="AX14" s="71"/>
      <c r="AY14" s="71"/>
      <c r="AZ14" s="71"/>
    </row>
    <row r="15" spans="1:52" x14ac:dyDescent="0.3">
      <c r="A15" s="70" t="str">
        <f>'BORDEREAU|REVENU'!A15</f>
        <v>210-012</v>
      </c>
      <c r="B15" s="70" t="str">
        <f>'BORDEREAU|REVENU'!B15</f>
        <v>Excavation 2ième classe disposé dans le site d'entreposage</v>
      </c>
      <c r="C15" s="70" t="str">
        <f>'BORDEREAU|REVENU'!C15</f>
        <v>M3</v>
      </c>
      <c r="D15" s="70">
        <f>'BORDEREAU|REVENU'!D15</f>
        <v>9602</v>
      </c>
      <c r="E15" s="81">
        <f>'BORDEREAU|REVENU'!H15</f>
        <v>0</v>
      </c>
      <c r="I15" s="81">
        <f>'BORDEREAU|REVENU'!L15</f>
        <v>0</v>
      </c>
      <c r="J15" s="71"/>
      <c r="K15" s="71"/>
      <c r="L15" s="71"/>
      <c r="M15" s="81">
        <f>'BORDEREAU|REVENU'!P15</f>
        <v>0</v>
      </c>
      <c r="N15" s="71"/>
      <c r="O15" s="71"/>
      <c r="P15" s="71"/>
      <c r="Q15" s="81">
        <f>'BORDEREAU|REVENU'!T15</f>
        <v>0</v>
      </c>
      <c r="R15" s="71"/>
      <c r="S15" s="71"/>
      <c r="T15" s="71"/>
      <c r="U15" s="81">
        <f>'BORDEREAU|REVENU'!X15</f>
        <v>0</v>
      </c>
      <c r="V15" s="71"/>
      <c r="W15" s="71"/>
      <c r="X15" s="71"/>
      <c r="Y15" s="81">
        <f>'BORDEREAU|REVENU'!AB15</f>
        <v>0</v>
      </c>
      <c r="Z15" s="71"/>
      <c r="AA15" s="71"/>
      <c r="AB15" s="71"/>
      <c r="AC15" s="81">
        <f>'BORDEREAU|REVENU'!AF15</f>
        <v>0</v>
      </c>
      <c r="AD15" s="71"/>
      <c r="AE15" s="71"/>
      <c r="AF15" s="71"/>
      <c r="AG15" s="81">
        <f>'BORDEREAU|REVENU'!AJ15</f>
        <v>0</v>
      </c>
      <c r="AH15" s="71"/>
      <c r="AI15" s="71"/>
      <c r="AJ15" s="71"/>
      <c r="AK15" s="81">
        <f>'BORDEREAU|REVENU'!AN15</f>
        <v>0</v>
      </c>
      <c r="AL15" s="71"/>
      <c r="AM15" s="71"/>
      <c r="AN15" s="71"/>
      <c r="AO15" s="81">
        <f>'BORDEREAU|REVENU'!AR15</f>
        <v>0</v>
      </c>
      <c r="AP15" s="71"/>
      <c r="AQ15" s="71"/>
      <c r="AR15" s="71"/>
      <c r="AS15" s="81">
        <f>'BORDEREAU|REVENU'!AV15</f>
        <v>0</v>
      </c>
      <c r="AT15" s="71"/>
      <c r="AU15" s="71"/>
      <c r="AV15" s="71"/>
      <c r="AW15" s="81">
        <f>'BORDEREAU|REVENU'!AZ15</f>
        <v>0</v>
      </c>
      <c r="AX15" s="71"/>
      <c r="AY15" s="71"/>
      <c r="AZ15" s="71"/>
    </row>
    <row r="16" spans="1:52" x14ac:dyDescent="0.3">
      <c r="A16" s="70" t="str">
        <f>'BORDEREAU|REVENU'!A16</f>
        <v>210-013</v>
      </c>
      <c r="B16" s="70" t="str">
        <f>'BORDEREAU|REVENU'!B16</f>
        <v>Membrane étanche pour site de disposition</v>
      </c>
      <c r="C16" s="70" t="str">
        <f>'BORDEREAU|REVENU'!C16</f>
        <v>M2</v>
      </c>
      <c r="D16" s="70">
        <f>'BORDEREAU|REVENU'!D16</f>
        <v>12000</v>
      </c>
      <c r="E16" s="81">
        <f>'BORDEREAU|REVENU'!H16</f>
        <v>0</v>
      </c>
      <c r="I16" s="81">
        <f>'BORDEREAU|REVENU'!L16</f>
        <v>0</v>
      </c>
      <c r="J16" s="71"/>
      <c r="K16" s="71"/>
      <c r="L16" s="71"/>
      <c r="M16" s="81">
        <f>'BORDEREAU|REVENU'!P16</f>
        <v>0</v>
      </c>
      <c r="N16" s="71"/>
      <c r="O16" s="71"/>
      <c r="P16" s="71"/>
      <c r="Q16" s="81">
        <f>'BORDEREAU|REVENU'!T16</f>
        <v>0</v>
      </c>
      <c r="R16" s="71"/>
      <c r="S16" s="71"/>
      <c r="T16" s="71"/>
      <c r="U16" s="81">
        <f>'BORDEREAU|REVENU'!X16</f>
        <v>0</v>
      </c>
      <c r="V16" s="71"/>
      <c r="W16" s="71"/>
      <c r="X16" s="71"/>
      <c r="Y16" s="81">
        <f>'BORDEREAU|REVENU'!AB16</f>
        <v>0</v>
      </c>
      <c r="Z16" s="71"/>
      <c r="AA16" s="71"/>
      <c r="AB16" s="71"/>
      <c r="AC16" s="81">
        <f>'BORDEREAU|REVENU'!AF16</f>
        <v>0</v>
      </c>
      <c r="AD16" s="71"/>
      <c r="AE16" s="71"/>
      <c r="AF16" s="71"/>
      <c r="AG16" s="81">
        <f>'BORDEREAU|REVENU'!AJ16</f>
        <v>0</v>
      </c>
      <c r="AH16" s="71"/>
      <c r="AI16" s="71"/>
      <c r="AJ16" s="71"/>
      <c r="AK16" s="81">
        <f>'BORDEREAU|REVENU'!AN16</f>
        <v>0</v>
      </c>
      <c r="AL16" s="71"/>
      <c r="AM16" s="71"/>
      <c r="AN16" s="71"/>
      <c r="AO16" s="81">
        <f>'BORDEREAU|REVENU'!AR16</f>
        <v>0</v>
      </c>
      <c r="AP16" s="71"/>
      <c r="AQ16" s="71"/>
      <c r="AR16" s="71"/>
      <c r="AS16" s="81">
        <f>'BORDEREAU|REVENU'!AV16</f>
        <v>0</v>
      </c>
      <c r="AT16" s="71"/>
      <c r="AU16" s="71"/>
      <c r="AV16" s="71"/>
      <c r="AW16" s="81">
        <f>'BORDEREAU|REVENU'!AZ16</f>
        <v>0</v>
      </c>
      <c r="AX16" s="71"/>
      <c r="AY16" s="71"/>
      <c r="AZ16" s="71"/>
    </row>
    <row r="17" spans="1:52" x14ac:dyDescent="0.3">
      <c r="A17" s="70" t="str">
        <f>'BORDEREAU|REVENU'!A17</f>
        <v>210-014</v>
      </c>
      <c r="B17" s="70" t="str">
        <f>'BORDEREAU|REVENU'!B17</f>
        <v>Trait de scie; enrobé</v>
      </c>
      <c r="C17" s="70" t="str">
        <f>'BORDEREAU|REVENU'!C17</f>
        <v>ML</v>
      </c>
      <c r="D17" s="70">
        <f>'BORDEREAU|REVENU'!D17</f>
        <v>42</v>
      </c>
      <c r="E17" s="81">
        <f>'BORDEREAU|REVENU'!H17</f>
        <v>0</v>
      </c>
      <c r="I17" s="81">
        <f>'BORDEREAU|REVENU'!L17</f>
        <v>0</v>
      </c>
      <c r="J17" s="71"/>
      <c r="K17" s="71"/>
      <c r="L17" s="71"/>
      <c r="M17" s="81">
        <f>'BORDEREAU|REVENU'!P17</f>
        <v>0</v>
      </c>
      <c r="N17" s="71"/>
      <c r="O17" s="71"/>
      <c r="P17" s="71"/>
      <c r="Q17" s="81">
        <f>'BORDEREAU|REVENU'!T17</f>
        <v>0</v>
      </c>
      <c r="R17" s="71"/>
      <c r="S17" s="71"/>
      <c r="T17" s="71"/>
      <c r="U17" s="81">
        <f>'BORDEREAU|REVENU'!X17</f>
        <v>0</v>
      </c>
      <c r="V17" s="71"/>
      <c r="W17" s="71"/>
      <c r="X17" s="71"/>
      <c r="Y17" s="81">
        <f>'BORDEREAU|REVENU'!AB17</f>
        <v>0</v>
      </c>
      <c r="Z17" s="71"/>
      <c r="AA17" s="71"/>
      <c r="AB17" s="71"/>
      <c r="AC17" s="81">
        <f>'BORDEREAU|REVENU'!AF17</f>
        <v>0</v>
      </c>
      <c r="AD17" s="71"/>
      <c r="AE17" s="71"/>
      <c r="AF17" s="71"/>
      <c r="AG17" s="81">
        <f>'BORDEREAU|REVENU'!AJ17</f>
        <v>0</v>
      </c>
      <c r="AH17" s="71"/>
      <c r="AI17" s="71"/>
      <c r="AJ17" s="71"/>
      <c r="AK17" s="81">
        <f>'BORDEREAU|REVENU'!AN17</f>
        <v>0</v>
      </c>
      <c r="AL17" s="71"/>
      <c r="AM17" s="71"/>
      <c r="AN17" s="71"/>
      <c r="AO17" s="81">
        <f>'BORDEREAU|REVENU'!AR17</f>
        <v>0</v>
      </c>
      <c r="AP17" s="71"/>
      <c r="AQ17" s="71"/>
      <c r="AR17" s="71"/>
      <c r="AS17" s="81">
        <f>'BORDEREAU|REVENU'!AV17</f>
        <v>0</v>
      </c>
      <c r="AT17" s="71"/>
      <c r="AU17" s="71"/>
      <c r="AV17" s="71"/>
      <c r="AW17" s="81">
        <f>'BORDEREAU|REVENU'!AZ17</f>
        <v>0</v>
      </c>
      <c r="AX17" s="71"/>
      <c r="AY17" s="71"/>
      <c r="AZ17" s="71"/>
    </row>
    <row r="18" spans="1:52" x14ac:dyDescent="0.3">
      <c r="A18" s="70" t="str">
        <f>'BORDEREAU|REVENU'!A18</f>
        <v>210-015</v>
      </c>
      <c r="B18" s="70" t="str">
        <f>'BORDEREAU|REVENU'!B18</f>
        <v>Remblai léger, polystyrène type B</v>
      </c>
      <c r="C18" s="70" t="str">
        <f>'BORDEREAU|REVENU'!C18</f>
        <v>M3</v>
      </c>
      <c r="D18" s="70">
        <f>'BORDEREAU|REVENU'!D18</f>
        <v>2891.1</v>
      </c>
      <c r="E18" s="81">
        <f>'BORDEREAU|REVENU'!H18</f>
        <v>0</v>
      </c>
      <c r="I18" s="81">
        <f>'BORDEREAU|REVENU'!L18</f>
        <v>0</v>
      </c>
      <c r="J18" s="71"/>
      <c r="K18" s="71"/>
      <c r="L18" s="71"/>
      <c r="M18" s="81">
        <f>'BORDEREAU|REVENU'!P18</f>
        <v>0</v>
      </c>
      <c r="N18" s="71"/>
      <c r="O18" s="71"/>
      <c r="P18" s="71"/>
      <c r="Q18" s="81">
        <f>'BORDEREAU|REVENU'!T18</f>
        <v>0</v>
      </c>
      <c r="R18" s="71"/>
      <c r="S18" s="71"/>
      <c r="T18" s="71"/>
      <c r="U18" s="81">
        <f>'BORDEREAU|REVENU'!X18</f>
        <v>0</v>
      </c>
      <c r="V18" s="71"/>
      <c r="W18" s="71"/>
      <c r="X18" s="71"/>
      <c r="Y18" s="81">
        <f>'BORDEREAU|REVENU'!AB18</f>
        <v>0</v>
      </c>
      <c r="Z18" s="71"/>
      <c r="AA18" s="71"/>
      <c r="AB18" s="71"/>
      <c r="AC18" s="81">
        <f>'BORDEREAU|REVENU'!AF18</f>
        <v>0</v>
      </c>
      <c r="AD18" s="71"/>
      <c r="AE18" s="71"/>
      <c r="AF18" s="71"/>
      <c r="AG18" s="81">
        <f>'BORDEREAU|REVENU'!AJ18</f>
        <v>0</v>
      </c>
      <c r="AH18" s="71"/>
      <c r="AI18" s="71"/>
      <c r="AJ18" s="71"/>
      <c r="AK18" s="81">
        <f>'BORDEREAU|REVENU'!AN18</f>
        <v>0</v>
      </c>
      <c r="AL18" s="71"/>
      <c r="AM18" s="71"/>
      <c r="AN18" s="71"/>
      <c r="AO18" s="81">
        <f>'BORDEREAU|REVENU'!AR18</f>
        <v>0</v>
      </c>
      <c r="AP18" s="71"/>
      <c r="AQ18" s="71"/>
      <c r="AR18" s="71"/>
      <c r="AS18" s="81">
        <f>'BORDEREAU|REVENU'!AV18</f>
        <v>0</v>
      </c>
      <c r="AT18" s="71"/>
      <c r="AU18" s="71"/>
      <c r="AV18" s="71"/>
      <c r="AW18" s="81">
        <f>'BORDEREAU|REVENU'!AZ18</f>
        <v>0</v>
      </c>
      <c r="AX18" s="71"/>
      <c r="AY18" s="71"/>
      <c r="AZ18" s="71"/>
    </row>
    <row r="19" spans="1:52" x14ac:dyDescent="0.3">
      <c r="A19" s="70" t="str">
        <f>'BORDEREAU|REVENU'!A19</f>
        <v>210-016</v>
      </c>
      <c r="B19" s="70" t="str">
        <f>'BORDEREAU|REVENU'!B19</f>
        <v>Géomembrane en polyethylène (PE)</v>
      </c>
      <c r="C19" s="70" t="str">
        <f>'BORDEREAU|REVENU'!C19</f>
        <v>M2</v>
      </c>
      <c r="D19" s="70">
        <f>'BORDEREAU|REVENU'!D19</f>
        <v>3575</v>
      </c>
      <c r="E19" s="81">
        <f>'BORDEREAU|REVENU'!H19</f>
        <v>0</v>
      </c>
      <c r="I19" s="81">
        <f>'BORDEREAU|REVENU'!L19</f>
        <v>0</v>
      </c>
      <c r="J19" s="71"/>
      <c r="K19" s="71"/>
      <c r="L19" s="71"/>
      <c r="M19" s="81">
        <f>'BORDEREAU|REVENU'!P19</f>
        <v>0</v>
      </c>
      <c r="N19" s="71"/>
      <c r="O19" s="71"/>
      <c r="P19" s="71"/>
      <c r="Q19" s="81">
        <f>'BORDEREAU|REVENU'!T19</f>
        <v>0</v>
      </c>
      <c r="R19" s="71"/>
      <c r="S19" s="71"/>
      <c r="T19" s="71"/>
      <c r="U19" s="81">
        <f>'BORDEREAU|REVENU'!X19</f>
        <v>0</v>
      </c>
      <c r="V19" s="71"/>
      <c r="W19" s="71"/>
      <c r="X19" s="71"/>
      <c r="Y19" s="81">
        <f>'BORDEREAU|REVENU'!AB19</f>
        <v>0</v>
      </c>
      <c r="Z19" s="71"/>
      <c r="AA19" s="71"/>
      <c r="AB19" s="71"/>
      <c r="AC19" s="81">
        <f>'BORDEREAU|REVENU'!AF19</f>
        <v>0</v>
      </c>
      <c r="AD19" s="71"/>
      <c r="AE19" s="71"/>
      <c r="AF19" s="71"/>
      <c r="AG19" s="81">
        <f>'BORDEREAU|REVENU'!AJ19</f>
        <v>0</v>
      </c>
      <c r="AH19" s="71"/>
      <c r="AI19" s="71"/>
      <c r="AJ19" s="71"/>
      <c r="AK19" s="81">
        <f>'BORDEREAU|REVENU'!AN19</f>
        <v>0</v>
      </c>
      <c r="AL19" s="71"/>
      <c r="AM19" s="71"/>
      <c r="AN19" s="71"/>
      <c r="AO19" s="81">
        <f>'BORDEREAU|REVENU'!AR19</f>
        <v>0</v>
      </c>
      <c r="AP19" s="71"/>
      <c r="AQ19" s="71"/>
      <c r="AR19" s="71"/>
      <c r="AS19" s="81">
        <f>'BORDEREAU|REVENU'!AV19</f>
        <v>0</v>
      </c>
      <c r="AT19" s="71"/>
      <c r="AU19" s="71"/>
      <c r="AV19" s="71"/>
      <c r="AW19" s="81">
        <f>'BORDEREAU|REVENU'!AZ19</f>
        <v>0</v>
      </c>
      <c r="AX19" s="71"/>
      <c r="AY19" s="71"/>
      <c r="AZ19" s="71"/>
    </row>
    <row r="20" spans="1:52" x14ac:dyDescent="0.3">
      <c r="A20" s="70" t="str">
        <f>'BORDEREAU|REVENU'!A20</f>
        <v>210-017</v>
      </c>
      <c r="B20" s="70" t="str">
        <f>'BORDEREAU|REVENU'!B20</f>
        <v>Dalle de recouvrement en béton 100mm d'épaisseur</v>
      </c>
      <c r="C20" s="70" t="str">
        <f>'BORDEREAU|REVENU'!C20</f>
        <v>M3</v>
      </c>
      <c r="D20" s="70">
        <f>'BORDEREAU|REVENU'!D20</f>
        <v>167.1</v>
      </c>
      <c r="E20" s="81">
        <f>'BORDEREAU|REVENU'!H20</f>
        <v>0</v>
      </c>
      <c r="I20" s="81">
        <f>'BORDEREAU|REVENU'!L20</f>
        <v>0</v>
      </c>
      <c r="J20" s="71"/>
      <c r="K20" s="71"/>
      <c r="L20" s="71"/>
      <c r="M20" s="81">
        <f>'BORDEREAU|REVENU'!P20</f>
        <v>0</v>
      </c>
      <c r="N20" s="71"/>
      <c r="O20" s="71"/>
      <c r="P20" s="71"/>
      <c r="Q20" s="81">
        <f>'BORDEREAU|REVENU'!T20</f>
        <v>0</v>
      </c>
      <c r="R20" s="71"/>
      <c r="S20" s="71"/>
      <c r="T20" s="71"/>
      <c r="U20" s="81">
        <f>'BORDEREAU|REVENU'!X20</f>
        <v>0</v>
      </c>
      <c r="V20" s="71"/>
      <c r="W20" s="71"/>
      <c r="X20" s="71"/>
      <c r="Y20" s="81">
        <f>'BORDEREAU|REVENU'!AB20</f>
        <v>0</v>
      </c>
      <c r="Z20" s="71"/>
      <c r="AA20" s="71"/>
      <c r="AB20" s="71"/>
      <c r="AC20" s="81">
        <f>'BORDEREAU|REVENU'!AF20</f>
        <v>0</v>
      </c>
      <c r="AD20" s="71"/>
      <c r="AE20" s="71"/>
      <c r="AF20" s="71"/>
      <c r="AG20" s="81">
        <f>'BORDEREAU|REVENU'!AJ20</f>
        <v>0</v>
      </c>
      <c r="AH20" s="71"/>
      <c r="AI20" s="71"/>
      <c r="AJ20" s="71"/>
      <c r="AK20" s="81">
        <f>'BORDEREAU|REVENU'!AN20</f>
        <v>0</v>
      </c>
      <c r="AL20" s="71"/>
      <c r="AM20" s="71"/>
      <c r="AN20" s="71"/>
      <c r="AO20" s="81">
        <f>'BORDEREAU|REVENU'!AR20</f>
        <v>0</v>
      </c>
      <c r="AP20" s="71"/>
      <c r="AQ20" s="71"/>
      <c r="AR20" s="71"/>
      <c r="AS20" s="81">
        <f>'BORDEREAU|REVENU'!AV20</f>
        <v>0</v>
      </c>
      <c r="AT20" s="71"/>
      <c r="AU20" s="71"/>
      <c r="AV20" s="71"/>
      <c r="AW20" s="81">
        <f>'BORDEREAU|REVENU'!AZ20</f>
        <v>0</v>
      </c>
      <c r="AX20" s="71"/>
      <c r="AY20" s="71"/>
      <c r="AZ20" s="71"/>
    </row>
    <row r="21" spans="1:52" x14ac:dyDescent="0.3">
      <c r="A21" s="70" t="str">
        <f>'BORDEREAU|REVENU'!A21</f>
        <v>210-018</v>
      </c>
      <c r="B21" s="70" t="str">
        <f>'BORDEREAU|REVENU'!B21</f>
        <v>Nettoyage et régalage final (montant fixé par le MTQ)</v>
      </c>
      <c r="C21" s="70" t="str">
        <f>'BORDEREAU|REVENU'!C21</f>
        <v>Glob</v>
      </c>
      <c r="D21" s="70">
        <f>'BORDEREAU|REVENU'!D21</f>
        <v>1</v>
      </c>
      <c r="E21" s="81">
        <f>'BORDEREAU|REVENU'!H21</f>
        <v>0</v>
      </c>
      <c r="I21" s="81">
        <f>'BORDEREAU|REVENU'!L21</f>
        <v>0</v>
      </c>
      <c r="J21" s="71"/>
      <c r="K21" s="71"/>
      <c r="L21" s="71"/>
      <c r="M21" s="81">
        <f>'BORDEREAU|REVENU'!P21</f>
        <v>0</v>
      </c>
      <c r="N21" s="71"/>
      <c r="O21" s="71"/>
      <c r="P21" s="71"/>
      <c r="Q21" s="81">
        <f>'BORDEREAU|REVENU'!T21</f>
        <v>0</v>
      </c>
      <c r="R21" s="71"/>
      <c r="S21" s="71"/>
      <c r="T21" s="71"/>
      <c r="U21" s="81">
        <f>'BORDEREAU|REVENU'!X21</f>
        <v>0</v>
      </c>
      <c r="V21" s="71"/>
      <c r="W21" s="71"/>
      <c r="X21" s="71"/>
      <c r="Y21" s="81">
        <f>'BORDEREAU|REVENU'!AB21</f>
        <v>0</v>
      </c>
      <c r="Z21" s="71"/>
      <c r="AA21" s="71"/>
      <c r="AB21" s="71"/>
      <c r="AC21" s="81">
        <f>'BORDEREAU|REVENU'!AF21</f>
        <v>0</v>
      </c>
      <c r="AD21" s="71"/>
      <c r="AE21" s="71"/>
      <c r="AF21" s="71"/>
      <c r="AG21" s="81">
        <f>'BORDEREAU|REVENU'!AJ21</f>
        <v>0</v>
      </c>
      <c r="AH21" s="71"/>
      <c r="AI21" s="71"/>
      <c r="AJ21" s="71"/>
      <c r="AK21" s="81">
        <f>'BORDEREAU|REVENU'!AN21</f>
        <v>0</v>
      </c>
      <c r="AL21" s="71"/>
      <c r="AM21" s="71"/>
      <c r="AN21" s="71"/>
      <c r="AO21" s="81">
        <f>'BORDEREAU|REVENU'!AR21</f>
        <v>0</v>
      </c>
      <c r="AP21" s="71"/>
      <c r="AQ21" s="71"/>
      <c r="AR21" s="71"/>
      <c r="AS21" s="81">
        <f>'BORDEREAU|REVENU'!AV21</f>
        <v>0</v>
      </c>
      <c r="AT21" s="71"/>
      <c r="AU21" s="71"/>
      <c r="AV21" s="71"/>
      <c r="AW21" s="81">
        <f>'BORDEREAU|REVENU'!AZ21</f>
        <v>0</v>
      </c>
      <c r="AX21" s="71"/>
      <c r="AY21" s="71"/>
      <c r="AZ21" s="71"/>
    </row>
    <row r="22" spans="1:52" x14ac:dyDescent="0.3">
      <c r="A22" s="70" t="str">
        <f>'BORDEREAU|REVENU'!A22</f>
        <v>210-019</v>
      </c>
      <c r="B22" s="70" t="str">
        <f>'BORDEREAU|REVENU'!B22</f>
        <v>Gravier MG-112 - sous-fondation</v>
      </c>
      <c r="C22" s="70" t="str">
        <f>'BORDEREAU|REVENU'!C22</f>
        <v>Ton</v>
      </c>
      <c r="D22" s="70">
        <f>'BORDEREAU|REVENU'!D22</f>
        <v>33349</v>
      </c>
      <c r="E22" s="81">
        <f>'BORDEREAU|REVENU'!H22</f>
        <v>0</v>
      </c>
      <c r="I22" s="81">
        <f>'BORDEREAU|REVENU'!L22</f>
        <v>0</v>
      </c>
      <c r="J22" s="71"/>
      <c r="K22" s="71"/>
      <c r="L22" s="71"/>
      <c r="M22" s="81">
        <f>'BORDEREAU|REVENU'!P22</f>
        <v>0</v>
      </c>
      <c r="N22" s="71"/>
      <c r="O22" s="71"/>
      <c r="P22" s="71"/>
      <c r="Q22" s="81">
        <f>'BORDEREAU|REVENU'!T22</f>
        <v>0</v>
      </c>
      <c r="R22" s="71"/>
      <c r="S22" s="71"/>
      <c r="T22" s="71"/>
      <c r="U22" s="81">
        <f>'BORDEREAU|REVENU'!X22</f>
        <v>0</v>
      </c>
      <c r="V22" s="71"/>
      <c r="W22" s="71"/>
      <c r="X22" s="71"/>
      <c r="Y22" s="81">
        <f>'BORDEREAU|REVENU'!AB22</f>
        <v>0</v>
      </c>
      <c r="Z22" s="71"/>
      <c r="AA22" s="71"/>
      <c r="AB22" s="71"/>
      <c r="AC22" s="81">
        <f>'BORDEREAU|REVENU'!AF22</f>
        <v>0</v>
      </c>
      <c r="AD22" s="71"/>
      <c r="AE22" s="71"/>
      <c r="AF22" s="71"/>
      <c r="AG22" s="81">
        <f>'BORDEREAU|REVENU'!AJ22</f>
        <v>0</v>
      </c>
      <c r="AH22" s="71"/>
      <c r="AI22" s="71"/>
      <c r="AJ22" s="71"/>
      <c r="AK22" s="81">
        <f>'BORDEREAU|REVENU'!AN22</f>
        <v>0</v>
      </c>
      <c r="AL22" s="71"/>
      <c r="AM22" s="71"/>
      <c r="AN22" s="71"/>
      <c r="AO22" s="81">
        <f>'BORDEREAU|REVENU'!AR22</f>
        <v>0</v>
      </c>
      <c r="AP22" s="71"/>
      <c r="AQ22" s="71"/>
      <c r="AR22" s="71"/>
      <c r="AS22" s="81">
        <f>'BORDEREAU|REVENU'!AV22</f>
        <v>0</v>
      </c>
      <c r="AT22" s="71"/>
      <c r="AU22" s="71"/>
      <c r="AV22" s="71"/>
      <c r="AW22" s="81">
        <f>'BORDEREAU|REVENU'!AZ22</f>
        <v>0</v>
      </c>
      <c r="AX22" s="71"/>
      <c r="AY22" s="71"/>
      <c r="AZ22" s="71"/>
    </row>
    <row r="23" spans="1:52" x14ac:dyDescent="0.3">
      <c r="A23" s="70" t="str">
        <f>'BORDEREAU|REVENU'!A23</f>
        <v>210-020</v>
      </c>
      <c r="B23" s="70" t="str">
        <f>'BORDEREAU|REVENU'!B23</f>
        <v>Fondation de chaussée; Concassé MG-20 ou MR-5</v>
      </c>
      <c r="C23" s="70" t="str">
        <f>'BORDEREAU|REVENU'!C23</f>
        <v>Ton</v>
      </c>
      <c r="D23" s="70">
        <f>'BORDEREAU|REVENU'!D23</f>
        <v>55440</v>
      </c>
      <c r="E23" s="81">
        <f>'BORDEREAU|REVENU'!H23</f>
        <v>0</v>
      </c>
      <c r="I23" s="81">
        <f>'BORDEREAU|REVENU'!L23</f>
        <v>0</v>
      </c>
      <c r="J23" s="71"/>
      <c r="K23" s="71"/>
      <c r="L23" s="71"/>
      <c r="M23" s="81">
        <f>'BORDEREAU|REVENU'!P23</f>
        <v>0</v>
      </c>
      <c r="N23" s="71"/>
      <c r="O23" s="71"/>
      <c r="P23" s="71"/>
      <c r="Q23" s="81">
        <f>'BORDEREAU|REVENU'!T23</f>
        <v>0</v>
      </c>
      <c r="R23" s="71"/>
      <c r="S23" s="71"/>
      <c r="T23" s="71"/>
      <c r="U23" s="81">
        <f>'BORDEREAU|REVENU'!X23</f>
        <v>0</v>
      </c>
      <c r="V23" s="71"/>
      <c r="W23" s="71"/>
      <c r="X23" s="71"/>
      <c r="Y23" s="81">
        <f>'BORDEREAU|REVENU'!AB23</f>
        <v>0</v>
      </c>
      <c r="Z23" s="71"/>
      <c r="AA23" s="71"/>
      <c r="AB23" s="71"/>
      <c r="AC23" s="81">
        <f>'BORDEREAU|REVENU'!AF23</f>
        <v>0</v>
      </c>
      <c r="AD23" s="71"/>
      <c r="AE23" s="71"/>
      <c r="AF23" s="71"/>
      <c r="AG23" s="81">
        <f>'BORDEREAU|REVENU'!AJ23</f>
        <v>0</v>
      </c>
      <c r="AH23" s="71"/>
      <c r="AI23" s="71"/>
      <c r="AJ23" s="71"/>
      <c r="AK23" s="81">
        <f>'BORDEREAU|REVENU'!AN23</f>
        <v>0</v>
      </c>
      <c r="AL23" s="71"/>
      <c r="AM23" s="71"/>
      <c r="AN23" s="71"/>
      <c r="AO23" s="81">
        <f>'BORDEREAU|REVENU'!AR23</f>
        <v>0</v>
      </c>
      <c r="AP23" s="71"/>
      <c r="AQ23" s="71"/>
      <c r="AR23" s="71"/>
      <c r="AS23" s="81">
        <f>'BORDEREAU|REVENU'!AV23</f>
        <v>0</v>
      </c>
      <c r="AT23" s="71"/>
      <c r="AU23" s="71"/>
      <c r="AV23" s="71"/>
      <c r="AW23" s="81">
        <f>'BORDEREAU|REVENU'!AZ23</f>
        <v>0</v>
      </c>
      <c r="AX23" s="71"/>
      <c r="AY23" s="71"/>
      <c r="AZ23" s="71"/>
    </row>
    <row r="24" spans="1:52" x14ac:dyDescent="0.3">
      <c r="A24" s="70" t="str">
        <f>'BORDEREAU|REVENU'!A24</f>
        <v>210-021</v>
      </c>
      <c r="B24" s="70" t="str">
        <f>'BORDEREAU|REVENU'!B24</f>
        <v>Contrôle d'abat-poussière; eau</v>
      </c>
      <c r="C24" s="70" t="str">
        <f>'BORDEREAU|REVENU'!C24</f>
        <v>Glob</v>
      </c>
      <c r="D24" s="70">
        <f>'BORDEREAU|REVENU'!D24</f>
        <v>1</v>
      </c>
      <c r="E24" s="81">
        <f>'BORDEREAU|REVENU'!H24</f>
        <v>0</v>
      </c>
      <c r="I24" s="81">
        <f>'BORDEREAU|REVENU'!L24</f>
        <v>0</v>
      </c>
      <c r="J24" s="71"/>
      <c r="K24" s="71"/>
      <c r="L24" s="71"/>
      <c r="M24" s="81">
        <f>'BORDEREAU|REVENU'!P24</f>
        <v>0</v>
      </c>
      <c r="N24" s="71"/>
      <c r="O24" s="71"/>
      <c r="P24" s="71"/>
      <c r="Q24" s="81">
        <f>'BORDEREAU|REVENU'!T24</f>
        <v>0</v>
      </c>
      <c r="R24" s="71"/>
      <c r="S24" s="71"/>
      <c r="T24" s="71"/>
      <c r="U24" s="81">
        <f>'BORDEREAU|REVENU'!X24</f>
        <v>0</v>
      </c>
      <c r="V24" s="71"/>
      <c r="W24" s="71"/>
      <c r="X24" s="71"/>
      <c r="Y24" s="81">
        <f>'BORDEREAU|REVENU'!AB24</f>
        <v>0</v>
      </c>
      <c r="Z24" s="71"/>
      <c r="AA24" s="71"/>
      <c r="AB24" s="71"/>
      <c r="AC24" s="81">
        <f>'BORDEREAU|REVENU'!AF24</f>
        <v>0</v>
      </c>
      <c r="AD24" s="71"/>
      <c r="AE24" s="71"/>
      <c r="AF24" s="71"/>
      <c r="AG24" s="81">
        <f>'BORDEREAU|REVENU'!AJ24</f>
        <v>0</v>
      </c>
      <c r="AH24" s="71"/>
      <c r="AI24" s="71"/>
      <c r="AJ24" s="71"/>
      <c r="AK24" s="81">
        <f>'BORDEREAU|REVENU'!AN24</f>
        <v>0</v>
      </c>
      <c r="AL24" s="71"/>
      <c r="AM24" s="71"/>
      <c r="AN24" s="71"/>
      <c r="AO24" s="81">
        <f>'BORDEREAU|REVENU'!AR24</f>
        <v>0</v>
      </c>
      <c r="AP24" s="71"/>
      <c r="AQ24" s="71"/>
      <c r="AR24" s="71"/>
      <c r="AS24" s="81">
        <f>'BORDEREAU|REVENU'!AV24</f>
        <v>0</v>
      </c>
      <c r="AT24" s="71"/>
      <c r="AU24" s="71"/>
      <c r="AV24" s="71"/>
      <c r="AW24" s="81">
        <f>'BORDEREAU|REVENU'!AZ24</f>
        <v>0</v>
      </c>
      <c r="AX24" s="71"/>
      <c r="AY24" s="71"/>
      <c r="AZ24" s="71"/>
    </row>
    <row r="25" spans="1:52" x14ac:dyDescent="0.3">
      <c r="A25" s="70" t="str">
        <f>'BORDEREAU|REVENU'!A25</f>
        <v>210-022</v>
      </c>
      <c r="B25" s="70" t="str">
        <f>'BORDEREAU|REVENU'!B25</f>
        <v>Isolant type A; extrudé; 25mm</v>
      </c>
      <c r="C25" s="70" t="str">
        <f>'BORDEREAU|REVENU'!C25</f>
        <v>M2</v>
      </c>
      <c r="D25" s="70">
        <f>'BORDEREAU|REVENU'!D25</f>
        <v>711</v>
      </c>
      <c r="E25" s="81">
        <f>'BORDEREAU|REVENU'!H25</f>
        <v>0</v>
      </c>
      <c r="I25" s="81">
        <f>'BORDEREAU|REVENU'!L25</f>
        <v>0</v>
      </c>
      <c r="J25" s="71"/>
      <c r="K25" s="71"/>
      <c r="L25" s="71"/>
      <c r="M25" s="81">
        <f>'BORDEREAU|REVENU'!P25</f>
        <v>0</v>
      </c>
      <c r="N25" s="71"/>
      <c r="O25" s="71"/>
      <c r="P25" s="71"/>
      <c r="Q25" s="81">
        <f>'BORDEREAU|REVENU'!T25</f>
        <v>0</v>
      </c>
      <c r="R25" s="71"/>
      <c r="S25" s="71"/>
      <c r="T25" s="71"/>
      <c r="U25" s="81">
        <f>'BORDEREAU|REVENU'!X25</f>
        <v>0</v>
      </c>
      <c r="V25" s="71"/>
      <c r="W25" s="71"/>
      <c r="X25" s="71"/>
      <c r="Y25" s="81">
        <f>'BORDEREAU|REVENU'!AB25</f>
        <v>0</v>
      </c>
      <c r="Z25" s="71"/>
      <c r="AA25" s="71"/>
      <c r="AB25" s="71"/>
      <c r="AC25" s="81">
        <f>'BORDEREAU|REVENU'!AF25</f>
        <v>0</v>
      </c>
      <c r="AD25" s="71"/>
      <c r="AE25" s="71"/>
      <c r="AF25" s="71"/>
      <c r="AG25" s="81">
        <f>'BORDEREAU|REVENU'!AJ25</f>
        <v>0</v>
      </c>
      <c r="AH25" s="71"/>
      <c r="AI25" s="71"/>
      <c r="AJ25" s="71"/>
      <c r="AK25" s="81">
        <f>'BORDEREAU|REVENU'!AN25</f>
        <v>0</v>
      </c>
      <c r="AL25" s="71"/>
      <c r="AM25" s="71"/>
      <c r="AN25" s="71"/>
      <c r="AO25" s="81">
        <f>'BORDEREAU|REVENU'!AR25</f>
        <v>0</v>
      </c>
      <c r="AP25" s="71"/>
      <c r="AQ25" s="71"/>
      <c r="AR25" s="71"/>
      <c r="AS25" s="81">
        <f>'BORDEREAU|REVENU'!AV25</f>
        <v>0</v>
      </c>
      <c r="AT25" s="71"/>
      <c r="AU25" s="71"/>
      <c r="AV25" s="71"/>
      <c r="AW25" s="81">
        <f>'BORDEREAU|REVENU'!AZ25</f>
        <v>0</v>
      </c>
      <c r="AX25" s="71"/>
      <c r="AY25" s="71"/>
      <c r="AZ25" s="71"/>
    </row>
    <row r="26" spans="1:52" x14ac:dyDescent="0.3">
      <c r="A26" s="70" t="str">
        <f>'BORDEREAU|REVENU'!A26</f>
        <v>210-023</v>
      </c>
      <c r="B26" s="70" t="str">
        <f>'BORDEREAU|REVENU'!B26</f>
        <v>Isolant type A; extrudé; 2 x 25mm</v>
      </c>
      <c r="C26" s="70" t="str">
        <f>'BORDEREAU|REVENU'!C26</f>
        <v>M2</v>
      </c>
      <c r="D26" s="70">
        <f>'BORDEREAU|REVENU'!D26</f>
        <v>27495</v>
      </c>
      <c r="E26" s="81">
        <f>'BORDEREAU|REVENU'!H26</f>
        <v>0</v>
      </c>
      <c r="I26" s="81">
        <f>'BORDEREAU|REVENU'!L26</f>
        <v>0</v>
      </c>
      <c r="J26" s="71"/>
      <c r="K26" s="71"/>
      <c r="L26" s="71"/>
      <c r="M26" s="81">
        <f>'BORDEREAU|REVENU'!P26</f>
        <v>0</v>
      </c>
      <c r="N26" s="71"/>
      <c r="O26" s="71"/>
      <c r="P26" s="71"/>
      <c r="Q26" s="81">
        <f>'BORDEREAU|REVENU'!T26</f>
        <v>0</v>
      </c>
      <c r="R26" s="71"/>
      <c r="S26" s="71"/>
      <c r="T26" s="71"/>
      <c r="U26" s="81">
        <f>'BORDEREAU|REVENU'!X26</f>
        <v>0</v>
      </c>
      <c r="V26" s="71"/>
      <c r="W26" s="71"/>
      <c r="X26" s="71"/>
      <c r="Y26" s="81">
        <f>'BORDEREAU|REVENU'!AB26</f>
        <v>0</v>
      </c>
      <c r="Z26" s="71"/>
      <c r="AA26" s="71"/>
      <c r="AB26" s="71"/>
      <c r="AC26" s="81">
        <f>'BORDEREAU|REVENU'!AF26</f>
        <v>0</v>
      </c>
      <c r="AD26" s="71"/>
      <c r="AE26" s="71"/>
      <c r="AF26" s="71"/>
      <c r="AG26" s="81">
        <f>'BORDEREAU|REVENU'!AJ26</f>
        <v>0</v>
      </c>
      <c r="AH26" s="71"/>
      <c r="AI26" s="71"/>
      <c r="AJ26" s="71"/>
      <c r="AK26" s="81">
        <f>'BORDEREAU|REVENU'!AN26</f>
        <v>0</v>
      </c>
      <c r="AL26" s="71"/>
      <c r="AM26" s="71"/>
      <c r="AN26" s="71"/>
      <c r="AO26" s="81">
        <f>'BORDEREAU|REVENU'!AR26</f>
        <v>0</v>
      </c>
      <c r="AP26" s="71"/>
      <c r="AQ26" s="71"/>
      <c r="AR26" s="71"/>
      <c r="AS26" s="81">
        <f>'BORDEREAU|REVENU'!AV26</f>
        <v>0</v>
      </c>
      <c r="AT26" s="71"/>
      <c r="AU26" s="71"/>
      <c r="AV26" s="71"/>
      <c r="AW26" s="81">
        <f>'BORDEREAU|REVENU'!AZ26</f>
        <v>0</v>
      </c>
      <c r="AX26" s="71"/>
      <c r="AY26" s="71"/>
      <c r="AZ26" s="71"/>
    </row>
    <row r="27" spans="1:52" x14ac:dyDescent="0.3">
      <c r="A27" s="70" t="str">
        <f>'BORDEREAU|REVENU'!A27</f>
        <v>210-024</v>
      </c>
      <c r="B27" s="70" t="str">
        <f>'BORDEREAU|REVENU'!B27</f>
        <v>Géotextile; type III</v>
      </c>
      <c r="C27" s="70" t="str">
        <f>'BORDEREAU|REVENU'!C27</f>
        <v>M2</v>
      </c>
      <c r="D27" s="70">
        <f>'BORDEREAU|REVENU'!D27</f>
        <v>9029</v>
      </c>
      <c r="E27" s="81">
        <f>'BORDEREAU|REVENU'!H27</f>
        <v>0</v>
      </c>
      <c r="I27" s="81">
        <f>'BORDEREAU|REVENU'!L27</f>
        <v>0</v>
      </c>
      <c r="J27" s="71"/>
      <c r="K27" s="71"/>
      <c r="L27" s="71"/>
      <c r="M27" s="81">
        <f>'BORDEREAU|REVENU'!P27</f>
        <v>0</v>
      </c>
      <c r="N27" s="71"/>
      <c r="O27" s="71"/>
      <c r="P27" s="71"/>
      <c r="Q27" s="81">
        <f>'BORDEREAU|REVENU'!T27</f>
        <v>0</v>
      </c>
      <c r="R27" s="71"/>
      <c r="S27" s="71"/>
      <c r="T27" s="71"/>
      <c r="U27" s="81">
        <f>'BORDEREAU|REVENU'!X27</f>
        <v>0</v>
      </c>
      <c r="V27" s="71"/>
      <c r="W27" s="71"/>
      <c r="X27" s="71"/>
      <c r="Y27" s="81">
        <f>'BORDEREAU|REVENU'!AB27</f>
        <v>0</v>
      </c>
      <c r="Z27" s="71"/>
      <c r="AA27" s="71"/>
      <c r="AB27" s="71"/>
      <c r="AC27" s="81">
        <f>'BORDEREAU|REVENU'!AF27</f>
        <v>0</v>
      </c>
      <c r="AD27" s="71"/>
      <c r="AE27" s="71"/>
      <c r="AF27" s="71"/>
      <c r="AG27" s="81">
        <f>'BORDEREAU|REVENU'!AJ27</f>
        <v>0</v>
      </c>
      <c r="AH27" s="71"/>
      <c r="AI27" s="71"/>
      <c r="AJ27" s="71"/>
      <c r="AK27" s="81">
        <f>'BORDEREAU|REVENU'!AN27</f>
        <v>0</v>
      </c>
      <c r="AL27" s="71"/>
      <c r="AM27" s="71"/>
      <c r="AN27" s="71"/>
      <c r="AO27" s="81">
        <f>'BORDEREAU|REVENU'!AR27</f>
        <v>0</v>
      </c>
      <c r="AP27" s="71"/>
      <c r="AQ27" s="71"/>
      <c r="AR27" s="71"/>
      <c r="AS27" s="81">
        <f>'BORDEREAU|REVENU'!AV27</f>
        <v>0</v>
      </c>
      <c r="AT27" s="71"/>
      <c r="AU27" s="71"/>
      <c r="AV27" s="71"/>
      <c r="AW27" s="81">
        <f>'BORDEREAU|REVENU'!AZ27</f>
        <v>0</v>
      </c>
      <c r="AX27" s="71"/>
      <c r="AY27" s="71"/>
      <c r="AZ27" s="71"/>
    </row>
    <row r="28" spans="1:52" x14ac:dyDescent="0.3">
      <c r="A28" s="70" t="str">
        <f>'BORDEREAU|REVENU'!A28</f>
        <v>210-025</v>
      </c>
      <c r="B28" s="70" t="str">
        <f>'BORDEREAU|REVENU'!B28</f>
        <v>Empierrement 100-200mm; avec géotextile</v>
      </c>
      <c r="C28" s="70" t="str">
        <f>'BORDEREAU|REVENU'!C28</f>
        <v>M2</v>
      </c>
      <c r="D28" s="70">
        <f>'BORDEREAU|REVENU'!D28</f>
        <v>104</v>
      </c>
      <c r="E28" s="81">
        <f>'BORDEREAU|REVENU'!H28</f>
        <v>0</v>
      </c>
      <c r="I28" s="81">
        <f>'BORDEREAU|REVENU'!L28</f>
        <v>0</v>
      </c>
      <c r="J28" s="71"/>
      <c r="K28" s="71"/>
      <c r="L28" s="71"/>
      <c r="M28" s="81">
        <f>'BORDEREAU|REVENU'!P28</f>
        <v>0</v>
      </c>
      <c r="N28" s="71"/>
      <c r="O28" s="71"/>
      <c r="P28" s="71"/>
      <c r="Q28" s="81">
        <f>'BORDEREAU|REVENU'!T28</f>
        <v>0</v>
      </c>
      <c r="R28" s="71"/>
      <c r="S28" s="71"/>
      <c r="T28" s="71"/>
      <c r="U28" s="81">
        <f>'BORDEREAU|REVENU'!X28</f>
        <v>0</v>
      </c>
      <c r="V28" s="71"/>
      <c r="W28" s="71"/>
      <c r="X28" s="71"/>
      <c r="Y28" s="81">
        <f>'BORDEREAU|REVENU'!AB28</f>
        <v>0</v>
      </c>
      <c r="Z28" s="71"/>
      <c r="AA28" s="71"/>
      <c r="AB28" s="71"/>
      <c r="AC28" s="81">
        <f>'BORDEREAU|REVENU'!AF28</f>
        <v>0</v>
      </c>
      <c r="AD28" s="71"/>
      <c r="AE28" s="71"/>
      <c r="AF28" s="71"/>
      <c r="AG28" s="81">
        <f>'BORDEREAU|REVENU'!AJ28</f>
        <v>0</v>
      </c>
      <c r="AH28" s="71"/>
      <c r="AI28" s="71"/>
      <c r="AJ28" s="71"/>
      <c r="AK28" s="81">
        <f>'BORDEREAU|REVENU'!AN28</f>
        <v>0</v>
      </c>
      <c r="AL28" s="71"/>
      <c r="AM28" s="71"/>
      <c r="AN28" s="71"/>
      <c r="AO28" s="81">
        <f>'BORDEREAU|REVENU'!AR28</f>
        <v>0</v>
      </c>
      <c r="AP28" s="71"/>
      <c r="AQ28" s="71"/>
      <c r="AR28" s="71"/>
      <c r="AS28" s="81">
        <f>'BORDEREAU|REVENU'!AV28</f>
        <v>0</v>
      </c>
      <c r="AT28" s="71"/>
      <c r="AU28" s="71"/>
      <c r="AV28" s="71"/>
      <c r="AW28" s="81">
        <f>'BORDEREAU|REVENU'!AZ28</f>
        <v>0</v>
      </c>
      <c r="AX28" s="71"/>
      <c r="AY28" s="71"/>
      <c r="AZ28" s="71"/>
    </row>
    <row r="29" spans="1:52" x14ac:dyDescent="0.3">
      <c r="A29" s="70" t="str">
        <f>'BORDEREAU|REVENU'!A29</f>
        <v>210-026</v>
      </c>
      <c r="B29" s="70" t="str">
        <f>'BORDEREAU|REVENU'!B29</f>
        <v>Ponceau TBA; classe III; 900mm; Remplacement</v>
      </c>
      <c r="C29" s="70" t="str">
        <f>'BORDEREAU|REVENU'!C29</f>
        <v>ML</v>
      </c>
      <c r="D29" s="70">
        <f>'BORDEREAU|REVENU'!D29</f>
        <v>70.5</v>
      </c>
      <c r="E29" s="81">
        <f>'BORDEREAU|REVENU'!H29</f>
        <v>0</v>
      </c>
      <c r="I29" s="81">
        <f>'BORDEREAU|REVENU'!L29</f>
        <v>0</v>
      </c>
      <c r="J29" s="71"/>
      <c r="K29" s="71"/>
      <c r="L29" s="71"/>
      <c r="M29" s="81">
        <f>'BORDEREAU|REVENU'!P29</f>
        <v>0</v>
      </c>
      <c r="N29" s="71"/>
      <c r="O29" s="71"/>
      <c r="P29" s="71"/>
      <c r="Q29" s="81">
        <f>'BORDEREAU|REVENU'!T29</f>
        <v>0</v>
      </c>
      <c r="R29" s="71"/>
      <c r="S29" s="71"/>
      <c r="T29" s="71"/>
      <c r="U29" s="81">
        <f>'BORDEREAU|REVENU'!X29</f>
        <v>0</v>
      </c>
      <c r="V29" s="71"/>
      <c r="W29" s="71"/>
      <c r="X29" s="71"/>
      <c r="Y29" s="81">
        <f>'BORDEREAU|REVENU'!AB29</f>
        <v>0</v>
      </c>
      <c r="Z29" s="71"/>
      <c r="AA29" s="71"/>
      <c r="AB29" s="71"/>
      <c r="AC29" s="81">
        <f>'BORDEREAU|REVENU'!AF29</f>
        <v>0</v>
      </c>
      <c r="AD29" s="71"/>
      <c r="AE29" s="71"/>
      <c r="AF29" s="71"/>
      <c r="AG29" s="81">
        <f>'BORDEREAU|REVENU'!AJ29</f>
        <v>0</v>
      </c>
      <c r="AH29" s="71"/>
      <c r="AI29" s="71"/>
      <c r="AJ29" s="71"/>
      <c r="AK29" s="81">
        <f>'BORDEREAU|REVENU'!AN29</f>
        <v>0</v>
      </c>
      <c r="AL29" s="71"/>
      <c r="AM29" s="71"/>
      <c r="AN29" s="71"/>
      <c r="AO29" s="81">
        <f>'BORDEREAU|REVENU'!AR29</f>
        <v>0</v>
      </c>
      <c r="AP29" s="71"/>
      <c r="AQ29" s="71"/>
      <c r="AR29" s="71"/>
      <c r="AS29" s="81">
        <f>'BORDEREAU|REVENU'!AV29</f>
        <v>0</v>
      </c>
      <c r="AT29" s="71"/>
      <c r="AU29" s="71"/>
      <c r="AV29" s="71"/>
      <c r="AW29" s="81">
        <f>'BORDEREAU|REVENU'!AZ29</f>
        <v>0</v>
      </c>
      <c r="AX29" s="71"/>
      <c r="AY29" s="71"/>
      <c r="AZ29" s="71"/>
    </row>
    <row r="30" spans="1:52" x14ac:dyDescent="0.3">
      <c r="A30" s="70" t="str">
        <f>'BORDEREAU|REVENU'!A30</f>
        <v>210-027</v>
      </c>
      <c r="B30" s="70" t="str">
        <f>'BORDEREAU|REVENU'!B30</f>
        <v>Ponceau TBA; classe III; 900mm; Allongement</v>
      </c>
      <c r="C30" s="70" t="str">
        <f>'BORDEREAU|REVENU'!C30</f>
        <v>ML</v>
      </c>
      <c r="D30" s="70">
        <f>'BORDEREAU|REVENU'!D30</f>
        <v>4.4000000000000004</v>
      </c>
      <c r="E30" s="81">
        <f>'BORDEREAU|REVENU'!H30</f>
        <v>0</v>
      </c>
      <c r="I30" s="81">
        <f>'BORDEREAU|REVENU'!L30</f>
        <v>0</v>
      </c>
      <c r="J30" s="71"/>
      <c r="K30" s="71"/>
      <c r="L30" s="71"/>
      <c r="M30" s="81">
        <f>'BORDEREAU|REVENU'!P30</f>
        <v>0</v>
      </c>
      <c r="N30" s="71"/>
      <c r="O30" s="71"/>
      <c r="P30" s="71"/>
      <c r="Q30" s="81">
        <f>'BORDEREAU|REVENU'!T30</f>
        <v>0</v>
      </c>
      <c r="R30" s="71"/>
      <c r="S30" s="71"/>
      <c r="T30" s="71"/>
      <c r="U30" s="81">
        <f>'BORDEREAU|REVENU'!X30</f>
        <v>0</v>
      </c>
      <c r="V30" s="71"/>
      <c r="W30" s="71"/>
      <c r="X30" s="71"/>
      <c r="Y30" s="81">
        <f>'BORDEREAU|REVENU'!AB30</f>
        <v>0</v>
      </c>
      <c r="Z30" s="71"/>
      <c r="AA30" s="71"/>
      <c r="AB30" s="71"/>
      <c r="AC30" s="81">
        <f>'BORDEREAU|REVENU'!AF30</f>
        <v>0</v>
      </c>
      <c r="AD30" s="71"/>
      <c r="AE30" s="71"/>
      <c r="AF30" s="71"/>
      <c r="AG30" s="81">
        <f>'BORDEREAU|REVENU'!AJ30</f>
        <v>0</v>
      </c>
      <c r="AH30" s="71"/>
      <c r="AI30" s="71"/>
      <c r="AJ30" s="71"/>
      <c r="AK30" s="81">
        <f>'BORDEREAU|REVENU'!AN30</f>
        <v>0</v>
      </c>
      <c r="AL30" s="71"/>
      <c r="AM30" s="71"/>
      <c r="AN30" s="71"/>
      <c r="AO30" s="81">
        <f>'BORDEREAU|REVENU'!AR30</f>
        <v>0</v>
      </c>
      <c r="AP30" s="71"/>
      <c r="AQ30" s="71"/>
      <c r="AR30" s="71"/>
      <c r="AS30" s="81">
        <f>'BORDEREAU|REVENU'!AV30</f>
        <v>0</v>
      </c>
      <c r="AT30" s="71"/>
      <c r="AU30" s="71"/>
      <c r="AV30" s="71"/>
      <c r="AW30" s="81">
        <f>'BORDEREAU|REVENU'!AZ30</f>
        <v>0</v>
      </c>
      <c r="AX30" s="71"/>
      <c r="AY30" s="71"/>
      <c r="AZ30" s="71"/>
    </row>
    <row r="31" spans="1:52" x14ac:dyDescent="0.3">
      <c r="A31" s="70" t="str">
        <f>'BORDEREAU|REVENU'!A31</f>
        <v>210-028</v>
      </c>
      <c r="B31" s="70" t="str">
        <f>'BORDEREAU|REVENU'!B31</f>
        <v>Ponceau PEHD; R320; 900mm; Entrée privée</v>
      </c>
      <c r="C31" s="70" t="str">
        <f>'BORDEREAU|REVENU'!C31</f>
        <v>ML</v>
      </c>
      <c r="D31" s="70">
        <f>'BORDEREAU|REVENU'!D31</f>
        <v>19</v>
      </c>
      <c r="E31" s="81">
        <f>'BORDEREAU|REVENU'!H31</f>
        <v>0</v>
      </c>
      <c r="I31" s="81">
        <f>'BORDEREAU|REVENU'!L31</f>
        <v>0</v>
      </c>
      <c r="J31" s="71"/>
      <c r="K31" s="71"/>
      <c r="L31" s="71"/>
      <c r="M31" s="81">
        <f>'BORDEREAU|REVENU'!P31</f>
        <v>0</v>
      </c>
      <c r="N31" s="71"/>
      <c r="O31" s="71"/>
      <c r="P31" s="71"/>
      <c r="Q31" s="81">
        <f>'BORDEREAU|REVENU'!T31</f>
        <v>0</v>
      </c>
      <c r="R31" s="71"/>
      <c r="S31" s="71"/>
      <c r="T31" s="71"/>
      <c r="U31" s="81">
        <f>'BORDEREAU|REVENU'!X31</f>
        <v>0</v>
      </c>
      <c r="V31" s="71"/>
      <c r="W31" s="71"/>
      <c r="X31" s="71"/>
      <c r="Y31" s="81">
        <f>'BORDEREAU|REVENU'!AB31</f>
        <v>0</v>
      </c>
      <c r="Z31" s="71"/>
      <c r="AA31" s="71"/>
      <c r="AB31" s="71"/>
      <c r="AC31" s="81">
        <f>'BORDEREAU|REVENU'!AF31</f>
        <v>0</v>
      </c>
      <c r="AD31" s="71"/>
      <c r="AE31" s="71"/>
      <c r="AF31" s="71"/>
      <c r="AG31" s="81">
        <f>'BORDEREAU|REVENU'!AJ31</f>
        <v>0</v>
      </c>
      <c r="AH31" s="71"/>
      <c r="AI31" s="71"/>
      <c r="AJ31" s="71"/>
      <c r="AK31" s="81">
        <f>'BORDEREAU|REVENU'!AN31</f>
        <v>0</v>
      </c>
      <c r="AL31" s="71"/>
      <c r="AM31" s="71"/>
      <c r="AN31" s="71"/>
      <c r="AO31" s="81">
        <f>'BORDEREAU|REVENU'!AR31</f>
        <v>0</v>
      </c>
      <c r="AP31" s="71"/>
      <c r="AQ31" s="71"/>
      <c r="AR31" s="71"/>
      <c r="AS31" s="81">
        <f>'BORDEREAU|REVENU'!AV31</f>
        <v>0</v>
      </c>
      <c r="AT31" s="71"/>
      <c r="AU31" s="71"/>
      <c r="AV31" s="71"/>
      <c r="AW31" s="81">
        <f>'BORDEREAU|REVENU'!AZ31</f>
        <v>0</v>
      </c>
      <c r="AX31" s="71"/>
      <c r="AY31" s="71"/>
      <c r="AZ31" s="71"/>
    </row>
    <row r="32" spans="1:52" x14ac:dyDescent="0.3">
      <c r="A32" s="70" t="str">
        <f>'BORDEREAU|REVENU'!A32</f>
        <v>210-029</v>
      </c>
      <c r="B32" s="70" t="str">
        <f>'BORDEREAU|REVENU'!B32</f>
        <v>Enlèvement des glissières semi-rigides existantes; à récupérer et remettre au MTQ</v>
      </c>
      <c r="C32" s="70" t="str">
        <f>'BORDEREAU|REVENU'!C32</f>
        <v>ML</v>
      </c>
      <c r="D32" s="70">
        <f>'BORDEREAU|REVENU'!D32</f>
        <v>200</v>
      </c>
      <c r="E32" s="81">
        <f>'BORDEREAU|REVENU'!H32</f>
        <v>0</v>
      </c>
      <c r="I32" s="81">
        <f>'BORDEREAU|REVENU'!L32</f>
        <v>0</v>
      </c>
      <c r="J32" s="71"/>
      <c r="K32" s="71"/>
      <c r="L32" s="71"/>
      <c r="M32" s="81">
        <f>'BORDEREAU|REVENU'!P32</f>
        <v>0</v>
      </c>
      <c r="N32" s="71"/>
      <c r="O32" s="71"/>
      <c r="P32" s="71"/>
      <c r="Q32" s="81">
        <f>'BORDEREAU|REVENU'!T32</f>
        <v>0</v>
      </c>
      <c r="R32" s="71"/>
      <c r="S32" s="71"/>
      <c r="T32" s="71"/>
      <c r="U32" s="81">
        <f>'BORDEREAU|REVENU'!X32</f>
        <v>0</v>
      </c>
      <c r="V32" s="71"/>
      <c r="W32" s="71"/>
      <c r="X32" s="71"/>
      <c r="Y32" s="81">
        <f>'BORDEREAU|REVENU'!AB32</f>
        <v>0</v>
      </c>
      <c r="Z32" s="71"/>
      <c r="AA32" s="71"/>
      <c r="AB32" s="71"/>
      <c r="AC32" s="81">
        <f>'BORDEREAU|REVENU'!AF32</f>
        <v>0</v>
      </c>
      <c r="AD32" s="71"/>
      <c r="AE32" s="71"/>
      <c r="AF32" s="71"/>
      <c r="AG32" s="81">
        <f>'BORDEREAU|REVENU'!AJ32</f>
        <v>0</v>
      </c>
      <c r="AH32" s="71"/>
      <c r="AI32" s="71"/>
      <c r="AJ32" s="71"/>
      <c r="AK32" s="81">
        <f>'BORDEREAU|REVENU'!AN32</f>
        <v>0</v>
      </c>
      <c r="AL32" s="71"/>
      <c r="AM32" s="71"/>
      <c r="AN32" s="71"/>
      <c r="AO32" s="81">
        <f>'BORDEREAU|REVENU'!AR32</f>
        <v>0</v>
      </c>
      <c r="AP32" s="71"/>
      <c r="AQ32" s="71"/>
      <c r="AR32" s="71"/>
      <c r="AS32" s="81">
        <f>'BORDEREAU|REVENU'!AV32</f>
        <v>0</v>
      </c>
      <c r="AT32" s="71"/>
      <c r="AU32" s="71"/>
      <c r="AV32" s="71"/>
      <c r="AW32" s="81">
        <f>'BORDEREAU|REVENU'!AZ32</f>
        <v>0</v>
      </c>
      <c r="AX32" s="71"/>
      <c r="AY32" s="71"/>
      <c r="AZ32" s="71"/>
    </row>
    <row r="33" spans="1:52" x14ac:dyDescent="0.3">
      <c r="A33" s="70" t="str">
        <f>'BORDEREAU|REVENU'!A33</f>
        <v>210-030</v>
      </c>
      <c r="B33" s="70" t="str">
        <f>'BORDEREAU|REVENU'!B33</f>
        <v>GSR latérale avec profilé d'acier à double ondulation; sur poteaux d'acier; à 1.9m c/c</v>
      </c>
      <c r="C33" s="70" t="str">
        <f>'BORDEREAU|REVENU'!C33</f>
        <v>ML</v>
      </c>
      <c r="D33" s="70">
        <f>'BORDEREAU|REVENU'!D33</f>
        <v>176</v>
      </c>
      <c r="E33" s="81">
        <f>'BORDEREAU|REVENU'!H33</f>
        <v>0</v>
      </c>
      <c r="I33" s="81">
        <f>'BORDEREAU|REVENU'!L33</f>
        <v>0</v>
      </c>
      <c r="J33" s="71"/>
      <c r="K33" s="71"/>
      <c r="L33" s="71"/>
      <c r="M33" s="81">
        <f>'BORDEREAU|REVENU'!P33</f>
        <v>0</v>
      </c>
      <c r="N33" s="71"/>
      <c r="O33" s="71"/>
      <c r="P33" s="71"/>
      <c r="Q33" s="81">
        <f>'BORDEREAU|REVENU'!T33</f>
        <v>0</v>
      </c>
      <c r="R33" s="71"/>
      <c r="S33" s="71"/>
      <c r="T33" s="71"/>
      <c r="U33" s="81">
        <f>'BORDEREAU|REVENU'!X33</f>
        <v>0</v>
      </c>
      <c r="V33" s="71"/>
      <c r="W33" s="71"/>
      <c r="X33" s="71"/>
      <c r="Y33" s="81">
        <f>'BORDEREAU|REVENU'!AB33</f>
        <v>0</v>
      </c>
      <c r="Z33" s="71"/>
      <c r="AA33" s="71"/>
      <c r="AB33" s="71"/>
      <c r="AC33" s="81">
        <f>'BORDEREAU|REVENU'!AF33</f>
        <v>0</v>
      </c>
      <c r="AD33" s="71"/>
      <c r="AE33" s="71"/>
      <c r="AF33" s="71"/>
      <c r="AG33" s="81">
        <f>'BORDEREAU|REVENU'!AJ33</f>
        <v>0</v>
      </c>
      <c r="AH33" s="71"/>
      <c r="AI33" s="71"/>
      <c r="AJ33" s="71"/>
      <c r="AK33" s="81">
        <f>'BORDEREAU|REVENU'!AN33</f>
        <v>0</v>
      </c>
      <c r="AL33" s="71"/>
      <c r="AM33" s="71"/>
      <c r="AN33" s="71"/>
      <c r="AO33" s="81">
        <f>'BORDEREAU|REVENU'!AR33</f>
        <v>0</v>
      </c>
      <c r="AP33" s="71"/>
      <c r="AQ33" s="71"/>
      <c r="AR33" s="71"/>
      <c r="AS33" s="81">
        <f>'BORDEREAU|REVENU'!AV33</f>
        <v>0</v>
      </c>
      <c r="AT33" s="71"/>
      <c r="AU33" s="71"/>
      <c r="AV33" s="71"/>
      <c r="AW33" s="81">
        <f>'BORDEREAU|REVENU'!AZ33</f>
        <v>0</v>
      </c>
      <c r="AX33" s="71"/>
      <c r="AY33" s="71"/>
      <c r="AZ33" s="71"/>
    </row>
    <row r="34" spans="1:52" x14ac:dyDescent="0.3">
      <c r="A34" s="70" t="str">
        <f>'BORDEREAU|REVENU'!A34</f>
        <v>210-031</v>
      </c>
      <c r="B34" s="70" t="str">
        <f>'BORDEREAU|REVENU'!B34</f>
        <v>Dispositif d'extrémité de GSR latérale avec profilé d'acier à double ondulation; avec déviation latérale (type 1)</v>
      </c>
      <c r="C34" s="70" t="str">
        <f>'BORDEREAU|REVENU'!C34</f>
        <v>un</v>
      </c>
      <c r="D34" s="70">
        <f>'BORDEREAU|REVENU'!D34</f>
        <v>4</v>
      </c>
      <c r="E34" s="81">
        <f>'BORDEREAU|REVENU'!H34</f>
        <v>0</v>
      </c>
      <c r="I34" s="81">
        <f>'BORDEREAU|REVENU'!L34</f>
        <v>0</v>
      </c>
      <c r="J34" s="71"/>
      <c r="K34" s="71"/>
      <c r="L34" s="71"/>
      <c r="M34" s="81">
        <f>'BORDEREAU|REVENU'!P34</f>
        <v>0</v>
      </c>
      <c r="N34" s="71"/>
      <c r="O34" s="71"/>
      <c r="P34" s="71"/>
      <c r="Q34" s="81">
        <f>'BORDEREAU|REVENU'!T34</f>
        <v>0</v>
      </c>
      <c r="R34" s="71"/>
      <c r="S34" s="71"/>
      <c r="T34" s="71"/>
      <c r="U34" s="81">
        <f>'BORDEREAU|REVENU'!X34</f>
        <v>0</v>
      </c>
      <c r="V34" s="71"/>
      <c r="W34" s="71"/>
      <c r="X34" s="71"/>
      <c r="Y34" s="81">
        <f>'BORDEREAU|REVENU'!AB34</f>
        <v>0</v>
      </c>
      <c r="Z34" s="71"/>
      <c r="AA34" s="71"/>
      <c r="AB34" s="71"/>
      <c r="AC34" s="81">
        <f>'BORDEREAU|REVENU'!AF34</f>
        <v>0</v>
      </c>
      <c r="AD34" s="71"/>
      <c r="AE34" s="71"/>
      <c r="AF34" s="71"/>
      <c r="AG34" s="81">
        <f>'BORDEREAU|REVENU'!AJ34</f>
        <v>0</v>
      </c>
      <c r="AH34" s="71"/>
      <c r="AI34" s="71"/>
      <c r="AJ34" s="71"/>
      <c r="AK34" s="81">
        <f>'BORDEREAU|REVENU'!AN34</f>
        <v>0</v>
      </c>
      <c r="AL34" s="71"/>
      <c r="AM34" s="71"/>
      <c r="AN34" s="71"/>
      <c r="AO34" s="81">
        <f>'BORDEREAU|REVENU'!AR34</f>
        <v>0</v>
      </c>
      <c r="AP34" s="71"/>
      <c r="AQ34" s="71"/>
      <c r="AR34" s="71"/>
      <c r="AS34" s="81">
        <f>'BORDEREAU|REVENU'!AV34</f>
        <v>0</v>
      </c>
      <c r="AT34" s="71"/>
      <c r="AU34" s="71"/>
      <c r="AV34" s="71"/>
      <c r="AW34" s="81">
        <f>'BORDEREAU|REVENU'!AZ34</f>
        <v>0</v>
      </c>
      <c r="AX34" s="71"/>
      <c r="AY34" s="71"/>
      <c r="AZ34" s="71"/>
    </row>
    <row r="35" spans="1:52" x14ac:dyDescent="0.3">
      <c r="A35" s="70" t="str">
        <f>'BORDEREAU|REVENU'!A35</f>
        <v>210-032   #</v>
      </c>
      <c r="B35" s="70" t="str">
        <f>'BORDEREAU|REVENU'!B35</f>
        <v>Terre végétale type 2; 100mm après tassement</v>
      </c>
      <c r="C35" s="70" t="str">
        <f>'BORDEREAU|REVENU'!C35</f>
        <v>M2</v>
      </c>
      <c r="D35" s="70">
        <f>'BORDEREAU|REVENU'!D35</f>
        <v>32929</v>
      </c>
      <c r="E35" s="81">
        <f>'BORDEREAU|REVENU'!H35</f>
        <v>0</v>
      </c>
      <c r="I35" s="81">
        <f>'BORDEREAU|REVENU'!L35</f>
        <v>0</v>
      </c>
      <c r="J35" s="71"/>
      <c r="K35" s="71"/>
      <c r="L35" s="71"/>
      <c r="M35" s="81">
        <f>'BORDEREAU|REVENU'!P35</f>
        <v>0</v>
      </c>
      <c r="N35" s="71"/>
      <c r="O35" s="71"/>
      <c r="P35" s="71"/>
      <c r="Q35" s="81">
        <f>'BORDEREAU|REVENU'!T35</f>
        <v>0</v>
      </c>
      <c r="R35" s="71"/>
      <c r="S35" s="71"/>
      <c r="T35" s="71"/>
      <c r="U35" s="81">
        <f>'BORDEREAU|REVENU'!X35</f>
        <v>0</v>
      </c>
      <c r="V35" s="71"/>
      <c r="W35" s="71"/>
      <c r="X35" s="71"/>
      <c r="Y35" s="81">
        <f>'BORDEREAU|REVENU'!AB35</f>
        <v>0</v>
      </c>
      <c r="Z35" s="71"/>
      <c r="AA35" s="71"/>
      <c r="AB35" s="71"/>
      <c r="AC35" s="81">
        <f>'BORDEREAU|REVENU'!AF35</f>
        <v>0</v>
      </c>
      <c r="AD35" s="71"/>
      <c r="AE35" s="71"/>
      <c r="AF35" s="71"/>
      <c r="AG35" s="81">
        <f>'BORDEREAU|REVENU'!AJ35</f>
        <v>0</v>
      </c>
      <c r="AH35" s="71"/>
      <c r="AI35" s="71"/>
      <c r="AJ35" s="71"/>
      <c r="AK35" s="81">
        <f>'BORDEREAU|REVENU'!AN35</f>
        <v>0</v>
      </c>
      <c r="AL35" s="71"/>
      <c r="AM35" s="71"/>
      <c r="AN35" s="71"/>
      <c r="AO35" s="81">
        <f>'BORDEREAU|REVENU'!AR35</f>
        <v>0</v>
      </c>
      <c r="AP35" s="71"/>
      <c r="AQ35" s="71"/>
      <c r="AR35" s="71"/>
      <c r="AS35" s="81">
        <f>'BORDEREAU|REVENU'!AV35</f>
        <v>0</v>
      </c>
      <c r="AT35" s="71"/>
      <c r="AU35" s="71"/>
      <c r="AV35" s="71"/>
      <c r="AW35" s="81">
        <f>'BORDEREAU|REVENU'!AZ35</f>
        <v>0</v>
      </c>
      <c r="AX35" s="71"/>
      <c r="AY35" s="71"/>
      <c r="AZ35" s="71"/>
    </row>
    <row r="36" spans="1:52" x14ac:dyDescent="0.3">
      <c r="A36" s="70" t="str">
        <f>'BORDEREAU|REVENU'!A36</f>
        <v>210-033</v>
      </c>
      <c r="B36" s="70" t="str">
        <f>'BORDEREAU|REVENU'!B36</f>
        <v>Ensemencement hydraulique avec matelas de paille (H-3)</v>
      </c>
      <c r="C36" s="70" t="str">
        <f>'BORDEREAU|REVENU'!C36</f>
        <v>M2</v>
      </c>
      <c r="D36" s="70">
        <f>'BORDEREAU|REVENU'!D36</f>
        <v>32329</v>
      </c>
      <c r="E36" s="81">
        <f>'BORDEREAU|REVENU'!H36</f>
        <v>0</v>
      </c>
      <c r="I36" s="81">
        <f>'BORDEREAU|REVENU'!L36</f>
        <v>0</v>
      </c>
      <c r="J36" s="71"/>
      <c r="K36" s="71"/>
      <c r="L36" s="71"/>
      <c r="M36" s="81">
        <f>'BORDEREAU|REVENU'!P36</f>
        <v>0</v>
      </c>
      <c r="N36" s="71"/>
      <c r="O36" s="71"/>
      <c r="P36" s="71"/>
      <c r="Q36" s="81">
        <f>'BORDEREAU|REVENU'!T36</f>
        <v>0</v>
      </c>
      <c r="R36" s="71"/>
      <c r="S36" s="71"/>
      <c r="T36" s="71"/>
      <c r="U36" s="81">
        <f>'BORDEREAU|REVENU'!X36</f>
        <v>0</v>
      </c>
      <c r="V36" s="71"/>
      <c r="W36" s="71"/>
      <c r="X36" s="71"/>
      <c r="Y36" s="81">
        <f>'BORDEREAU|REVENU'!AB36</f>
        <v>0</v>
      </c>
      <c r="Z36" s="71"/>
      <c r="AA36" s="71"/>
      <c r="AB36" s="71"/>
      <c r="AC36" s="81">
        <f>'BORDEREAU|REVENU'!AF36</f>
        <v>0</v>
      </c>
      <c r="AD36" s="71"/>
      <c r="AE36" s="71"/>
      <c r="AF36" s="71"/>
      <c r="AG36" s="81">
        <f>'BORDEREAU|REVENU'!AJ36</f>
        <v>0</v>
      </c>
      <c r="AH36" s="71"/>
      <c r="AI36" s="71"/>
      <c r="AJ36" s="71"/>
      <c r="AK36" s="81">
        <f>'BORDEREAU|REVENU'!AN36</f>
        <v>0</v>
      </c>
      <c r="AL36" s="71"/>
      <c r="AM36" s="71"/>
      <c r="AN36" s="71"/>
      <c r="AO36" s="81">
        <f>'BORDEREAU|REVENU'!AR36</f>
        <v>0</v>
      </c>
      <c r="AP36" s="71"/>
      <c r="AQ36" s="71"/>
      <c r="AR36" s="71"/>
      <c r="AS36" s="81">
        <f>'BORDEREAU|REVENU'!AV36</f>
        <v>0</v>
      </c>
      <c r="AT36" s="71"/>
      <c r="AU36" s="71"/>
      <c r="AV36" s="71"/>
      <c r="AW36" s="81">
        <f>'BORDEREAU|REVENU'!AZ36</f>
        <v>0</v>
      </c>
      <c r="AX36" s="71"/>
      <c r="AY36" s="71"/>
      <c r="AZ36" s="71"/>
    </row>
    <row r="37" spans="1:52" x14ac:dyDescent="0.3">
      <c r="A37" s="70" t="str">
        <f>'BORDEREAU|REVENU'!A37</f>
        <v>210-034</v>
      </c>
      <c r="B37" s="70" t="str">
        <f>'BORDEREAU|REVENU'!B37</f>
        <v>Engazonnement par plaque; retenues par leur poids (P-1)</v>
      </c>
      <c r="C37" s="70" t="str">
        <f>'BORDEREAU|REVENU'!C37</f>
        <v>M2</v>
      </c>
      <c r="D37" s="70">
        <f>'BORDEREAU|REVENU'!D37</f>
        <v>600</v>
      </c>
      <c r="E37" s="81">
        <f>'BORDEREAU|REVENU'!H37</f>
        <v>0</v>
      </c>
      <c r="I37" s="81">
        <f>'BORDEREAU|REVENU'!L37</f>
        <v>0</v>
      </c>
      <c r="J37" s="71"/>
      <c r="K37" s="71"/>
      <c r="L37" s="71"/>
      <c r="M37" s="81">
        <f>'BORDEREAU|REVENU'!P37</f>
        <v>0</v>
      </c>
      <c r="N37" s="71"/>
      <c r="O37" s="71"/>
      <c r="P37" s="71"/>
      <c r="Q37" s="81">
        <f>'BORDEREAU|REVENU'!T37</f>
        <v>0</v>
      </c>
      <c r="R37" s="71"/>
      <c r="S37" s="71"/>
      <c r="T37" s="71"/>
      <c r="U37" s="81">
        <f>'BORDEREAU|REVENU'!X37</f>
        <v>0</v>
      </c>
      <c r="V37" s="71"/>
      <c r="W37" s="71"/>
      <c r="X37" s="71"/>
      <c r="Y37" s="81">
        <f>'BORDEREAU|REVENU'!AB37</f>
        <v>0</v>
      </c>
      <c r="Z37" s="71"/>
      <c r="AA37" s="71"/>
      <c r="AB37" s="71"/>
      <c r="AC37" s="81">
        <f>'BORDEREAU|REVENU'!AF37</f>
        <v>0</v>
      </c>
      <c r="AD37" s="71"/>
      <c r="AE37" s="71"/>
      <c r="AF37" s="71"/>
      <c r="AG37" s="81">
        <f>'BORDEREAU|REVENU'!AJ37</f>
        <v>0</v>
      </c>
      <c r="AH37" s="71"/>
      <c r="AI37" s="71"/>
      <c r="AJ37" s="71"/>
      <c r="AK37" s="81">
        <f>'BORDEREAU|REVENU'!AN37</f>
        <v>0</v>
      </c>
      <c r="AL37" s="71"/>
      <c r="AM37" s="71"/>
      <c r="AN37" s="71"/>
      <c r="AO37" s="81">
        <f>'BORDEREAU|REVENU'!AR37</f>
        <v>0</v>
      </c>
      <c r="AP37" s="71"/>
      <c r="AQ37" s="71"/>
      <c r="AR37" s="71"/>
      <c r="AS37" s="81">
        <f>'BORDEREAU|REVENU'!AV37</f>
        <v>0</v>
      </c>
      <c r="AT37" s="71"/>
      <c r="AU37" s="71"/>
      <c r="AV37" s="71"/>
      <c r="AW37" s="81">
        <f>'BORDEREAU|REVENU'!AZ37</f>
        <v>0</v>
      </c>
      <c r="AX37" s="71"/>
      <c r="AY37" s="71"/>
      <c r="AZ37" s="71"/>
    </row>
    <row r="38" spans="1:52" x14ac:dyDescent="0.3">
      <c r="A38" s="70" t="str">
        <f>'BORDEREAU|REVENU'!A38</f>
        <v>210-035</v>
      </c>
      <c r="B38" s="70" t="str">
        <f>'BORDEREAU|REVENU'!B38</f>
        <v>Relocalisation temporaire de panneaux de signalisation</v>
      </c>
      <c r="C38" s="70" t="str">
        <f>'BORDEREAU|REVENU'!C38</f>
        <v>Glob</v>
      </c>
      <c r="D38" s="70">
        <f>'BORDEREAU|REVENU'!D38</f>
        <v>1</v>
      </c>
      <c r="E38" s="81">
        <f>'BORDEREAU|REVENU'!H38</f>
        <v>0</v>
      </c>
      <c r="I38" s="81">
        <f>'BORDEREAU|REVENU'!L38</f>
        <v>0</v>
      </c>
      <c r="J38" s="71"/>
      <c r="K38" s="71"/>
      <c r="L38" s="71"/>
      <c r="M38" s="81">
        <f>'BORDEREAU|REVENU'!P38</f>
        <v>0</v>
      </c>
      <c r="N38" s="71"/>
      <c r="O38" s="71"/>
      <c r="P38" s="71"/>
      <c r="Q38" s="81">
        <f>'BORDEREAU|REVENU'!T38</f>
        <v>0</v>
      </c>
      <c r="R38" s="71"/>
      <c r="S38" s="71"/>
      <c r="T38" s="71"/>
      <c r="U38" s="81">
        <f>'BORDEREAU|REVENU'!X38</f>
        <v>0</v>
      </c>
      <c r="V38" s="71"/>
      <c r="W38" s="71"/>
      <c r="X38" s="71"/>
      <c r="Y38" s="81">
        <f>'BORDEREAU|REVENU'!AB38</f>
        <v>0</v>
      </c>
      <c r="Z38" s="71"/>
      <c r="AA38" s="71"/>
      <c r="AB38" s="71"/>
      <c r="AC38" s="81">
        <f>'BORDEREAU|REVENU'!AF38</f>
        <v>0</v>
      </c>
      <c r="AD38" s="71"/>
      <c r="AE38" s="71"/>
      <c r="AF38" s="71"/>
      <c r="AG38" s="81">
        <f>'BORDEREAU|REVENU'!AJ38</f>
        <v>0</v>
      </c>
      <c r="AH38" s="71"/>
      <c r="AI38" s="71"/>
      <c r="AJ38" s="71"/>
      <c r="AK38" s="81">
        <f>'BORDEREAU|REVENU'!AN38</f>
        <v>0</v>
      </c>
      <c r="AL38" s="71"/>
      <c r="AM38" s="71"/>
      <c r="AN38" s="71"/>
      <c r="AO38" s="81">
        <f>'BORDEREAU|REVENU'!AR38</f>
        <v>0</v>
      </c>
      <c r="AP38" s="71"/>
      <c r="AQ38" s="71"/>
      <c r="AR38" s="71"/>
      <c r="AS38" s="81">
        <f>'BORDEREAU|REVENU'!AV38</f>
        <v>0</v>
      </c>
      <c r="AT38" s="71"/>
      <c r="AU38" s="71"/>
      <c r="AV38" s="71"/>
      <c r="AW38" s="81">
        <f>'BORDEREAU|REVENU'!AZ38</f>
        <v>0</v>
      </c>
      <c r="AX38" s="71"/>
      <c r="AY38" s="71"/>
      <c r="AZ38" s="71"/>
    </row>
    <row r="39" spans="1:52" x14ac:dyDescent="0.3">
      <c r="A39" s="70" t="str">
        <f>'BORDEREAU|REVENU'!A39</f>
        <v>210-036</v>
      </c>
      <c r="B39" s="70" t="str">
        <f>'BORDEREAU|REVENU'!B39</f>
        <v>Mesure sanitaire spécifique COVID-19</v>
      </c>
      <c r="C39" s="70" t="str">
        <f>'BORDEREAU|REVENU'!C39</f>
        <v>Jour</v>
      </c>
      <c r="D39" s="70">
        <f>'BORDEREAU|REVENU'!D39</f>
        <v>126</v>
      </c>
      <c r="E39" s="81">
        <f>'BORDEREAU|REVENU'!H39</f>
        <v>0</v>
      </c>
      <c r="I39" s="81">
        <f>'BORDEREAU|REVENU'!L39</f>
        <v>0</v>
      </c>
      <c r="J39" s="71"/>
      <c r="K39" s="71"/>
      <c r="L39" s="71"/>
      <c r="M39" s="81">
        <f>'BORDEREAU|REVENU'!P39</f>
        <v>0</v>
      </c>
      <c r="N39" s="71"/>
      <c r="O39" s="71"/>
      <c r="P39" s="71"/>
      <c r="Q39" s="81">
        <f>'BORDEREAU|REVENU'!T39</f>
        <v>0</v>
      </c>
      <c r="R39" s="71"/>
      <c r="S39" s="71"/>
      <c r="T39" s="71"/>
      <c r="U39" s="81">
        <f>'BORDEREAU|REVENU'!X39</f>
        <v>0</v>
      </c>
      <c r="V39" s="71"/>
      <c r="W39" s="71"/>
      <c r="X39" s="71"/>
      <c r="Y39" s="81">
        <f>'BORDEREAU|REVENU'!AB39</f>
        <v>0</v>
      </c>
      <c r="Z39" s="71"/>
      <c r="AA39" s="71"/>
      <c r="AB39" s="71"/>
      <c r="AC39" s="81">
        <f>'BORDEREAU|REVENU'!AF39</f>
        <v>0</v>
      </c>
      <c r="AD39" s="71"/>
      <c r="AE39" s="71"/>
      <c r="AF39" s="71"/>
      <c r="AG39" s="81">
        <f>'BORDEREAU|REVENU'!AJ39</f>
        <v>0</v>
      </c>
      <c r="AH39" s="71"/>
      <c r="AI39" s="71"/>
      <c r="AJ39" s="71"/>
      <c r="AK39" s="81">
        <f>'BORDEREAU|REVENU'!AN39</f>
        <v>0</v>
      </c>
      <c r="AL39" s="71"/>
      <c r="AM39" s="71"/>
      <c r="AN39" s="71"/>
      <c r="AO39" s="81">
        <f>'BORDEREAU|REVENU'!AR39</f>
        <v>0</v>
      </c>
      <c r="AP39" s="71"/>
      <c r="AQ39" s="71"/>
      <c r="AR39" s="71"/>
      <c r="AS39" s="81">
        <f>'BORDEREAU|REVENU'!AV39</f>
        <v>0</v>
      </c>
      <c r="AT39" s="71"/>
      <c r="AU39" s="71"/>
      <c r="AV39" s="71"/>
      <c r="AW39" s="81">
        <f>'BORDEREAU|REVENU'!AZ39</f>
        <v>0</v>
      </c>
      <c r="AX39" s="71"/>
      <c r="AY39" s="71"/>
      <c r="AZ39" s="71"/>
    </row>
    <row r="40" spans="1:52" x14ac:dyDescent="0.3">
      <c r="A40" s="99" t="str">
        <f>'BORDEREAU|REVENU'!A40</f>
        <v>BORDEREAU 211; CORRECTION DE DÉFORMATIONS CHAUSSÉE</v>
      </c>
      <c r="B40" s="99"/>
      <c r="C40" s="99"/>
      <c r="D40" s="99"/>
      <c r="E40" s="81">
        <f>'BORDEREAU|REVENU'!H40</f>
        <v>0</v>
      </c>
      <c r="I40" s="81">
        <f>'BORDEREAU|REVENU'!L40</f>
        <v>0</v>
      </c>
      <c r="J40" s="71"/>
      <c r="K40" s="71"/>
      <c r="L40" s="71"/>
      <c r="M40" s="81">
        <f>'BORDEREAU|REVENU'!P40</f>
        <v>0</v>
      </c>
      <c r="N40" s="71"/>
      <c r="O40" s="71"/>
      <c r="P40" s="71"/>
      <c r="Q40" s="81">
        <f>'BORDEREAU|REVENU'!T40</f>
        <v>0</v>
      </c>
      <c r="R40" s="71"/>
      <c r="S40" s="71"/>
      <c r="T40" s="71"/>
      <c r="U40" s="81">
        <f>'BORDEREAU|REVENU'!X40</f>
        <v>0</v>
      </c>
      <c r="V40" s="71"/>
      <c r="W40" s="71"/>
      <c r="X40" s="71"/>
      <c r="Y40" s="81">
        <f>'BORDEREAU|REVENU'!AB40</f>
        <v>0</v>
      </c>
      <c r="Z40" s="71"/>
      <c r="AA40" s="71"/>
      <c r="AB40" s="71"/>
      <c r="AC40" s="81">
        <f>'BORDEREAU|REVENU'!AF40</f>
        <v>0</v>
      </c>
      <c r="AD40" s="71"/>
      <c r="AE40" s="71"/>
      <c r="AF40" s="71"/>
      <c r="AG40" s="81">
        <f>'BORDEREAU|REVENU'!AJ40</f>
        <v>0</v>
      </c>
      <c r="AH40" s="71"/>
      <c r="AI40" s="71"/>
      <c r="AJ40" s="71"/>
      <c r="AK40" s="81">
        <f>'BORDEREAU|REVENU'!AN40</f>
        <v>0</v>
      </c>
      <c r="AL40" s="71"/>
      <c r="AM40" s="71"/>
      <c r="AN40" s="71"/>
      <c r="AO40" s="81">
        <f>'BORDEREAU|REVENU'!AR40</f>
        <v>0</v>
      </c>
      <c r="AP40" s="71"/>
      <c r="AQ40" s="71"/>
      <c r="AR40" s="71"/>
      <c r="AS40" s="81">
        <f>'BORDEREAU|REVENU'!AV40</f>
        <v>0</v>
      </c>
      <c r="AT40" s="71"/>
      <c r="AU40" s="71"/>
      <c r="AV40" s="71"/>
      <c r="AW40" s="81">
        <f>'BORDEREAU|REVENU'!AZ40</f>
        <v>0</v>
      </c>
      <c r="AX40" s="71"/>
      <c r="AY40" s="71"/>
      <c r="AZ40" s="71"/>
    </row>
    <row r="41" spans="1:52" x14ac:dyDescent="0.3">
      <c r="A41" s="70" t="str">
        <f>'BORDEREAU|REVENU'!A41</f>
        <v>211-001</v>
      </c>
      <c r="B41" s="70" t="str">
        <f>'BORDEREAU|REVENU'!B41</f>
        <v>Excavation 2ième classe</v>
      </c>
      <c r="C41" s="70" t="str">
        <f>'BORDEREAU|REVENU'!C41</f>
        <v>M3</v>
      </c>
      <c r="D41" s="70">
        <f>'BORDEREAU|REVENU'!D41</f>
        <v>7858</v>
      </c>
      <c r="E41" s="81">
        <f>'BORDEREAU|REVENU'!H41</f>
        <v>0</v>
      </c>
      <c r="I41" s="81">
        <f>'BORDEREAU|REVENU'!L41</f>
        <v>0</v>
      </c>
      <c r="J41" s="71"/>
      <c r="K41" s="71"/>
      <c r="L41" s="71"/>
      <c r="M41" s="81">
        <f>'BORDEREAU|REVENU'!P41</f>
        <v>0</v>
      </c>
      <c r="N41" s="71"/>
      <c r="O41" s="71"/>
      <c r="P41" s="71"/>
      <c r="Q41" s="81">
        <f>'BORDEREAU|REVENU'!T41</f>
        <v>0</v>
      </c>
      <c r="R41" s="71"/>
      <c r="S41" s="71"/>
      <c r="T41" s="71"/>
      <c r="U41" s="81">
        <f>'BORDEREAU|REVENU'!X41</f>
        <v>0</v>
      </c>
      <c r="V41" s="71"/>
      <c r="W41" s="71"/>
      <c r="X41" s="71"/>
      <c r="Y41" s="81">
        <f>'BORDEREAU|REVENU'!AB41</f>
        <v>0</v>
      </c>
      <c r="Z41" s="71"/>
      <c r="AA41" s="71"/>
      <c r="AB41" s="71"/>
      <c r="AC41" s="81">
        <f>'BORDEREAU|REVENU'!AF41</f>
        <v>0</v>
      </c>
      <c r="AD41" s="71"/>
      <c r="AE41" s="71"/>
      <c r="AF41" s="71"/>
      <c r="AG41" s="81">
        <f>'BORDEREAU|REVENU'!AJ41</f>
        <v>0</v>
      </c>
      <c r="AH41" s="71"/>
      <c r="AI41" s="71"/>
      <c r="AJ41" s="71"/>
      <c r="AK41" s="81">
        <f>'BORDEREAU|REVENU'!AN41</f>
        <v>0</v>
      </c>
      <c r="AL41" s="71"/>
      <c r="AM41" s="71"/>
      <c r="AN41" s="71"/>
      <c r="AO41" s="81">
        <f>'BORDEREAU|REVENU'!AR41</f>
        <v>0</v>
      </c>
      <c r="AP41" s="71"/>
      <c r="AQ41" s="71"/>
      <c r="AR41" s="71"/>
      <c r="AS41" s="81">
        <f>'BORDEREAU|REVENU'!AV41</f>
        <v>0</v>
      </c>
      <c r="AT41" s="71"/>
      <c r="AU41" s="71"/>
      <c r="AV41" s="71"/>
      <c r="AW41" s="81">
        <f>'BORDEREAU|REVENU'!AZ41</f>
        <v>0</v>
      </c>
      <c r="AX41" s="71"/>
      <c r="AY41" s="71"/>
      <c r="AZ41" s="71"/>
    </row>
    <row r="42" spans="1:52" x14ac:dyDescent="0.3">
      <c r="A42" s="70" t="str">
        <f>'BORDEREAU|REVENU'!A42</f>
        <v>211-002</v>
      </c>
      <c r="B42" s="70" t="str">
        <f>'BORDEREAU|REVENU'!B42</f>
        <v>Trait de scie; enrobé</v>
      </c>
      <c r="C42" s="70" t="str">
        <f>'BORDEREAU|REVENU'!C42</f>
        <v>ML</v>
      </c>
      <c r="D42" s="70">
        <f>'BORDEREAU|REVENU'!D42</f>
        <v>80</v>
      </c>
      <c r="E42" s="81">
        <f>'BORDEREAU|REVENU'!H42</f>
        <v>0</v>
      </c>
      <c r="I42" s="81">
        <f>'BORDEREAU|REVENU'!L42</f>
        <v>0</v>
      </c>
      <c r="J42" s="71"/>
      <c r="K42" s="71"/>
      <c r="L42" s="71"/>
      <c r="M42" s="81">
        <f>'BORDEREAU|REVENU'!P42</f>
        <v>0</v>
      </c>
      <c r="N42" s="71"/>
      <c r="O42" s="71"/>
      <c r="P42" s="71"/>
      <c r="Q42" s="81">
        <f>'BORDEREAU|REVENU'!T42</f>
        <v>0</v>
      </c>
      <c r="R42" s="71"/>
      <c r="S42" s="71"/>
      <c r="T42" s="71"/>
      <c r="U42" s="81">
        <f>'BORDEREAU|REVENU'!X42</f>
        <v>0</v>
      </c>
      <c r="V42" s="71"/>
      <c r="W42" s="71"/>
      <c r="X42" s="71"/>
      <c r="Y42" s="81">
        <f>'BORDEREAU|REVENU'!AB42</f>
        <v>0</v>
      </c>
      <c r="Z42" s="71"/>
      <c r="AA42" s="71"/>
      <c r="AB42" s="71"/>
      <c r="AC42" s="81">
        <f>'BORDEREAU|REVENU'!AF42</f>
        <v>0</v>
      </c>
      <c r="AD42" s="71"/>
      <c r="AE42" s="71"/>
      <c r="AF42" s="71"/>
      <c r="AG42" s="81">
        <f>'BORDEREAU|REVENU'!AJ42</f>
        <v>0</v>
      </c>
      <c r="AH42" s="71"/>
      <c r="AI42" s="71"/>
      <c r="AJ42" s="71"/>
      <c r="AK42" s="81">
        <f>'BORDEREAU|REVENU'!AN42</f>
        <v>0</v>
      </c>
      <c r="AL42" s="71"/>
      <c r="AM42" s="71"/>
      <c r="AN42" s="71"/>
      <c r="AO42" s="81">
        <f>'BORDEREAU|REVENU'!AR42</f>
        <v>0</v>
      </c>
      <c r="AP42" s="71"/>
      <c r="AQ42" s="71"/>
      <c r="AR42" s="71"/>
      <c r="AS42" s="81">
        <f>'BORDEREAU|REVENU'!AV42</f>
        <v>0</v>
      </c>
      <c r="AT42" s="71"/>
      <c r="AU42" s="71"/>
      <c r="AV42" s="71"/>
      <c r="AW42" s="81">
        <f>'BORDEREAU|REVENU'!AZ42</f>
        <v>0</v>
      </c>
      <c r="AX42" s="71"/>
      <c r="AY42" s="71"/>
      <c r="AZ42" s="71"/>
    </row>
    <row r="43" spans="1:52" x14ac:dyDescent="0.3">
      <c r="A43" s="70" t="str">
        <f>'BORDEREAU|REVENU'!A43</f>
        <v>211-003</v>
      </c>
      <c r="B43" s="70" t="str">
        <f>'BORDEREAU|REVENU'!B43</f>
        <v>Retrait pavage existant</v>
      </c>
      <c r="C43" s="70" t="str">
        <f>'BORDEREAU|REVENU'!C43</f>
        <v>M2</v>
      </c>
      <c r="D43" s="70">
        <f>'BORDEREAU|REVENU'!D43</f>
        <v>6392</v>
      </c>
      <c r="E43" s="81">
        <f>'BORDEREAU|REVENU'!H43</f>
        <v>0</v>
      </c>
      <c r="I43" s="81">
        <f>'BORDEREAU|REVENU'!L43</f>
        <v>0</v>
      </c>
      <c r="J43" s="71"/>
      <c r="K43" s="71"/>
      <c r="L43" s="71"/>
      <c r="M43" s="81">
        <f>'BORDEREAU|REVENU'!P43</f>
        <v>0</v>
      </c>
      <c r="N43" s="71"/>
      <c r="O43" s="71"/>
      <c r="P43" s="71"/>
      <c r="Q43" s="81">
        <f>'BORDEREAU|REVENU'!T43</f>
        <v>0</v>
      </c>
      <c r="R43" s="71"/>
      <c r="S43" s="71"/>
      <c r="T43" s="71"/>
      <c r="U43" s="81">
        <f>'BORDEREAU|REVENU'!X43</f>
        <v>0</v>
      </c>
      <c r="V43" s="71"/>
      <c r="W43" s="71"/>
      <c r="X43" s="71"/>
      <c r="Y43" s="81">
        <f>'BORDEREAU|REVENU'!AB43</f>
        <v>0</v>
      </c>
      <c r="Z43" s="71"/>
      <c r="AA43" s="71"/>
      <c r="AB43" s="71"/>
      <c r="AC43" s="81">
        <f>'BORDEREAU|REVENU'!AF43</f>
        <v>0</v>
      </c>
      <c r="AD43" s="71"/>
      <c r="AE43" s="71"/>
      <c r="AF43" s="71"/>
      <c r="AG43" s="81">
        <f>'BORDEREAU|REVENU'!AJ43</f>
        <v>0</v>
      </c>
      <c r="AH43" s="71"/>
      <c r="AI43" s="71"/>
      <c r="AJ43" s="71"/>
      <c r="AK43" s="81">
        <f>'BORDEREAU|REVENU'!AN43</f>
        <v>0</v>
      </c>
      <c r="AL43" s="71"/>
      <c r="AM43" s="71"/>
      <c r="AN43" s="71"/>
      <c r="AO43" s="81">
        <f>'BORDEREAU|REVENU'!AR43</f>
        <v>0</v>
      </c>
      <c r="AP43" s="71"/>
      <c r="AQ43" s="71"/>
      <c r="AR43" s="71"/>
      <c r="AS43" s="81">
        <f>'BORDEREAU|REVENU'!AV43</f>
        <v>0</v>
      </c>
      <c r="AT43" s="71"/>
      <c r="AU43" s="71"/>
      <c r="AV43" s="71"/>
      <c r="AW43" s="81">
        <f>'BORDEREAU|REVENU'!AZ43</f>
        <v>0</v>
      </c>
      <c r="AX43" s="71"/>
      <c r="AY43" s="71"/>
      <c r="AZ43" s="71"/>
    </row>
    <row r="44" spans="1:52" x14ac:dyDescent="0.3">
      <c r="A44" s="70" t="str">
        <f>'BORDEREAU|REVENU'!A44</f>
        <v>211-004</v>
      </c>
      <c r="B44" s="70" t="str">
        <f>'BORDEREAU|REVENU'!B44</f>
        <v>Isolant type A; extrudé; 25mm</v>
      </c>
      <c r="C44" s="70" t="str">
        <f>'BORDEREAU|REVENU'!C44</f>
        <v>M2</v>
      </c>
      <c r="D44" s="70">
        <f>'BORDEREAU|REVENU'!D44</f>
        <v>525</v>
      </c>
      <c r="E44" s="81">
        <f>'BORDEREAU|REVENU'!H44</f>
        <v>0</v>
      </c>
      <c r="I44" s="81">
        <f>'BORDEREAU|REVENU'!L44</f>
        <v>0</v>
      </c>
      <c r="J44" s="71"/>
      <c r="K44" s="71"/>
      <c r="L44" s="71"/>
      <c r="M44" s="81">
        <f>'BORDEREAU|REVENU'!P44</f>
        <v>0</v>
      </c>
      <c r="N44" s="71"/>
      <c r="O44" s="71"/>
      <c r="P44" s="71"/>
      <c r="Q44" s="81">
        <f>'BORDEREAU|REVENU'!T44</f>
        <v>0</v>
      </c>
      <c r="R44" s="71"/>
      <c r="S44" s="71"/>
      <c r="T44" s="71"/>
      <c r="U44" s="81">
        <f>'BORDEREAU|REVENU'!X44</f>
        <v>0</v>
      </c>
      <c r="V44" s="71"/>
      <c r="W44" s="71"/>
      <c r="X44" s="71"/>
      <c r="Y44" s="81">
        <f>'BORDEREAU|REVENU'!AB44</f>
        <v>0</v>
      </c>
      <c r="Z44" s="71"/>
      <c r="AA44" s="71"/>
      <c r="AB44" s="71"/>
      <c r="AC44" s="81">
        <f>'BORDEREAU|REVENU'!AF44</f>
        <v>0</v>
      </c>
      <c r="AD44" s="71"/>
      <c r="AE44" s="71"/>
      <c r="AF44" s="71"/>
      <c r="AG44" s="81">
        <f>'BORDEREAU|REVENU'!AJ44</f>
        <v>0</v>
      </c>
      <c r="AH44" s="71"/>
      <c r="AI44" s="71"/>
      <c r="AJ44" s="71"/>
      <c r="AK44" s="81">
        <f>'BORDEREAU|REVENU'!AN44</f>
        <v>0</v>
      </c>
      <c r="AL44" s="71"/>
      <c r="AM44" s="71"/>
      <c r="AN44" s="71"/>
      <c r="AO44" s="81">
        <f>'BORDEREAU|REVENU'!AR44</f>
        <v>0</v>
      </c>
      <c r="AP44" s="71"/>
      <c r="AQ44" s="71"/>
      <c r="AR44" s="71"/>
      <c r="AS44" s="81">
        <f>'BORDEREAU|REVENU'!AV44</f>
        <v>0</v>
      </c>
      <c r="AT44" s="71"/>
      <c r="AU44" s="71"/>
      <c r="AV44" s="71"/>
      <c r="AW44" s="81">
        <f>'BORDEREAU|REVENU'!AZ44</f>
        <v>0</v>
      </c>
      <c r="AX44" s="71"/>
      <c r="AY44" s="71"/>
      <c r="AZ44" s="71"/>
    </row>
    <row r="45" spans="1:52" x14ac:dyDescent="0.3">
      <c r="A45" s="70" t="str">
        <f>'BORDEREAU|REVENU'!A45</f>
        <v>211-005</v>
      </c>
      <c r="B45" s="70" t="str">
        <f>'BORDEREAU|REVENU'!B45</f>
        <v>Isolant type A; extrudé; 2 x 25mm</v>
      </c>
      <c r="C45" s="70" t="str">
        <f>'BORDEREAU|REVENU'!C45</f>
        <v>M2</v>
      </c>
      <c r="D45" s="70">
        <f>'BORDEREAU|REVENU'!D45</f>
        <v>1104</v>
      </c>
      <c r="E45" s="81">
        <f>'BORDEREAU|REVENU'!H45</f>
        <v>0</v>
      </c>
      <c r="I45" s="81">
        <f>'BORDEREAU|REVENU'!L45</f>
        <v>0</v>
      </c>
      <c r="J45" s="71"/>
      <c r="K45" s="71"/>
      <c r="L45" s="71"/>
      <c r="M45" s="81">
        <f>'BORDEREAU|REVENU'!P45</f>
        <v>0</v>
      </c>
      <c r="N45" s="71"/>
      <c r="O45" s="71"/>
      <c r="P45" s="71"/>
      <c r="Q45" s="81">
        <f>'BORDEREAU|REVENU'!T45</f>
        <v>0</v>
      </c>
      <c r="R45" s="71"/>
      <c r="S45" s="71"/>
      <c r="T45" s="71"/>
      <c r="U45" s="81">
        <f>'BORDEREAU|REVENU'!X45</f>
        <v>0</v>
      </c>
      <c r="V45" s="71"/>
      <c r="W45" s="71"/>
      <c r="X45" s="71"/>
      <c r="Y45" s="81">
        <f>'BORDEREAU|REVENU'!AB45</f>
        <v>0</v>
      </c>
      <c r="Z45" s="71"/>
      <c r="AA45" s="71"/>
      <c r="AB45" s="71"/>
      <c r="AC45" s="81">
        <f>'BORDEREAU|REVENU'!AF45</f>
        <v>0</v>
      </c>
      <c r="AD45" s="71"/>
      <c r="AE45" s="71"/>
      <c r="AF45" s="71"/>
      <c r="AG45" s="81">
        <f>'BORDEREAU|REVENU'!AJ45</f>
        <v>0</v>
      </c>
      <c r="AH45" s="71"/>
      <c r="AI45" s="71"/>
      <c r="AJ45" s="71"/>
      <c r="AK45" s="81">
        <f>'BORDEREAU|REVENU'!AN45</f>
        <v>0</v>
      </c>
      <c r="AL45" s="71"/>
      <c r="AM45" s="71"/>
      <c r="AN45" s="71"/>
      <c r="AO45" s="81">
        <f>'BORDEREAU|REVENU'!AR45</f>
        <v>0</v>
      </c>
      <c r="AP45" s="71"/>
      <c r="AQ45" s="71"/>
      <c r="AR45" s="71"/>
      <c r="AS45" s="81">
        <f>'BORDEREAU|REVENU'!AV45</f>
        <v>0</v>
      </c>
      <c r="AT45" s="71"/>
      <c r="AU45" s="71"/>
      <c r="AV45" s="71"/>
      <c r="AW45" s="81">
        <f>'BORDEREAU|REVENU'!AZ45</f>
        <v>0</v>
      </c>
      <c r="AX45" s="71"/>
      <c r="AY45" s="71"/>
      <c r="AZ45" s="71"/>
    </row>
    <row r="46" spans="1:52" x14ac:dyDescent="0.3">
      <c r="A46" s="70" t="str">
        <f>'BORDEREAU|REVENU'!A46</f>
        <v>211-006</v>
      </c>
      <c r="B46" s="70" t="str">
        <f>'BORDEREAU|REVENU'!B46</f>
        <v>Fondation de chaussée; Concassé MG-20</v>
      </c>
      <c r="C46" s="70" t="str">
        <f>'BORDEREAU|REVENU'!C46</f>
        <v>Ton</v>
      </c>
      <c r="D46" s="70">
        <f>'BORDEREAU|REVENU'!D46</f>
        <v>3482</v>
      </c>
      <c r="E46" s="81">
        <f>'BORDEREAU|REVENU'!H46</f>
        <v>0</v>
      </c>
      <c r="I46" s="81">
        <f>'BORDEREAU|REVENU'!L46</f>
        <v>0</v>
      </c>
      <c r="J46" s="71"/>
      <c r="K46" s="71"/>
      <c r="L46" s="71"/>
      <c r="M46" s="81">
        <f>'BORDEREAU|REVENU'!P46</f>
        <v>0</v>
      </c>
      <c r="N46" s="71"/>
      <c r="O46" s="71"/>
      <c r="P46" s="71"/>
      <c r="Q46" s="81">
        <f>'BORDEREAU|REVENU'!T46</f>
        <v>0</v>
      </c>
      <c r="R46" s="71"/>
      <c r="S46" s="71"/>
      <c r="T46" s="71"/>
      <c r="U46" s="81">
        <f>'BORDEREAU|REVENU'!X46</f>
        <v>0</v>
      </c>
      <c r="V46" s="71"/>
      <c r="W46" s="71"/>
      <c r="X46" s="71"/>
      <c r="Y46" s="81">
        <f>'BORDEREAU|REVENU'!AB46</f>
        <v>0</v>
      </c>
      <c r="Z46" s="71"/>
      <c r="AA46" s="71"/>
      <c r="AB46" s="71"/>
      <c r="AC46" s="81">
        <f>'BORDEREAU|REVENU'!AF46</f>
        <v>0</v>
      </c>
      <c r="AD46" s="71"/>
      <c r="AE46" s="71"/>
      <c r="AF46" s="71"/>
      <c r="AG46" s="81">
        <f>'BORDEREAU|REVENU'!AJ46</f>
        <v>0</v>
      </c>
      <c r="AH46" s="71"/>
      <c r="AI46" s="71"/>
      <c r="AJ46" s="71"/>
      <c r="AK46" s="81">
        <f>'BORDEREAU|REVENU'!AN46</f>
        <v>0</v>
      </c>
      <c r="AL46" s="71"/>
      <c r="AM46" s="71"/>
      <c r="AN46" s="71"/>
      <c r="AO46" s="81">
        <f>'BORDEREAU|REVENU'!AR46</f>
        <v>0</v>
      </c>
      <c r="AP46" s="71"/>
      <c r="AQ46" s="71"/>
      <c r="AR46" s="71"/>
      <c r="AS46" s="81">
        <f>'BORDEREAU|REVENU'!AV46</f>
        <v>0</v>
      </c>
      <c r="AT46" s="71"/>
      <c r="AU46" s="71"/>
      <c r="AV46" s="71"/>
      <c r="AW46" s="81">
        <f>'BORDEREAU|REVENU'!AZ46</f>
        <v>0</v>
      </c>
      <c r="AX46" s="71"/>
      <c r="AY46" s="71"/>
      <c r="AZ46" s="71"/>
    </row>
    <row r="47" spans="1:52" x14ac:dyDescent="0.3">
      <c r="A47" s="70" t="str">
        <f>'BORDEREAU|REVENU'!A47</f>
        <v>211-007</v>
      </c>
      <c r="B47" s="70" t="str">
        <f>'BORDEREAU|REVENU'!B47</f>
        <v>Gravier MG-112 - sous-fondation; et remblayage</v>
      </c>
      <c r="C47" s="70" t="str">
        <f>'BORDEREAU|REVENU'!C47</f>
        <v>Ton</v>
      </c>
      <c r="D47" s="70">
        <f>'BORDEREAU|REVENU'!D47</f>
        <v>12529</v>
      </c>
      <c r="E47" s="81">
        <f>'BORDEREAU|REVENU'!H47</f>
        <v>0</v>
      </c>
      <c r="I47" s="81">
        <f>'BORDEREAU|REVENU'!L47</f>
        <v>0</v>
      </c>
      <c r="J47" s="71"/>
      <c r="K47" s="71"/>
      <c r="L47" s="71"/>
      <c r="M47" s="81">
        <f>'BORDEREAU|REVENU'!P47</f>
        <v>0</v>
      </c>
      <c r="N47" s="71"/>
      <c r="O47" s="71"/>
      <c r="P47" s="71"/>
      <c r="Q47" s="81">
        <f>'BORDEREAU|REVENU'!T47</f>
        <v>0</v>
      </c>
      <c r="R47" s="71"/>
      <c r="S47" s="71"/>
      <c r="T47" s="71"/>
      <c r="U47" s="81">
        <f>'BORDEREAU|REVENU'!X47</f>
        <v>0</v>
      </c>
      <c r="V47" s="71"/>
      <c r="W47" s="71"/>
      <c r="X47" s="71"/>
      <c r="Y47" s="81">
        <f>'BORDEREAU|REVENU'!AB47</f>
        <v>0</v>
      </c>
      <c r="Z47" s="71"/>
      <c r="AA47" s="71"/>
      <c r="AB47" s="71"/>
      <c r="AC47" s="81">
        <f>'BORDEREAU|REVENU'!AF47</f>
        <v>0</v>
      </c>
      <c r="AD47" s="71"/>
      <c r="AE47" s="71"/>
      <c r="AF47" s="71"/>
      <c r="AG47" s="81">
        <f>'BORDEREAU|REVENU'!AJ47</f>
        <v>0</v>
      </c>
      <c r="AH47" s="71"/>
      <c r="AI47" s="71"/>
      <c r="AJ47" s="71"/>
      <c r="AK47" s="81">
        <f>'BORDEREAU|REVENU'!AN47</f>
        <v>0</v>
      </c>
      <c r="AL47" s="71"/>
      <c r="AM47" s="71"/>
      <c r="AN47" s="71"/>
      <c r="AO47" s="81">
        <f>'BORDEREAU|REVENU'!AR47</f>
        <v>0</v>
      </c>
      <c r="AP47" s="71"/>
      <c r="AQ47" s="71"/>
      <c r="AR47" s="71"/>
      <c r="AS47" s="81">
        <f>'BORDEREAU|REVENU'!AV47</f>
        <v>0</v>
      </c>
      <c r="AT47" s="71"/>
      <c r="AU47" s="71"/>
      <c r="AV47" s="71"/>
      <c r="AW47" s="81">
        <f>'BORDEREAU|REVENU'!AZ47</f>
        <v>0</v>
      </c>
      <c r="AX47" s="71"/>
      <c r="AY47" s="71"/>
      <c r="AZ47" s="71"/>
    </row>
    <row r="48" spans="1:52" x14ac:dyDescent="0.3">
      <c r="A48" s="70" t="str">
        <f>'BORDEREAU|REVENU'!A48</f>
        <v>211-008</v>
      </c>
      <c r="B48" s="70" t="str">
        <f>'BORDEREAU|REVENU'!B48</f>
        <v>Géotextile; type III</v>
      </c>
      <c r="C48" s="70" t="str">
        <f>'BORDEREAU|REVENU'!C48</f>
        <v>M2</v>
      </c>
      <c r="D48" s="70">
        <f>'BORDEREAU|REVENU'!D48</f>
        <v>3754</v>
      </c>
      <c r="E48" s="81">
        <f>'BORDEREAU|REVENU'!H48</f>
        <v>0</v>
      </c>
      <c r="I48" s="81">
        <f>'BORDEREAU|REVENU'!L48</f>
        <v>0</v>
      </c>
      <c r="J48" s="71"/>
      <c r="K48" s="71"/>
      <c r="L48" s="71"/>
      <c r="M48" s="81">
        <f>'BORDEREAU|REVENU'!P48</f>
        <v>0</v>
      </c>
      <c r="N48" s="71"/>
      <c r="O48" s="71"/>
      <c r="P48" s="71"/>
      <c r="Q48" s="81">
        <f>'BORDEREAU|REVENU'!T48</f>
        <v>0</v>
      </c>
      <c r="R48" s="71"/>
      <c r="S48" s="71"/>
      <c r="T48" s="71"/>
      <c r="U48" s="81">
        <f>'BORDEREAU|REVENU'!X48</f>
        <v>0</v>
      </c>
      <c r="V48" s="71"/>
      <c r="W48" s="71"/>
      <c r="X48" s="71"/>
      <c r="Y48" s="81">
        <f>'BORDEREAU|REVENU'!AB48</f>
        <v>0</v>
      </c>
      <c r="Z48" s="71"/>
      <c r="AA48" s="71"/>
      <c r="AB48" s="71"/>
      <c r="AC48" s="81">
        <f>'BORDEREAU|REVENU'!AF48</f>
        <v>0</v>
      </c>
      <c r="AD48" s="71"/>
      <c r="AE48" s="71"/>
      <c r="AF48" s="71"/>
      <c r="AG48" s="81">
        <f>'BORDEREAU|REVENU'!AJ48</f>
        <v>0</v>
      </c>
      <c r="AH48" s="71"/>
      <c r="AI48" s="71"/>
      <c r="AJ48" s="71"/>
      <c r="AK48" s="81">
        <f>'BORDEREAU|REVENU'!AN48</f>
        <v>0</v>
      </c>
      <c r="AL48" s="71"/>
      <c r="AM48" s="71"/>
      <c r="AN48" s="71"/>
      <c r="AO48" s="81">
        <f>'BORDEREAU|REVENU'!AR48</f>
        <v>0</v>
      </c>
      <c r="AP48" s="71"/>
      <c r="AQ48" s="71"/>
      <c r="AR48" s="71"/>
      <c r="AS48" s="81">
        <f>'BORDEREAU|REVENU'!AV48</f>
        <v>0</v>
      </c>
      <c r="AT48" s="71"/>
      <c r="AU48" s="71"/>
      <c r="AV48" s="71"/>
      <c r="AW48" s="81">
        <f>'BORDEREAU|REVENU'!AZ48</f>
        <v>0</v>
      </c>
      <c r="AX48" s="71"/>
      <c r="AY48" s="71"/>
      <c r="AZ48" s="71"/>
    </row>
    <row r="49" spans="1:52" x14ac:dyDescent="0.3">
      <c r="A49" s="70" t="str">
        <f>'BORDEREAU|REVENU'!A49</f>
        <v>211-009</v>
      </c>
      <c r="B49" s="70" t="str">
        <f>'BORDEREAU|REVENU'!B49</f>
        <v>Terre végétale type 2; 100mm après tassement</v>
      </c>
      <c r="C49" s="70" t="str">
        <f>'BORDEREAU|REVENU'!C49</f>
        <v>M2</v>
      </c>
      <c r="D49" s="70">
        <f>'BORDEREAU|REVENU'!D49</f>
        <v>1324</v>
      </c>
      <c r="E49" s="81">
        <f>'BORDEREAU|REVENU'!H49</f>
        <v>0</v>
      </c>
      <c r="I49" s="81">
        <f>'BORDEREAU|REVENU'!L49</f>
        <v>0</v>
      </c>
      <c r="J49" s="71"/>
      <c r="K49" s="71"/>
      <c r="L49" s="71"/>
      <c r="M49" s="81">
        <f>'BORDEREAU|REVENU'!P49</f>
        <v>0</v>
      </c>
      <c r="N49" s="71"/>
      <c r="O49" s="71"/>
      <c r="P49" s="71"/>
      <c r="Q49" s="81">
        <f>'BORDEREAU|REVENU'!T49</f>
        <v>0</v>
      </c>
      <c r="R49" s="71"/>
      <c r="S49" s="71"/>
      <c r="T49" s="71"/>
      <c r="U49" s="81">
        <f>'BORDEREAU|REVENU'!X49</f>
        <v>0</v>
      </c>
      <c r="V49" s="71"/>
      <c r="W49" s="71"/>
      <c r="X49" s="71"/>
      <c r="Y49" s="81">
        <f>'BORDEREAU|REVENU'!AB49</f>
        <v>0</v>
      </c>
      <c r="Z49" s="71"/>
      <c r="AA49" s="71"/>
      <c r="AB49" s="71"/>
      <c r="AC49" s="81">
        <f>'BORDEREAU|REVENU'!AF49</f>
        <v>0</v>
      </c>
      <c r="AD49" s="71"/>
      <c r="AE49" s="71"/>
      <c r="AF49" s="71"/>
      <c r="AG49" s="81">
        <f>'BORDEREAU|REVENU'!AJ49</f>
        <v>0</v>
      </c>
      <c r="AH49" s="71"/>
      <c r="AI49" s="71"/>
      <c r="AJ49" s="71"/>
      <c r="AK49" s="81">
        <f>'BORDEREAU|REVENU'!AN49</f>
        <v>0</v>
      </c>
      <c r="AL49" s="71"/>
      <c r="AM49" s="71"/>
      <c r="AN49" s="71"/>
      <c r="AO49" s="81">
        <f>'BORDEREAU|REVENU'!AR49</f>
        <v>0</v>
      </c>
      <c r="AP49" s="71"/>
      <c r="AQ49" s="71"/>
      <c r="AR49" s="71"/>
      <c r="AS49" s="81">
        <f>'BORDEREAU|REVENU'!AV49</f>
        <v>0</v>
      </c>
      <c r="AT49" s="71"/>
      <c r="AU49" s="71"/>
      <c r="AV49" s="71"/>
      <c r="AW49" s="81">
        <f>'BORDEREAU|REVENU'!AZ49</f>
        <v>0</v>
      </c>
      <c r="AX49" s="71"/>
      <c r="AY49" s="71"/>
      <c r="AZ49" s="71"/>
    </row>
    <row r="50" spans="1:52" x14ac:dyDescent="0.3">
      <c r="A50" s="70" t="str">
        <f>'BORDEREAU|REVENU'!A50</f>
        <v>211-010</v>
      </c>
      <c r="B50" s="70" t="str">
        <f>'BORDEREAU|REVENU'!B50</f>
        <v>Ensemencement hydraulique avec matelas de paille (H-3)</v>
      </c>
      <c r="C50" s="70" t="str">
        <f>'BORDEREAU|REVENU'!C50</f>
        <v>M2</v>
      </c>
      <c r="D50" s="70">
        <f>'BORDEREAU|REVENU'!D50</f>
        <v>1324</v>
      </c>
      <c r="E50" s="81">
        <f>'BORDEREAU|REVENU'!H50</f>
        <v>0</v>
      </c>
      <c r="I50" s="81">
        <f>'BORDEREAU|REVENU'!L50</f>
        <v>0</v>
      </c>
      <c r="J50" s="71"/>
      <c r="K50" s="71"/>
      <c r="L50" s="71"/>
      <c r="M50" s="81">
        <f>'BORDEREAU|REVENU'!P50</f>
        <v>0</v>
      </c>
      <c r="N50" s="71"/>
      <c r="O50" s="71"/>
      <c r="P50" s="71"/>
      <c r="Q50" s="81">
        <f>'BORDEREAU|REVENU'!T50</f>
        <v>0</v>
      </c>
      <c r="R50" s="71"/>
      <c r="S50" s="71"/>
      <c r="T50" s="71"/>
      <c r="U50" s="81">
        <f>'BORDEREAU|REVENU'!X50</f>
        <v>0</v>
      </c>
      <c r="V50" s="71"/>
      <c r="W50" s="71"/>
      <c r="X50" s="71"/>
      <c r="Y50" s="81">
        <f>'BORDEREAU|REVENU'!AB50</f>
        <v>0</v>
      </c>
      <c r="Z50" s="71"/>
      <c r="AA50" s="71"/>
      <c r="AB50" s="71"/>
      <c r="AC50" s="81">
        <f>'BORDEREAU|REVENU'!AF50</f>
        <v>0</v>
      </c>
      <c r="AD50" s="71"/>
      <c r="AE50" s="71"/>
      <c r="AF50" s="71"/>
      <c r="AG50" s="81">
        <f>'BORDEREAU|REVENU'!AJ50</f>
        <v>0</v>
      </c>
      <c r="AH50" s="71"/>
      <c r="AI50" s="71"/>
      <c r="AJ50" s="71"/>
      <c r="AK50" s="81">
        <f>'BORDEREAU|REVENU'!AN50</f>
        <v>0</v>
      </c>
      <c r="AL50" s="71"/>
      <c r="AM50" s="71"/>
      <c r="AN50" s="71"/>
      <c r="AO50" s="81">
        <f>'BORDEREAU|REVENU'!AR50</f>
        <v>0</v>
      </c>
      <c r="AP50" s="71"/>
      <c r="AQ50" s="71"/>
      <c r="AR50" s="71"/>
      <c r="AS50" s="81">
        <f>'BORDEREAU|REVENU'!AV50</f>
        <v>0</v>
      </c>
      <c r="AT50" s="71"/>
      <c r="AU50" s="71"/>
      <c r="AV50" s="71"/>
      <c r="AW50" s="81">
        <f>'BORDEREAU|REVENU'!AZ50</f>
        <v>0</v>
      </c>
      <c r="AX50" s="71"/>
      <c r="AY50" s="71"/>
      <c r="AZ50" s="71"/>
    </row>
    <row r="51" spans="1:52" x14ac:dyDescent="0.3">
      <c r="A51" s="70" t="str">
        <f>'BORDEREAU|REVENU'!A51</f>
        <v>211-011</v>
      </c>
      <c r="B51" s="70" t="str">
        <f>'BORDEREAU|REVENU'!B51</f>
        <v>Contrôle d'abat-poussière; eau</v>
      </c>
      <c r="C51" s="70" t="str">
        <f>'BORDEREAU|REVENU'!C51</f>
        <v>Glob</v>
      </c>
      <c r="D51" s="70">
        <f>'BORDEREAU|REVENU'!D51</f>
        <v>1</v>
      </c>
      <c r="E51" s="81">
        <f>'BORDEREAU|REVENU'!H51</f>
        <v>0</v>
      </c>
      <c r="I51" s="81">
        <f>'BORDEREAU|REVENU'!L51</f>
        <v>0</v>
      </c>
      <c r="J51" s="71"/>
      <c r="K51" s="71"/>
      <c r="L51" s="71"/>
      <c r="M51" s="81">
        <f>'BORDEREAU|REVENU'!P51</f>
        <v>0</v>
      </c>
      <c r="N51" s="71"/>
      <c r="O51" s="71"/>
      <c r="P51" s="71"/>
      <c r="Q51" s="81">
        <f>'BORDEREAU|REVENU'!T51</f>
        <v>0</v>
      </c>
      <c r="R51" s="71"/>
      <c r="S51" s="71"/>
      <c r="T51" s="71"/>
      <c r="U51" s="81">
        <f>'BORDEREAU|REVENU'!X51</f>
        <v>0</v>
      </c>
      <c r="V51" s="71"/>
      <c r="W51" s="71"/>
      <c r="X51" s="71"/>
      <c r="Y51" s="81">
        <f>'BORDEREAU|REVENU'!AB51</f>
        <v>0</v>
      </c>
      <c r="Z51" s="71"/>
      <c r="AA51" s="71"/>
      <c r="AB51" s="71"/>
      <c r="AC51" s="81">
        <f>'BORDEREAU|REVENU'!AF51</f>
        <v>0</v>
      </c>
      <c r="AD51" s="71"/>
      <c r="AE51" s="71"/>
      <c r="AF51" s="71"/>
      <c r="AG51" s="81">
        <f>'BORDEREAU|REVENU'!AJ51</f>
        <v>0</v>
      </c>
      <c r="AH51" s="71"/>
      <c r="AI51" s="71"/>
      <c r="AJ51" s="71"/>
      <c r="AK51" s="81">
        <f>'BORDEREAU|REVENU'!AN51</f>
        <v>0</v>
      </c>
      <c r="AL51" s="71"/>
      <c r="AM51" s="71"/>
      <c r="AN51" s="71"/>
      <c r="AO51" s="81">
        <f>'BORDEREAU|REVENU'!AR51</f>
        <v>0</v>
      </c>
      <c r="AP51" s="71"/>
      <c r="AQ51" s="71"/>
      <c r="AR51" s="71"/>
      <c r="AS51" s="81">
        <f>'BORDEREAU|REVENU'!AV51</f>
        <v>0</v>
      </c>
      <c r="AT51" s="71"/>
      <c r="AU51" s="71"/>
      <c r="AV51" s="71"/>
      <c r="AW51" s="81">
        <f>'BORDEREAU|REVENU'!AZ51</f>
        <v>0</v>
      </c>
      <c r="AX51" s="71"/>
      <c r="AY51" s="71"/>
      <c r="AZ51" s="71"/>
    </row>
    <row r="52" spans="1:52" x14ac:dyDescent="0.3">
      <c r="A52" s="70" t="str">
        <f>'BORDEREAU|REVENU'!A52</f>
        <v>211-012</v>
      </c>
      <c r="B52" s="70" t="str">
        <f>'BORDEREAU|REVENU'!B52</f>
        <v>Provision pour pesée de contrôle des limites de charge; 3 essieux; (FIXÉ MTQ)</v>
      </c>
      <c r="C52" s="70" t="str">
        <f>'BORDEREAU|REVENU'!C52</f>
        <v>Heure</v>
      </c>
      <c r="D52" s="70">
        <f>'BORDEREAU|REVENU'!D52</f>
        <v>3</v>
      </c>
      <c r="E52" s="81">
        <f>'BORDEREAU|REVENU'!H52</f>
        <v>0</v>
      </c>
      <c r="I52" s="81">
        <f>'BORDEREAU|REVENU'!L52</f>
        <v>0</v>
      </c>
      <c r="J52" s="71"/>
      <c r="K52" s="71"/>
      <c r="L52" s="71"/>
      <c r="M52" s="81">
        <f>'BORDEREAU|REVENU'!P52</f>
        <v>0</v>
      </c>
      <c r="N52" s="71"/>
      <c r="O52" s="71"/>
      <c r="P52" s="71"/>
      <c r="Q52" s="81">
        <f>'BORDEREAU|REVENU'!T52</f>
        <v>0</v>
      </c>
      <c r="R52" s="71"/>
      <c r="S52" s="71"/>
      <c r="T52" s="71"/>
      <c r="U52" s="81">
        <f>'BORDEREAU|REVENU'!X52</f>
        <v>0</v>
      </c>
      <c r="V52" s="71"/>
      <c r="W52" s="71"/>
      <c r="X52" s="71"/>
      <c r="Y52" s="81">
        <f>'BORDEREAU|REVENU'!AB52</f>
        <v>0</v>
      </c>
      <c r="Z52" s="71"/>
      <c r="AA52" s="71"/>
      <c r="AB52" s="71"/>
      <c r="AC52" s="81">
        <f>'BORDEREAU|REVENU'!AF52</f>
        <v>0</v>
      </c>
      <c r="AD52" s="71"/>
      <c r="AE52" s="71"/>
      <c r="AF52" s="71"/>
      <c r="AG52" s="81">
        <f>'BORDEREAU|REVENU'!AJ52</f>
        <v>0</v>
      </c>
      <c r="AH52" s="71"/>
      <c r="AI52" s="71"/>
      <c r="AJ52" s="71"/>
      <c r="AK52" s="81">
        <f>'BORDEREAU|REVENU'!AN52</f>
        <v>0</v>
      </c>
      <c r="AL52" s="71"/>
      <c r="AM52" s="71"/>
      <c r="AN52" s="71"/>
      <c r="AO52" s="81">
        <f>'BORDEREAU|REVENU'!AR52</f>
        <v>0</v>
      </c>
      <c r="AP52" s="71"/>
      <c r="AQ52" s="71"/>
      <c r="AR52" s="71"/>
      <c r="AS52" s="81">
        <f>'BORDEREAU|REVENU'!AV52</f>
        <v>0</v>
      </c>
      <c r="AT52" s="71"/>
      <c r="AU52" s="71"/>
      <c r="AV52" s="71"/>
      <c r="AW52" s="81">
        <f>'BORDEREAU|REVENU'!AZ52</f>
        <v>0</v>
      </c>
      <c r="AX52" s="71"/>
      <c r="AY52" s="71"/>
      <c r="AZ52" s="71"/>
    </row>
    <row r="53" spans="1:52" x14ac:dyDescent="0.3">
      <c r="A53" s="70" t="str">
        <f>'BORDEREAU|REVENU'!A53</f>
        <v>211-013</v>
      </c>
      <c r="B53" s="70" t="str">
        <f>'BORDEREAU|REVENU'!B53</f>
        <v>Provision pour pesée de contrôle des limites de charge; 4 essieux; (FIXÉ MTQ)</v>
      </c>
      <c r="C53" s="70" t="str">
        <f>'BORDEREAU|REVENU'!C53</f>
        <v>Heure</v>
      </c>
      <c r="D53" s="70">
        <f>'BORDEREAU|REVENU'!D53</f>
        <v>3</v>
      </c>
      <c r="E53" s="81">
        <f>'BORDEREAU|REVENU'!H53</f>
        <v>0</v>
      </c>
      <c r="I53" s="81">
        <f>'BORDEREAU|REVENU'!L53</f>
        <v>0</v>
      </c>
      <c r="J53" s="71"/>
      <c r="K53" s="71"/>
      <c r="L53" s="71"/>
      <c r="M53" s="81">
        <f>'BORDEREAU|REVENU'!P53</f>
        <v>0</v>
      </c>
      <c r="N53" s="71"/>
      <c r="O53" s="71"/>
      <c r="P53" s="71"/>
      <c r="Q53" s="81">
        <f>'BORDEREAU|REVENU'!T53</f>
        <v>0</v>
      </c>
      <c r="R53" s="71"/>
      <c r="S53" s="71"/>
      <c r="T53" s="71"/>
      <c r="U53" s="81">
        <f>'BORDEREAU|REVENU'!X53</f>
        <v>0</v>
      </c>
      <c r="V53" s="71"/>
      <c r="W53" s="71"/>
      <c r="X53" s="71"/>
      <c r="Y53" s="81">
        <f>'BORDEREAU|REVENU'!AB53</f>
        <v>0</v>
      </c>
      <c r="Z53" s="71"/>
      <c r="AA53" s="71"/>
      <c r="AB53" s="71"/>
      <c r="AC53" s="81">
        <f>'BORDEREAU|REVENU'!AF53</f>
        <v>0</v>
      </c>
      <c r="AD53" s="71"/>
      <c r="AE53" s="71"/>
      <c r="AF53" s="71"/>
      <c r="AG53" s="81">
        <f>'BORDEREAU|REVENU'!AJ53</f>
        <v>0</v>
      </c>
      <c r="AH53" s="71"/>
      <c r="AI53" s="71"/>
      <c r="AJ53" s="71"/>
      <c r="AK53" s="81">
        <f>'BORDEREAU|REVENU'!AN53</f>
        <v>0</v>
      </c>
      <c r="AL53" s="71"/>
      <c r="AM53" s="71"/>
      <c r="AN53" s="71"/>
      <c r="AO53" s="81">
        <f>'BORDEREAU|REVENU'!AR53</f>
        <v>0</v>
      </c>
      <c r="AP53" s="71"/>
      <c r="AQ53" s="71"/>
      <c r="AR53" s="71"/>
      <c r="AS53" s="81">
        <f>'BORDEREAU|REVENU'!AV53</f>
        <v>0</v>
      </c>
      <c r="AT53" s="71"/>
      <c r="AU53" s="71"/>
      <c r="AV53" s="71"/>
      <c r="AW53" s="81">
        <f>'BORDEREAU|REVENU'!AZ53</f>
        <v>0</v>
      </c>
      <c r="AX53" s="71"/>
      <c r="AY53" s="71"/>
      <c r="AZ53" s="71"/>
    </row>
    <row r="54" spans="1:52" x14ac:dyDescent="0.3">
      <c r="A54" s="70" t="str">
        <f>'BORDEREAU|REVENU'!A54</f>
        <v>211-014</v>
      </c>
      <c r="B54" s="70" t="str">
        <f>'BORDEREAU|REVENU'!B54</f>
        <v>Provision pour pesée de contrôle des limites de charge; 5 essieux; (FIXÉ MTQ)</v>
      </c>
      <c r="C54" s="70" t="str">
        <f>'BORDEREAU|REVENU'!C54</f>
        <v>Heure</v>
      </c>
      <c r="D54" s="70">
        <f>'BORDEREAU|REVENU'!D54</f>
        <v>3</v>
      </c>
      <c r="E54" s="81">
        <f>'BORDEREAU|REVENU'!H54</f>
        <v>0</v>
      </c>
      <c r="I54" s="81">
        <f>'BORDEREAU|REVENU'!L54</f>
        <v>0</v>
      </c>
      <c r="J54" s="71"/>
      <c r="K54" s="71"/>
      <c r="L54" s="71"/>
      <c r="M54" s="81">
        <f>'BORDEREAU|REVENU'!P54</f>
        <v>0</v>
      </c>
      <c r="N54" s="71"/>
      <c r="O54" s="71"/>
      <c r="P54" s="71"/>
      <c r="Q54" s="81">
        <f>'BORDEREAU|REVENU'!T54</f>
        <v>0</v>
      </c>
      <c r="R54" s="71"/>
      <c r="S54" s="71"/>
      <c r="T54" s="71"/>
      <c r="U54" s="81">
        <f>'BORDEREAU|REVENU'!X54</f>
        <v>0</v>
      </c>
      <c r="V54" s="71"/>
      <c r="W54" s="71"/>
      <c r="X54" s="71"/>
      <c r="Y54" s="81">
        <f>'BORDEREAU|REVENU'!AB54</f>
        <v>0</v>
      </c>
      <c r="Z54" s="71"/>
      <c r="AA54" s="71"/>
      <c r="AB54" s="71"/>
      <c r="AC54" s="81">
        <f>'BORDEREAU|REVENU'!AF54</f>
        <v>0</v>
      </c>
      <c r="AD54" s="71"/>
      <c r="AE54" s="71"/>
      <c r="AF54" s="71"/>
      <c r="AG54" s="81">
        <f>'BORDEREAU|REVENU'!AJ54</f>
        <v>0</v>
      </c>
      <c r="AH54" s="71"/>
      <c r="AI54" s="71"/>
      <c r="AJ54" s="71"/>
      <c r="AK54" s="81">
        <f>'BORDEREAU|REVENU'!AN54</f>
        <v>0</v>
      </c>
      <c r="AL54" s="71"/>
      <c r="AM54" s="71"/>
      <c r="AN54" s="71"/>
      <c r="AO54" s="81">
        <f>'BORDEREAU|REVENU'!AR54</f>
        <v>0</v>
      </c>
      <c r="AP54" s="71"/>
      <c r="AQ54" s="71"/>
      <c r="AR54" s="71"/>
      <c r="AS54" s="81">
        <f>'BORDEREAU|REVENU'!AV54</f>
        <v>0</v>
      </c>
      <c r="AT54" s="71"/>
      <c r="AU54" s="71"/>
      <c r="AV54" s="71"/>
      <c r="AW54" s="81">
        <f>'BORDEREAU|REVENU'!AZ54</f>
        <v>0</v>
      </c>
      <c r="AX54" s="71"/>
      <c r="AY54" s="71"/>
      <c r="AZ54" s="71"/>
    </row>
    <row r="55" spans="1:52" x14ac:dyDescent="0.3">
      <c r="A55" s="70">
        <f>'BORDEREAU|REVENU'!A55</f>
        <v>0</v>
      </c>
      <c r="B55" s="70" t="str">
        <f>'BORDEREAU|REVENU'!B55</f>
        <v>ADD3 - disposition des déblais de la route 21910 Mont-Brun, sur la route 117</v>
      </c>
      <c r="C55" s="70">
        <f>'BORDEREAU|REVENU'!C55</f>
        <v>0</v>
      </c>
      <c r="D55" s="70">
        <f>'BORDEREAU|REVENU'!D55</f>
        <v>0</v>
      </c>
      <c r="E55" s="81">
        <f>'BORDEREAU|REVENU'!H55</f>
        <v>0</v>
      </c>
      <c r="I55" s="81">
        <f>'BORDEREAU|REVENU'!L55</f>
        <v>0</v>
      </c>
      <c r="J55" s="71"/>
      <c r="K55" s="71"/>
      <c r="L55" s="71"/>
      <c r="M55" s="81">
        <f>'BORDEREAU|REVENU'!P55</f>
        <v>0</v>
      </c>
      <c r="N55" s="71"/>
      <c r="O55" s="71"/>
      <c r="P55" s="71"/>
      <c r="Q55" s="81">
        <f>'BORDEREAU|REVENU'!T55</f>
        <v>0</v>
      </c>
      <c r="R55" s="71"/>
      <c r="S55" s="71"/>
      <c r="T55" s="71"/>
      <c r="U55" s="81">
        <f>'BORDEREAU|REVENU'!X55</f>
        <v>0</v>
      </c>
      <c r="V55" s="71"/>
      <c r="W55" s="71"/>
      <c r="X55" s="71"/>
      <c r="Y55" s="81">
        <f>'BORDEREAU|REVENU'!AB55</f>
        <v>0</v>
      </c>
      <c r="Z55" s="71"/>
      <c r="AA55" s="71"/>
      <c r="AB55" s="71"/>
      <c r="AC55" s="81">
        <f>'BORDEREAU|REVENU'!AF55</f>
        <v>0</v>
      </c>
      <c r="AD55" s="71"/>
      <c r="AE55" s="71"/>
      <c r="AF55" s="71"/>
      <c r="AG55" s="81">
        <f>'BORDEREAU|REVENU'!AJ55</f>
        <v>0</v>
      </c>
      <c r="AH55" s="71"/>
      <c r="AI55" s="71"/>
      <c r="AJ55" s="71"/>
      <c r="AK55" s="81">
        <f>'BORDEREAU|REVENU'!AN55</f>
        <v>0</v>
      </c>
      <c r="AL55" s="71"/>
      <c r="AM55" s="71"/>
      <c r="AN55" s="71"/>
      <c r="AO55" s="81">
        <f>'BORDEREAU|REVENU'!AR55</f>
        <v>0</v>
      </c>
      <c r="AP55" s="71"/>
      <c r="AQ55" s="71"/>
      <c r="AR55" s="71"/>
      <c r="AS55" s="81">
        <f>'BORDEREAU|REVENU'!AV55</f>
        <v>0</v>
      </c>
      <c r="AT55" s="71"/>
      <c r="AU55" s="71"/>
      <c r="AV55" s="71"/>
      <c r="AW55" s="81">
        <f>'BORDEREAU|REVENU'!AZ55</f>
        <v>0</v>
      </c>
      <c r="AX55" s="71"/>
      <c r="AY55" s="71"/>
      <c r="AZ55" s="71"/>
    </row>
    <row r="56" spans="1:52" x14ac:dyDescent="0.3">
      <c r="A56" s="70" t="str">
        <f>'BORDEREAU|REVENU'!A56</f>
        <v>211-015</v>
      </c>
      <c r="B56" s="70" t="str">
        <f>'BORDEREAU|REVENU'!B56</f>
        <v>Terre végétale type 2; 100mm après tassement</v>
      </c>
      <c r="C56" s="70" t="str">
        <f>'BORDEREAU|REVENU'!C56</f>
        <v>M2</v>
      </c>
      <c r="D56" s="70">
        <f>'BORDEREAU|REVENU'!D56</f>
        <v>9500</v>
      </c>
      <c r="E56" s="81">
        <f>'BORDEREAU|REVENU'!H56</f>
        <v>0</v>
      </c>
      <c r="I56" s="81">
        <f>'BORDEREAU|REVENU'!L56</f>
        <v>0</v>
      </c>
      <c r="J56" s="71"/>
      <c r="K56" s="71"/>
      <c r="L56" s="71"/>
      <c r="M56" s="81">
        <f>'BORDEREAU|REVENU'!P56</f>
        <v>0</v>
      </c>
      <c r="N56" s="71"/>
      <c r="O56" s="71"/>
      <c r="P56" s="71"/>
      <c r="Q56" s="81">
        <f>'BORDEREAU|REVENU'!T56</f>
        <v>0</v>
      </c>
      <c r="R56" s="71"/>
      <c r="S56" s="71"/>
      <c r="T56" s="71"/>
      <c r="U56" s="81">
        <f>'BORDEREAU|REVENU'!X56</f>
        <v>0</v>
      </c>
      <c r="V56" s="71"/>
      <c r="W56" s="71"/>
      <c r="X56" s="71"/>
      <c r="Y56" s="81">
        <f>'BORDEREAU|REVENU'!AB56</f>
        <v>0</v>
      </c>
      <c r="Z56" s="71"/>
      <c r="AA56" s="71"/>
      <c r="AB56" s="71"/>
      <c r="AC56" s="81">
        <f>'BORDEREAU|REVENU'!AF56</f>
        <v>0</v>
      </c>
      <c r="AD56" s="71"/>
      <c r="AE56" s="71"/>
      <c r="AF56" s="71"/>
      <c r="AG56" s="81">
        <f>'BORDEREAU|REVENU'!AJ56</f>
        <v>0</v>
      </c>
      <c r="AH56" s="71"/>
      <c r="AI56" s="71"/>
      <c r="AJ56" s="71"/>
      <c r="AK56" s="81">
        <f>'BORDEREAU|REVENU'!AN56</f>
        <v>0</v>
      </c>
      <c r="AL56" s="71"/>
      <c r="AM56" s="71"/>
      <c r="AN56" s="71"/>
      <c r="AO56" s="81">
        <f>'BORDEREAU|REVENU'!AR56</f>
        <v>0</v>
      </c>
      <c r="AP56" s="71"/>
      <c r="AQ56" s="71"/>
      <c r="AR56" s="71"/>
      <c r="AS56" s="81">
        <f>'BORDEREAU|REVENU'!AV56</f>
        <v>0</v>
      </c>
      <c r="AT56" s="71"/>
      <c r="AU56" s="71"/>
      <c r="AV56" s="71"/>
      <c r="AW56" s="81">
        <f>'BORDEREAU|REVENU'!AZ56</f>
        <v>0</v>
      </c>
      <c r="AX56" s="71"/>
      <c r="AY56" s="71"/>
      <c r="AZ56" s="71"/>
    </row>
    <row r="57" spans="1:52" x14ac:dyDescent="0.3">
      <c r="A57" s="70" t="str">
        <f>'BORDEREAU|REVENU'!A57</f>
        <v>211-016</v>
      </c>
      <c r="B57" s="70" t="str">
        <f>'BORDEREAU|REVENU'!B57</f>
        <v>Ensemencement hydraulique (H-1)</v>
      </c>
      <c r="C57" s="70" t="str">
        <f>'BORDEREAU|REVENU'!C57</f>
        <v>M2</v>
      </c>
      <c r="D57" s="70">
        <f>'BORDEREAU|REVENU'!D57</f>
        <v>9500</v>
      </c>
      <c r="E57" s="81">
        <f>'BORDEREAU|REVENU'!H57</f>
        <v>0</v>
      </c>
      <c r="I57" s="81">
        <f>'BORDEREAU|REVENU'!L57</f>
        <v>0</v>
      </c>
      <c r="J57" s="71"/>
      <c r="K57" s="71"/>
      <c r="L57" s="71"/>
      <c r="M57" s="81">
        <f>'BORDEREAU|REVENU'!P57</f>
        <v>0</v>
      </c>
      <c r="N57" s="71"/>
      <c r="O57" s="71"/>
      <c r="P57" s="71"/>
      <c r="Q57" s="81">
        <f>'BORDEREAU|REVENU'!T57</f>
        <v>0</v>
      </c>
      <c r="R57" s="71"/>
      <c r="S57" s="71"/>
      <c r="T57" s="71"/>
      <c r="U57" s="81">
        <f>'BORDEREAU|REVENU'!X57</f>
        <v>0</v>
      </c>
      <c r="V57" s="71"/>
      <c r="W57" s="71"/>
      <c r="X57" s="71"/>
      <c r="Y57" s="81">
        <f>'BORDEREAU|REVENU'!AB57</f>
        <v>0</v>
      </c>
      <c r="Z57" s="71"/>
      <c r="AA57" s="71"/>
      <c r="AB57" s="71"/>
      <c r="AC57" s="81">
        <f>'BORDEREAU|REVENU'!AF57</f>
        <v>0</v>
      </c>
      <c r="AD57" s="71"/>
      <c r="AE57" s="71"/>
      <c r="AF57" s="71"/>
      <c r="AG57" s="81">
        <f>'BORDEREAU|REVENU'!AJ57</f>
        <v>0</v>
      </c>
      <c r="AH57" s="71"/>
      <c r="AI57" s="71"/>
      <c r="AJ57" s="71"/>
      <c r="AK57" s="81">
        <f>'BORDEREAU|REVENU'!AN57</f>
        <v>0</v>
      </c>
      <c r="AL57" s="71"/>
      <c r="AM57" s="71"/>
      <c r="AN57" s="71"/>
      <c r="AO57" s="81">
        <f>'BORDEREAU|REVENU'!AR57</f>
        <v>0</v>
      </c>
      <c r="AP57" s="71"/>
      <c r="AQ57" s="71"/>
      <c r="AR57" s="71"/>
      <c r="AS57" s="81">
        <f>'BORDEREAU|REVENU'!AV57</f>
        <v>0</v>
      </c>
      <c r="AT57" s="71"/>
      <c r="AU57" s="71"/>
      <c r="AV57" s="71"/>
      <c r="AW57" s="81">
        <f>'BORDEREAU|REVENU'!AZ57</f>
        <v>0</v>
      </c>
      <c r="AX57" s="71"/>
      <c r="AY57" s="71"/>
      <c r="AZ57" s="71"/>
    </row>
    <row r="58" spans="1:52" x14ac:dyDescent="0.3">
      <c r="A58" s="70" t="str">
        <f>'BORDEREAU|REVENU'!A58</f>
        <v>211-017</v>
      </c>
      <c r="B58" s="70" t="str">
        <f>'BORDEREAU|REVENU'!B58</f>
        <v>Barrières à sédiments temporaires</v>
      </c>
      <c r="C58" s="70" t="str">
        <f>'BORDEREAU|REVENU'!C58</f>
        <v>ML</v>
      </c>
      <c r="D58" s="70">
        <f>'BORDEREAU|REVENU'!D58</f>
        <v>30</v>
      </c>
      <c r="E58" s="81">
        <f>'BORDEREAU|REVENU'!H58</f>
        <v>0</v>
      </c>
      <c r="I58" s="81">
        <f>'BORDEREAU|REVENU'!L58</f>
        <v>0</v>
      </c>
      <c r="J58" s="71"/>
      <c r="K58" s="71"/>
      <c r="L58" s="71"/>
      <c r="M58" s="81">
        <f>'BORDEREAU|REVENU'!P58</f>
        <v>0</v>
      </c>
      <c r="N58" s="71"/>
      <c r="O58" s="71"/>
      <c r="P58" s="71"/>
      <c r="Q58" s="81">
        <f>'BORDEREAU|REVENU'!T58</f>
        <v>0</v>
      </c>
      <c r="R58" s="71"/>
      <c r="S58" s="71"/>
      <c r="T58" s="71"/>
      <c r="U58" s="81">
        <f>'BORDEREAU|REVENU'!X58</f>
        <v>0</v>
      </c>
      <c r="V58" s="71"/>
      <c r="W58" s="71"/>
      <c r="X58" s="71"/>
      <c r="Y58" s="81">
        <f>'BORDEREAU|REVENU'!AB58</f>
        <v>0</v>
      </c>
      <c r="Z58" s="71"/>
      <c r="AA58" s="71"/>
      <c r="AB58" s="71"/>
      <c r="AC58" s="81">
        <f>'BORDEREAU|REVENU'!AF58</f>
        <v>0</v>
      </c>
      <c r="AD58" s="71"/>
      <c r="AE58" s="71"/>
      <c r="AF58" s="71"/>
      <c r="AG58" s="81">
        <f>'BORDEREAU|REVENU'!AJ58</f>
        <v>0</v>
      </c>
      <c r="AH58" s="71"/>
      <c r="AI58" s="71"/>
      <c r="AJ58" s="71"/>
      <c r="AK58" s="81">
        <f>'BORDEREAU|REVENU'!AN58</f>
        <v>0</v>
      </c>
      <c r="AL58" s="71"/>
      <c r="AM58" s="71"/>
      <c r="AN58" s="71"/>
      <c r="AO58" s="81">
        <f>'BORDEREAU|REVENU'!AR58</f>
        <v>0</v>
      </c>
      <c r="AP58" s="71"/>
      <c r="AQ58" s="71"/>
      <c r="AR58" s="71"/>
      <c r="AS58" s="81">
        <f>'BORDEREAU|REVENU'!AV58</f>
        <v>0</v>
      </c>
      <c r="AT58" s="71"/>
      <c r="AU58" s="71"/>
      <c r="AV58" s="71"/>
      <c r="AW58" s="81">
        <f>'BORDEREAU|REVENU'!AZ58</f>
        <v>0</v>
      </c>
      <c r="AX58" s="71"/>
      <c r="AY58" s="71"/>
      <c r="AZ58" s="71"/>
    </row>
    <row r="59" spans="1:52" x14ac:dyDescent="0.3">
      <c r="A59" s="99" t="str">
        <f>'BORDEREAU|REVENU'!A59</f>
        <v>BORDEREAU 220; ENROBÉ</v>
      </c>
      <c r="B59" s="99"/>
      <c r="C59" s="99"/>
      <c r="D59" s="99"/>
      <c r="E59" s="81">
        <f>'BORDEREAU|REVENU'!H59</f>
        <v>0</v>
      </c>
      <c r="I59" s="81">
        <f>'BORDEREAU|REVENU'!L59</f>
        <v>0</v>
      </c>
      <c r="J59" s="71"/>
      <c r="K59" s="71"/>
      <c r="L59" s="71"/>
      <c r="M59" s="81">
        <f>'BORDEREAU|REVENU'!P59</f>
        <v>0</v>
      </c>
      <c r="N59" s="71"/>
      <c r="O59" s="71"/>
      <c r="P59" s="71"/>
      <c r="Q59" s="81">
        <f>'BORDEREAU|REVENU'!T59</f>
        <v>0</v>
      </c>
      <c r="R59" s="71"/>
      <c r="S59" s="71"/>
      <c r="T59" s="71"/>
      <c r="U59" s="81">
        <f>'BORDEREAU|REVENU'!X59</f>
        <v>0</v>
      </c>
      <c r="V59" s="71"/>
      <c r="W59" s="71"/>
      <c r="X59" s="71"/>
      <c r="Y59" s="81">
        <f>'BORDEREAU|REVENU'!AB59</f>
        <v>0</v>
      </c>
      <c r="Z59" s="71"/>
      <c r="AA59" s="71"/>
      <c r="AB59" s="71"/>
      <c r="AC59" s="81">
        <f>'BORDEREAU|REVENU'!AF59</f>
        <v>0</v>
      </c>
      <c r="AD59" s="71"/>
      <c r="AE59" s="71"/>
      <c r="AF59" s="71"/>
      <c r="AG59" s="81">
        <f>'BORDEREAU|REVENU'!AJ59</f>
        <v>0</v>
      </c>
      <c r="AH59" s="71"/>
      <c r="AI59" s="71"/>
      <c r="AJ59" s="71"/>
      <c r="AK59" s="81">
        <f>'BORDEREAU|REVENU'!AN59</f>
        <v>0</v>
      </c>
      <c r="AL59" s="71"/>
      <c r="AM59" s="71"/>
      <c r="AN59" s="71"/>
      <c r="AO59" s="81">
        <f>'BORDEREAU|REVENU'!AR59</f>
        <v>0</v>
      </c>
      <c r="AP59" s="71"/>
      <c r="AQ59" s="71"/>
      <c r="AR59" s="71"/>
      <c r="AS59" s="81">
        <f>'BORDEREAU|REVENU'!AV59</f>
        <v>0</v>
      </c>
      <c r="AT59" s="71"/>
      <c r="AU59" s="71"/>
      <c r="AV59" s="71"/>
      <c r="AW59" s="81">
        <f>'BORDEREAU|REVENU'!AZ59</f>
        <v>0</v>
      </c>
      <c r="AX59" s="71"/>
      <c r="AY59" s="71"/>
      <c r="AZ59" s="71"/>
    </row>
    <row r="60" spans="1:52" x14ac:dyDescent="0.3">
      <c r="A60" s="70" t="str">
        <f>'BORDEREAU|REVENU'!A60</f>
        <v>220-001</v>
      </c>
      <c r="B60" s="70" t="str">
        <f>'BORDEREAU|REVENU'!B60</f>
        <v>Préparation surface granulaire (fine grade), RURAL, voies</v>
      </c>
      <c r="C60" s="70" t="str">
        <f>'BORDEREAU|REVENU'!C60</f>
        <v>M2</v>
      </c>
      <c r="D60" s="70">
        <f>'BORDEREAU|REVENU'!D60</f>
        <v>57310</v>
      </c>
      <c r="E60" s="81">
        <f>'BORDEREAU|REVENU'!H60</f>
        <v>0</v>
      </c>
      <c r="I60" s="81">
        <f>'BORDEREAU|REVENU'!L60</f>
        <v>0</v>
      </c>
      <c r="J60" s="71"/>
      <c r="K60" s="71"/>
      <c r="L60" s="71"/>
      <c r="M60" s="81">
        <f>'BORDEREAU|REVENU'!P60</f>
        <v>0</v>
      </c>
      <c r="N60" s="71"/>
      <c r="O60" s="71"/>
      <c r="P60" s="71"/>
      <c r="Q60" s="81">
        <f>'BORDEREAU|REVENU'!T60</f>
        <v>0</v>
      </c>
      <c r="R60" s="71"/>
      <c r="S60" s="71"/>
      <c r="T60" s="71"/>
      <c r="U60" s="81">
        <f>'BORDEREAU|REVENU'!X60</f>
        <v>0</v>
      </c>
      <c r="V60" s="71"/>
      <c r="W60" s="71"/>
      <c r="X60" s="71"/>
      <c r="Y60" s="81">
        <f>'BORDEREAU|REVENU'!AB60</f>
        <v>0</v>
      </c>
      <c r="Z60" s="71"/>
      <c r="AA60" s="71"/>
      <c r="AB60" s="71"/>
      <c r="AC60" s="81">
        <f>'BORDEREAU|REVENU'!AF60</f>
        <v>0</v>
      </c>
      <c r="AD60" s="71"/>
      <c r="AE60" s="71"/>
      <c r="AF60" s="71"/>
      <c r="AG60" s="81">
        <f>'BORDEREAU|REVENU'!AJ60</f>
        <v>0</v>
      </c>
      <c r="AH60" s="71"/>
      <c r="AI60" s="71"/>
      <c r="AJ60" s="71"/>
      <c r="AK60" s="81">
        <f>'BORDEREAU|REVENU'!AN60</f>
        <v>0</v>
      </c>
      <c r="AL60" s="71"/>
      <c r="AM60" s="71"/>
      <c r="AN60" s="71"/>
      <c r="AO60" s="81">
        <f>'BORDEREAU|REVENU'!AR60</f>
        <v>0</v>
      </c>
      <c r="AP60" s="71"/>
      <c r="AQ60" s="71"/>
      <c r="AR60" s="71"/>
      <c r="AS60" s="81">
        <f>'BORDEREAU|REVENU'!AV60</f>
        <v>0</v>
      </c>
      <c r="AT60" s="71"/>
      <c r="AU60" s="71"/>
      <c r="AV60" s="71"/>
      <c r="AW60" s="81">
        <f>'BORDEREAU|REVENU'!AZ60</f>
        <v>0</v>
      </c>
      <c r="AX60" s="71"/>
      <c r="AY60" s="71"/>
      <c r="AZ60" s="71"/>
    </row>
    <row r="61" spans="1:52" x14ac:dyDescent="0.3">
      <c r="A61" s="70" t="str">
        <f>'BORDEREAU|REVENU'!A61</f>
        <v>220-002</v>
      </c>
      <c r="B61" s="70" t="str">
        <f>'BORDEREAU|REVENU'!B61</f>
        <v>Préparation surface granulaire (fine grade), RURAL, accotements</v>
      </c>
      <c r="C61" s="70" t="str">
        <f>'BORDEREAU|REVENU'!C61</f>
        <v>M2</v>
      </c>
      <c r="D61" s="70">
        <f>'BORDEREAU|REVENU'!D61</f>
        <v>15856</v>
      </c>
      <c r="E61" s="81">
        <f>'BORDEREAU|REVENU'!H61</f>
        <v>0</v>
      </c>
      <c r="I61" s="81">
        <f>'BORDEREAU|REVENU'!L61</f>
        <v>0</v>
      </c>
      <c r="J61" s="71"/>
      <c r="K61" s="71"/>
      <c r="L61" s="71"/>
      <c r="M61" s="81">
        <f>'BORDEREAU|REVENU'!P61</f>
        <v>0</v>
      </c>
      <c r="N61" s="71"/>
      <c r="O61" s="71"/>
      <c r="P61" s="71"/>
      <c r="Q61" s="81">
        <f>'BORDEREAU|REVENU'!T61</f>
        <v>0</v>
      </c>
      <c r="R61" s="71"/>
      <c r="S61" s="71"/>
      <c r="T61" s="71"/>
      <c r="U61" s="81">
        <f>'BORDEREAU|REVENU'!X61</f>
        <v>0</v>
      </c>
      <c r="V61" s="71"/>
      <c r="W61" s="71"/>
      <c r="X61" s="71"/>
      <c r="Y61" s="81">
        <f>'BORDEREAU|REVENU'!AB61</f>
        <v>0</v>
      </c>
      <c r="Z61" s="71"/>
      <c r="AA61" s="71"/>
      <c r="AB61" s="71"/>
      <c r="AC61" s="81">
        <f>'BORDEREAU|REVENU'!AF61</f>
        <v>0</v>
      </c>
      <c r="AD61" s="71"/>
      <c r="AE61" s="71"/>
      <c r="AF61" s="71"/>
      <c r="AG61" s="81">
        <f>'BORDEREAU|REVENU'!AJ61</f>
        <v>0</v>
      </c>
      <c r="AH61" s="71"/>
      <c r="AI61" s="71"/>
      <c r="AJ61" s="71"/>
      <c r="AK61" s="81">
        <f>'BORDEREAU|REVENU'!AN61</f>
        <v>0</v>
      </c>
      <c r="AL61" s="71"/>
      <c r="AM61" s="71"/>
      <c r="AN61" s="71"/>
      <c r="AO61" s="81">
        <f>'BORDEREAU|REVENU'!AR61</f>
        <v>0</v>
      </c>
      <c r="AP61" s="71"/>
      <c r="AQ61" s="71"/>
      <c r="AR61" s="71"/>
      <c r="AS61" s="81">
        <f>'BORDEREAU|REVENU'!AV61</f>
        <v>0</v>
      </c>
      <c r="AT61" s="71"/>
      <c r="AU61" s="71"/>
      <c r="AV61" s="71"/>
      <c r="AW61" s="81">
        <f>'BORDEREAU|REVENU'!AZ61</f>
        <v>0</v>
      </c>
      <c r="AX61" s="71"/>
      <c r="AY61" s="71"/>
      <c r="AZ61" s="71"/>
    </row>
    <row r="62" spans="1:52" x14ac:dyDescent="0.3">
      <c r="A62" s="70" t="str">
        <f>'BORDEREAU|REVENU'!A62</f>
        <v>220-003</v>
      </c>
      <c r="B62" s="70" t="str">
        <f>'BORDEREAU|REVENU'!B62</f>
        <v>Raccordement des revêtements en enrobé; 30mm</v>
      </c>
      <c r="C62" s="70" t="str">
        <f>'BORDEREAU|REVENU'!C62</f>
        <v>M2</v>
      </c>
      <c r="D62" s="70">
        <f>'BORDEREAU|REVENU'!D62</f>
        <v>262</v>
      </c>
      <c r="E62" s="81">
        <f>'BORDEREAU|REVENU'!H62</f>
        <v>0</v>
      </c>
      <c r="I62" s="81">
        <f>'BORDEREAU|REVENU'!L62</f>
        <v>0</v>
      </c>
      <c r="J62" s="71"/>
      <c r="K62" s="71"/>
      <c r="L62" s="71"/>
      <c r="M62" s="81">
        <f>'BORDEREAU|REVENU'!P62</f>
        <v>0</v>
      </c>
      <c r="N62" s="71"/>
      <c r="O62" s="71"/>
      <c r="P62" s="71"/>
      <c r="Q62" s="81">
        <f>'BORDEREAU|REVENU'!T62</f>
        <v>0</v>
      </c>
      <c r="R62" s="71"/>
      <c r="S62" s="71"/>
      <c r="T62" s="71"/>
      <c r="U62" s="81">
        <f>'BORDEREAU|REVENU'!X62</f>
        <v>0</v>
      </c>
      <c r="V62" s="71"/>
      <c r="W62" s="71"/>
      <c r="X62" s="71"/>
      <c r="Y62" s="81">
        <f>'BORDEREAU|REVENU'!AB62</f>
        <v>0</v>
      </c>
      <c r="Z62" s="71"/>
      <c r="AA62" s="71"/>
      <c r="AB62" s="71"/>
      <c r="AC62" s="81">
        <f>'BORDEREAU|REVENU'!AF62</f>
        <v>0</v>
      </c>
      <c r="AD62" s="71"/>
      <c r="AE62" s="71"/>
      <c r="AF62" s="71"/>
      <c r="AG62" s="81">
        <f>'BORDEREAU|REVENU'!AJ62</f>
        <v>0</v>
      </c>
      <c r="AH62" s="71"/>
      <c r="AI62" s="71"/>
      <c r="AJ62" s="71"/>
      <c r="AK62" s="81">
        <f>'BORDEREAU|REVENU'!AN62</f>
        <v>0</v>
      </c>
      <c r="AL62" s="71"/>
      <c r="AM62" s="71"/>
      <c r="AN62" s="71"/>
      <c r="AO62" s="81">
        <f>'BORDEREAU|REVENU'!AR62</f>
        <v>0</v>
      </c>
      <c r="AP62" s="71"/>
      <c r="AQ62" s="71"/>
      <c r="AR62" s="71"/>
      <c r="AS62" s="81">
        <f>'BORDEREAU|REVENU'!AV62</f>
        <v>0</v>
      </c>
      <c r="AT62" s="71"/>
      <c r="AU62" s="71"/>
      <c r="AV62" s="71"/>
      <c r="AW62" s="81">
        <f>'BORDEREAU|REVENU'!AZ62</f>
        <v>0</v>
      </c>
      <c r="AX62" s="71"/>
      <c r="AY62" s="71"/>
      <c r="AZ62" s="71"/>
    </row>
    <row r="63" spans="1:52" x14ac:dyDescent="0.3">
      <c r="A63" s="70" t="str">
        <f>'BORDEREAU|REVENU'!A63</f>
        <v>220-004</v>
      </c>
      <c r="B63" s="70" t="str">
        <f>'BORDEREAU|REVENU'!B63</f>
        <v>Liant d'accorchage sur enrobé neuf, 0.20 l/m2</v>
      </c>
      <c r="C63" s="70" t="str">
        <f>'BORDEREAU|REVENU'!C63</f>
        <v>M2</v>
      </c>
      <c r="D63" s="70">
        <f>'BORDEREAU|REVENU'!D63</f>
        <v>114690</v>
      </c>
      <c r="E63" s="81">
        <f>'BORDEREAU|REVENU'!H63</f>
        <v>0</v>
      </c>
      <c r="I63" s="81">
        <f>'BORDEREAU|REVENU'!L63</f>
        <v>0</v>
      </c>
      <c r="J63" s="71"/>
      <c r="K63" s="71"/>
      <c r="L63" s="71"/>
      <c r="M63" s="81">
        <f>'BORDEREAU|REVENU'!P63</f>
        <v>0</v>
      </c>
      <c r="N63" s="71"/>
      <c r="O63" s="71"/>
      <c r="P63" s="71"/>
      <c r="Q63" s="81">
        <f>'BORDEREAU|REVENU'!T63</f>
        <v>0</v>
      </c>
      <c r="R63" s="71"/>
      <c r="S63" s="71"/>
      <c r="T63" s="71"/>
      <c r="U63" s="81">
        <f>'BORDEREAU|REVENU'!X63</f>
        <v>0</v>
      </c>
      <c r="V63" s="71"/>
      <c r="W63" s="71"/>
      <c r="X63" s="71"/>
      <c r="Y63" s="81">
        <f>'BORDEREAU|REVENU'!AB63</f>
        <v>0</v>
      </c>
      <c r="Z63" s="71"/>
      <c r="AA63" s="71"/>
      <c r="AB63" s="71"/>
      <c r="AC63" s="81">
        <f>'BORDEREAU|REVENU'!AF63</f>
        <v>0</v>
      </c>
      <c r="AD63" s="71"/>
      <c r="AE63" s="71"/>
      <c r="AF63" s="71"/>
      <c r="AG63" s="81">
        <f>'BORDEREAU|REVENU'!AJ63</f>
        <v>0</v>
      </c>
      <c r="AH63" s="71"/>
      <c r="AI63" s="71"/>
      <c r="AJ63" s="71"/>
      <c r="AK63" s="81">
        <f>'BORDEREAU|REVENU'!AN63</f>
        <v>0</v>
      </c>
      <c r="AL63" s="71"/>
      <c r="AM63" s="71"/>
      <c r="AN63" s="71"/>
      <c r="AO63" s="81">
        <f>'BORDEREAU|REVENU'!AR63</f>
        <v>0</v>
      </c>
      <c r="AP63" s="71"/>
      <c r="AQ63" s="71"/>
      <c r="AR63" s="71"/>
      <c r="AS63" s="81">
        <f>'BORDEREAU|REVENU'!AV63</f>
        <v>0</v>
      </c>
      <c r="AT63" s="71"/>
      <c r="AU63" s="71"/>
      <c r="AV63" s="71"/>
      <c r="AW63" s="81">
        <f>'BORDEREAU|REVENU'!AZ63</f>
        <v>0</v>
      </c>
      <c r="AX63" s="71"/>
      <c r="AY63" s="71"/>
      <c r="AZ63" s="71"/>
    </row>
    <row r="64" spans="1:52" x14ac:dyDescent="0.3">
      <c r="A64" s="70" t="str">
        <f>'BORDEREAU|REVENU'!A64</f>
        <v>220-005</v>
      </c>
      <c r="B64" s="70" t="str">
        <f>'BORDEREAU|REVENU'!B64</f>
        <v>Liant d'accorchage sur enrobé usagé ou une surface rugeuse en béton, 0.30 l/m2</v>
      </c>
      <c r="C64" s="70" t="str">
        <f>'BORDEREAU|REVENU'!C64</f>
        <v>M2</v>
      </c>
      <c r="D64" s="70">
        <f>'BORDEREAU|REVENU'!D64</f>
        <v>262</v>
      </c>
      <c r="E64" s="81">
        <f>'BORDEREAU|REVENU'!H64</f>
        <v>0</v>
      </c>
      <c r="I64" s="81">
        <f>'BORDEREAU|REVENU'!L64</f>
        <v>0</v>
      </c>
      <c r="J64" s="71"/>
      <c r="K64" s="71"/>
      <c r="L64" s="71"/>
      <c r="M64" s="81">
        <f>'BORDEREAU|REVENU'!P64</f>
        <v>0</v>
      </c>
      <c r="N64" s="71"/>
      <c r="O64" s="71"/>
      <c r="P64" s="71"/>
      <c r="Q64" s="81">
        <f>'BORDEREAU|REVENU'!T64</f>
        <v>0</v>
      </c>
      <c r="R64" s="71"/>
      <c r="S64" s="71"/>
      <c r="T64" s="71"/>
      <c r="U64" s="81">
        <f>'BORDEREAU|REVENU'!X64</f>
        <v>0</v>
      </c>
      <c r="V64" s="71"/>
      <c r="W64" s="71"/>
      <c r="X64" s="71"/>
      <c r="Y64" s="81">
        <f>'BORDEREAU|REVENU'!AB64</f>
        <v>0</v>
      </c>
      <c r="Z64" s="71"/>
      <c r="AA64" s="71"/>
      <c r="AB64" s="71"/>
      <c r="AC64" s="81">
        <f>'BORDEREAU|REVENU'!AF64</f>
        <v>0</v>
      </c>
      <c r="AD64" s="71"/>
      <c r="AE64" s="71"/>
      <c r="AF64" s="71"/>
      <c r="AG64" s="81">
        <f>'BORDEREAU|REVENU'!AJ64</f>
        <v>0</v>
      </c>
      <c r="AH64" s="71"/>
      <c r="AI64" s="71"/>
      <c r="AJ64" s="71"/>
      <c r="AK64" s="81">
        <f>'BORDEREAU|REVENU'!AN64</f>
        <v>0</v>
      </c>
      <c r="AL64" s="71"/>
      <c r="AM64" s="71"/>
      <c r="AN64" s="71"/>
      <c r="AO64" s="81">
        <f>'BORDEREAU|REVENU'!AR64</f>
        <v>0</v>
      </c>
      <c r="AP64" s="71"/>
      <c r="AQ64" s="71"/>
      <c r="AR64" s="71"/>
      <c r="AS64" s="81">
        <f>'BORDEREAU|REVENU'!AV64</f>
        <v>0</v>
      </c>
      <c r="AT64" s="71"/>
      <c r="AU64" s="71"/>
      <c r="AV64" s="71"/>
      <c r="AW64" s="81">
        <f>'BORDEREAU|REVENU'!AZ64</f>
        <v>0</v>
      </c>
      <c r="AX64" s="71"/>
      <c r="AY64" s="71"/>
      <c r="AZ64" s="71"/>
    </row>
    <row r="65" spans="1:52" x14ac:dyDescent="0.3">
      <c r="A65" s="70" t="str">
        <f>'BORDEREAU|REVENU'!A65</f>
        <v>220-006</v>
      </c>
      <c r="B65" s="70" t="str">
        <f>'BORDEREAU|REVENU'!B65</f>
        <v>Adhésif appliqué à chaud sur joint froid</v>
      </c>
      <c r="C65" s="70" t="str">
        <f>'BORDEREAU|REVENU'!C65</f>
        <v>ML</v>
      </c>
      <c r="D65" s="70">
        <f>'BORDEREAU|REVENU'!D65</f>
        <v>15000</v>
      </c>
      <c r="E65" s="81">
        <f>'BORDEREAU|REVENU'!H65</f>
        <v>0</v>
      </c>
      <c r="I65" s="81">
        <f>'BORDEREAU|REVENU'!L65</f>
        <v>0</v>
      </c>
      <c r="J65" s="71"/>
      <c r="K65" s="71"/>
      <c r="L65" s="71"/>
      <c r="M65" s="81">
        <f>'BORDEREAU|REVENU'!P65</f>
        <v>0</v>
      </c>
      <c r="N65" s="71"/>
      <c r="O65" s="71"/>
      <c r="P65" s="71"/>
      <c r="Q65" s="81">
        <f>'BORDEREAU|REVENU'!T65</f>
        <v>0</v>
      </c>
      <c r="R65" s="71"/>
      <c r="S65" s="71"/>
      <c r="T65" s="71"/>
      <c r="U65" s="81">
        <f>'BORDEREAU|REVENU'!X65</f>
        <v>0</v>
      </c>
      <c r="V65" s="71"/>
      <c r="W65" s="71"/>
      <c r="X65" s="71"/>
      <c r="Y65" s="81">
        <f>'BORDEREAU|REVENU'!AB65</f>
        <v>0</v>
      </c>
      <c r="Z65" s="71"/>
      <c r="AA65" s="71"/>
      <c r="AB65" s="71"/>
      <c r="AC65" s="81">
        <f>'BORDEREAU|REVENU'!AF65</f>
        <v>0</v>
      </c>
      <c r="AD65" s="71"/>
      <c r="AE65" s="71"/>
      <c r="AF65" s="71"/>
      <c r="AG65" s="81">
        <f>'BORDEREAU|REVENU'!AJ65</f>
        <v>0</v>
      </c>
      <c r="AH65" s="71"/>
      <c r="AI65" s="71"/>
      <c r="AJ65" s="71"/>
      <c r="AK65" s="81">
        <f>'BORDEREAU|REVENU'!AN65</f>
        <v>0</v>
      </c>
      <c r="AL65" s="71"/>
      <c r="AM65" s="71"/>
      <c r="AN65" s="71"/>
      <c r="AO65" s="81">
        <f>'BORDEREAU|REVENU'!AR65</f>
        <v>0</v>
      </c>
      <c r="AP65" s="71"/>
      <c r="AQ65" s="71"/>
      <c r="AR65" s="71"/>
      <c r="AS65" s="81">
        <f>'BORDEREAU|REVENU'!AV65</f>
        <v>0</v>
      </c>
      <c r="AT65" s="71"/>
      <c r="AU65" s="71"/>
      <c r="AV65" s="71"/>
      <c r="AW65" s="81">
        <f>'BORDEREAU|REVENU'!AZ65</f>
        <v>0</v>
      </c>
      <c r="AX65" s="71"/>
      <c r="AY65" s="71"/>
      <c r="AZ65" s="71"/>
    </row>
    <row r="66" spans="1:52" x14ac:dyDescent="0.3">
      <c r="A66" s="70" t="str">
        <f>'BORDEREAU|REVENU'!A66</f>
        <v>220-007</v>
      </c>
      <c r="B66" s="70" t="str">
        <f>'BORDEREAU|REVENU'!B66</f>
        <v>Pavage GB-20; Base; PG52V-40</v>
      </c>
      <c r="C66" s="70" t="str">
        <f>'BORDEREAU|REVENU'!C66</f>
        <v>Ton</v>
      </c>
      <c r="D66" s="70">
        <f>'BORDEREAU|REVENU'!D66</f>
        <v>12322</v>
      </c>
      <c r="E66" s="81">
        <f>'BORDEREAU|REVENU'!H66</f>
        <v>0</v>
      </c>
      <c r="I66" s="81">
        <f>'BORDEREAU|REVENU'!L66</f>
        <v>0</v>
      </c>
      <c r="J66" s="71"/>
      <c r="K66" s="71"/>
      <c r="L66" s="71"/>
      <c r="M66" s="81">
        <f>'BORDEREAU|REVENU'!P66</f>
        <v>0</v>
      </c>
      <c r="N66" s="71"/>
      <c r="O66" s="71"/>
      <c r="P66" s="71"/>
      <c r="Q66" s="81">
        <f>'BORDEREAU|REVENU'!T66</f>
        <v>0</v>
      </c>
      <c r="R66" s="71"/>
      <c r="S66" s="71"/>
      <c r="T66" s="71"/>
      <c r="U66" s="81">
        <f>'BORDEREAU|REVENU'!X66</f>
        <v>0</v>
      </c>
      <c r="V66" s="71"/>
      <c r="W66" s="71"/>
      <c r="X66" s="71"/>
      <c r="Y66" s="81">
        <f>'BORDEREAU|REVENU'!AB66</f>
        <v>0</v>
      </c>
      <c r="Z66" s="71"/>
      <c r="AA66" s="71"/>
      <c r="AB66" s="71"/>
      <c r="AC66" s="81">
        <f>'BORDEREAU|REVENU'!AF66</f>
        <v>0</v>
      </c>
      <c r="AD66" s="71"/>
      <c r="AE66" s="71"/>
      <c r="AF66" s="71"/>
      <c r="AG66" s="81">
        <f>'BORDEREAU|REVENU'!AJ66</f>
        <v>0</v>
      </c>
      <c r="AH66" s="71"/>
      <c r="AI66" s="71"/>
      <c r="AJ66" s="71"/>
      <c r="AK66" s="81">
        <f>'BORDEREAU|REVENU'!AN66</f>
        <v>0</v>
      </c>
      <c r="AL66" s="71"/>
      <c r="AM66" s="71"/>
      <c r="AN66" s="71"/>
      <c r="AO66" s="81">
        <f>'BORDEREAU|REVENU'!AR66</f>
        <v>0</v>
      </c>
      <c r="AP66" s="71"/>
      <c r="AQ66" s="71"/>
      <c r="AR66" s="71"/>
      <c r="AS66" s="81">
        <f>'BORDEREAU|REVENU'!AV66</f>
        <v>0</v>
      </c>
      <c r="AT66" s="71"/>
      <c r="AU66" s="71"/>
      <c r="AV66" s="71"/>
      <c r="AW66" s="81">
        <f>'BORDEREAU|REVENU'!AZ66</f>
        <v>0</v>
      </c>
      <c r="AX66" s="71"/>
      <c r="AY66" s="71"/>
      <c r="AZ66" s="71"/>
    </row>
    <row r="67" spans="1:52" x14ac:dyDescent="0.3">
      <c r="A67" s="70" t="str">
        <f>'BORDEREAU|REVENU'!A67</f>
        <v>220-008</v>
      </c>
      <c r="B67" s="70" t="str">
        <f>'BORDEREAU|REVENU'!B67</f>
        <v>Pavage ESG-14; Intermédiaire; PG52V-40</v>
      </c>
      <c r="C67" s="70" t="str">
        <f>'BORDEREAU|REVENU'!C67</f>
        <v>Ton</v>
      </c>
      <c r="D67" s="70">
        <f>'BORDEREAU|REVENU'!D67</f>
        <v>8600</v>
      </c>
      <c r="E67" s="81">
        <f>'BORDEREAU|REVENU'!H67</f>
        <v>0</v>
      </c>
      <c r="I67" s="81">
        <f>'BORDEREAU|REVENU'!L67</f>
        <v>0</v>
      </c>
      <c r="J67" s="71"/>
      <c r="K67" s="71"/>
      <c r="L67" s="71"/>
      <c r="M67" s="81">
        <f>'BORDEREAU|REVENU'!P67</f>
        <v>0</v>
      </c>
      <c r="N67" s="71"/>
      <c r="O67" s="71"/>
      <c r="P67" s="71"/>
      <c r="Q67" s="81">
        <f>'BORDEREAU|REVENU'!T67</f>
        <v>0</v>
      </c>
      <c r="R67" s="71"/>
      <c r="S67" s="71"/>
      <c r="T67" s="71"/>
      <c r="U67" s="81">
        <f>'BORDEREAU|REVENU'!X67</f>
        <v>0</v>
      </c>
      <c r="V67" s="71"/>
      <c r="W67" s="71"/>
      <c r="X67" s="71"/>
      <c r="Y67" s="81">
        <f>'BORDEREAU|REVENU'!AB67</f>
        <v>0</v>
      </c>
      <c r="Z67" s="71"/>
      <c r="AA67" s="71"/>
      <c r="AB67" s="71"/>
      <c r="AC67" s="81">
        <f>'BORDEREAU|REVENU'!AF67</f>
        <v>0</v>
      </c>
      <c r="AD67" s="71"/>
      <c r="AE67" s="71"/>
      <c r="AF67" s="71"/>
      <c r="AG67" s="81">
        <f>'BORDEREAU|REVENU'!AJ67</f>
        <v>0</v>
      </c>
      <c r="AH67" s="71"/>
      <c r="AI67" s="71"/>
      <c r="AJ67" s="71"/>
      <c r="AK67" s="81">
        <f>'BORDEREAU|REVENU'!AN67</f>
        <v>0</v>
      </c>
      <c r="AL67" s="71"/>
      <c r="AM67" s="71"/>
      <c r="AN67" s="71"/>
      <c r="AO67" s="81">
        <f>'BORDEREAU|REVENU'!AR67</f>
        <v>0</v>
      </c>
      <c r="AP67" s="71"/>
      <c r="AQ67" s="71"/>
      <c r="AR67" s="71"/>
      <c r="AS67" s="81">
        <f>'BORDEREAU|REVENU'!AV67</f>
        <v>0</v>
      </c>
      <c r="AT67" s="71"/>
      <c r="AU67" s="71"/>
      <c r="AV67" s="71"/>
      <c r="AW67" s="81">
        <f>'BORDEREAU|REVENU'!AZ67</f>
        <v>0</v>
      </c>
      <c r="AX67" s="71"/>
      <c r="AY67" s="71"/>
      <c r="AZ67" s="71"/>
    </row>
    <row r="68" spans="1:52" x14ac:dyDescent="0.3">
      <c r="A68" s="70" t="str">
        <f>'BORDEREAU|REVENU'!A68</f>
        <v>220-009</v>
      </c>
      <c r="B68" s="70" t="str">
        <f>'BORDEREAU|REVENU'!B68</f>
        <v>Pavage ESG-10; Surface; PG52V-40</v>
      </c>
      <c r="C68" s="70" t="str">
        <f>'BORDEREAU|REVENU'!C68</f>
        <v>Ton</v>
      </c>
      <c r="D68" s="70">
        <f>'BORDEREAU|REVENU'!D68</f>
        <v>9186</v>
      </c>
      <c r="E68" s="81">
        <f>'BORDEREAU|REVENU'!H68</f>
        <v>0</v>
      </c>
      <c r="I68" s="81">
        <f>'BORDEREAU|REVENU'!L68</f>
        <v>0</v>
      </c>
      <c r="J68" s="71"/>
      <c r="K68" s="71"/>
      <c r="L68" s="71"/>
      <c r="M68" s="81">
        <f>'BORDEREAU|REVENU'!P68</f>
        <v>0</v>
      </c>
      <c r="N68" s="71"/>
      <c r="O68" s="71"/>
      <c r="P68" s="71"/>
      <c r="Q68" s="81">
        <f>'BORDEREAU|REVENU'!T68</f>
        <v>0</v>
      </c>
      <c r="R68" s="71"/>
      <c r="S68" s="71"/>
      <c r="T68" s="71"/>
      <c r="U68" s="81">
        <f>'BORDEREAU|REVENU'!X68</f>
        <v>0</v>
      </c>
      <c r="V68" s="71"/>
      <c r="W68" s="71"/>
      <c r="X68" s="71"/>
      <c r="Y68" s="81">
        <f>'BORDEREAU|REVENU'!AB68</f>
        <v>0</v>
      </c>
      <c r="Z68" s="71"/>
      <c r="AA68" s="71"/>
      <c r="AB68" s="71"/>
      <c r="AC68" s="81">
        <f>'BORDEREAU|REVENU'!AF68</f>
        <v>0</v>
      </c>
      <c r="AD68" s="71"/>
      <c r="AE68" s="71"/>
      <c r="AF68" s="71"/>
      <c r="AG68" s="81">
        <f>'BORDEREAU|REVENU'!AJ68</f>
        <v>0</v>
      </c>
      <c r="AH68" s="71"/>
      <c r="AI68" s="71"/>
      <c r="AJ68" s="71"/>
      <c r="AK68" s="81">
        <f>'BORDEREAU|REVENU'!AN68</f>
        <v>0</v>
      </c>
      <c r="AL68" s="71"/>
      <c r="AM68" s="71"/>
      <c r="AN68" s="71"/>
      <c r="AO68" s="81">
        <f>'BORDEREAU|REVENU'!AR68</f>
        <v>0</v>
      </c>
      <c r="AP68" s="71"/>
      <c r="AQ68" s="71"/>
      <c r="AR68" s="71"/>
      <c r="AS68" s="81">
        <f>'BORDEREAU|REVENU'!AV68</f>
        <v>0</v>
      </c>
      <c r="AT68" s="71"/>
      <c r="AU68" s="71"/>
      <c r="AV68" s="71"/>
      <c r="AW68" s="81">
        <f>'BORDEREAU|REVENU'!AZ68</f>
        <v>0</v>
      </c>
      <c r="AX68" s="71"/>
      <c r="AY68" s="71"/>
      <c r="AZ68" s="71"/>
    </row>
    <row r="69" spans="1:52" x14ac:dyDescent="0.3">
      <c r="A69" s="70" t="str">
        <f>'BORDEREAU|REVENU'!A69</f>
        <v>220-010</v>
      </c>
      <c r="B69" s="70" t="str">
        <f>'BORDEREAU|REVENU'!B69</f>
        <v>Pavage EC-10; Correction; PG52V-40</v>
      </c>
      <c r="C69" s="70" t="str">
        <f>'BORDEREAU|REVENU'!C69</f>
        <v>Ton</v>
      </c>
      <c r="D69" s="70">
        <f>'BORDEREAU|REVENU'!D69</f>
        <v>26</v>
      </c>
      <c r="E69" s="81">
        <f>'BORDEREAU|REVENU'!H69</f>
        <v>0</v>
      </c>
      <c r="I69" s="81">
        <f>'BORDEREAU|REVENU'!L69</f>
        <v>0</v>
      </c>
      <c r="J69" s="71"/>
      <c r="K69" s="71"/>
      <c r="L69" s="71"/>
      <c r="M69" s="81">
        <f>'BORDEREAU|REVENU'!P69</f>
        <v>0</v>
      </c>
      <c r="N69" s="71"/>
      <c r="O69" s="71"/>
      <c r="P69" s="71"/>
      <c r="Q69" s="81">
        <f>'BORDEREAU|REVENU'!T69</f>
        <v>0</v>
      </c>
      <c r="R69" s="71"/>
      <c r="S69" s="71"/>
      <c r="T69" s="71"/>
      <c r="U69" s="81">
        <f>'BORDEREAU|REVENU'!X69</f>
        <v>0</v>
      </c>
      <c r="V69" s="71"/>
      <c r="W69" s="71"/>
      <c r="X69" s="71"/>
      <c r="Y69" s="81">
        <f>'BORDEREAU|REVENU'!AB69</f>
        <v>0</v>
      </c>
      <c r="Z69" s="71"/>
      <c r="AA69" s="71"/>
      <c r="AB69" s="71"/>
      <c r="AC69" s="81">
        <f>'BORDEREAU|REVENU'!AF69</f>
        <v>0</v>
      </c>
      <c r="AD69" s="71"/>
      <c r="AE69" s="71"/>
      <c r="AF69" s="71"/>
      <c r="AG69" s="81">
        <f>'BORDEREAU|REVENU'!AJ69</f>
        <v>0</v>
      </c>
      <c r="AH69" s="71"/>
      <c r="AI69" s="71"/>
      <c r="AJ69" s="71"/>
      <c r="AK69" s="81">
        <f>'BORDEREAU|REVENU'!AN69</f>
        <v>0</v>
      </c>
      <c r="AL69" s="71"/>
      <c r="AM69" s="71"/>
      <c r="AN69" s="71"/>
      <c r="AO69" s="81">
        <f>'BORDEREAU|REVENU'!AR69</f>
        <v>0</v>
      </c>
      <c r="AP69" s="71"/>
      <c r="AQ69" s="71"/>
      <c r="AR69" s="71"/>
      <c r="AS69" s="81">
        <f>'BORDEREAU|REVENU'!AV69</f>
        <v>0</v>
      </c>
      <c r="AT69" s="71"/>
      <c r="AU69" s="71"/>
      <c r="AV69" s="71"/>
      <c r="AW69" s="81">
        <f>'BORDEREAU|REVENU'!AZ69</f>
        <v>0</v>
      </c>
      <c r="AX69" s="71"/>
      <c r="AY69" s="71"/>
      <c r="AZ69" s="71"/>
    </row>
    <row r="70" spans="1:52" x14ac:dyDescent="0.3">
      <c r="A70" s="70" t="str">
        <f>'BORDEREAU|REVENU'!A70</f>
        <v>220-011</v>
      </c>
      <c r="B70" s="70" t="str">
        <f>'BORDEREAU|REVENU'!B70</f>
        <v>Raccordement des revêtements en enrobé</v>
      </c>
      <c r="C70" s="70" t="str">
        <f>'BORDEREAU|REVENU'!C70</f>
        <v>M2</v>
      </c>
      <c r="D70" s="70">
        <f>'BORDEREAU|REVENU'!D70</f>
        <v>116</v>
      </c>
      <c r="E70" s="81">
        <f>'BORDEREAU|REVENU'!H70</f>
        <v>0</v>
      </c>
      <c r="I70" s="81">
        <f>'BORDEREAU|REVENU'!L70</f>
        <v>0</v>
      </c>
      <c r="J70" s="71"/>
      <c r="K70" s="71"/>
      <c r="L70" s="71"/>
      <c r="M70" s="81">
        <f>'BORDEREAU|REVENU'!P70</f>
        <v>0</v>
      </c>
      <c r="N70" s="71"/>
      <c r="O70" s="71"/>
      <c r="P70" s="71"/>
      <c r="Q70" s="81">
        <f>'BORDEREAU|REVENU'!T70</f>
        <v>0</v>
      </c>
      <c r="R70" s="71"/>
      <c r="S70" s="71"/>
      <c r="T70" s="71"/>
      <c r="U70" s="81">
        <f>'BORDEREAU|REVENU'!X70</f>
        <v>0</v>
      </c>
      <c r="V70" s="71"/>
      <c r="W70" s="71"/>
      <c r="X70" s="71"/>
      <c r="Y70" s="81">
        <f>'BORDEREAU|REVENU'!AB70</f>
        <v>0</v>
      </c>
      <c r="Z70" s="71"/>
      <c r="AA70" s="71"/>
      <c r="AB70" s="71"/>
      <c r="AC70" s="81">
        <f>'BORDEREAU|REVENU'!AF70</f>
        <v>0</v>
      </c>
      <c r="AD70" s="71"/>
      <c r="AE70" s="71"/>
      <c r="AF70" s="71"/>
      <c r="AG70" s="81">
        <f>'BORDEREAU|REVENU'!AJ70</f>
        <v>0</v>
      </c>
      <c r="AH70" s="71"/>
      <c r="AI70" s="71"/>
      <c r="AJ70" s="71"/>
      <c r="AK70" s="81">
        <f>'BORDEREAU|REVENU'!AN70</f>
        <v>0</v>
      </c>
      <c r="AL70" s="71"/>
      <c r="AM70" s="71"/>
      <c r="AN70" s="71"/>
      <c r="AO70" s="81">
        <f>'BORDEREAU|REVENU'!AR70</f>
        <v>0</v>
      </c>
      <c r="AP70" s="71"/>
      <c r="AQ70" s="71"/>
      <c r="AR70" s="71"/>
      <c r="AS70" s="81">
        <f>'BORDEREAU|REVENU'!AV70</f>
        <v>0</v>
      </c>
      <c r="AT70" s="71"/>
      <c r="AU70" s="71"/>
      <c r="AV70" s="71"/>
      <c r="AW70" s="81">
        <f>'BORDEREAU|REVENU'!AZ70</f>
        <v>0</v>
      </c>
      <c r="AX70" s="71"/>
      <c r="AY70" s="71"/>
      <c r="AZ70" s="71"/>
    </row>
    <row r="71" spans="1:52" x14ac:dyDescent="0.3">
      <c r="A71" s="70" t="str">
        <f>'BORDEREAU|REVENU'!A71</f>
        <v>220-012</v>
      </c>
      <c r="B71" s="70" t="str">
        <f>'BORDEREAU|REVENU'!B71</f>
        <v>Rechargement des accotements après pavage, avec MG-20, transport inclus</v>
      </c>
      <c r="C71" s="70" t="str">
        <f>'BORDEREAU|REVENU'!C71</f>
        <v>Ton</v>
      </c>
      <c r="D71" s="70">
        <f>'BORDEREAU|REVENU'!D71</f>
        <v>7355</v>
      </c>
      <c r="E71" s="81">
        <f>'BORDEREAU|REVENU'!H71</f>
        <v>0</v>
      </c>
      <c r="I71" s="81">
        <f>'BORDEREAU|REVENU'!L71</f>
        <v>0</v>
      </c>
      <c r="J71" s="71"/>
      <c r="K71" s="71"/>
      <c r="L71" s="71"/>
      <c r="M71" s="81">
        <f>'BORDEREAU|REVENU'!P71</f>
        <v>0</v>
      </c>
      <c r="N71" s="71"/>
      <c r="O71" s="71"/>
      <c r="P71" s="71"/>
      <c r="Q71" s="81">
        <f>'BORDEREAU|REVENU'!T71</f>
        <v>0</v>
      </c>
      <c r="R71" s="71"/>
      <c r="S71" s="71"/>
      <c r="T71" s="71"/>
      <c r="U71" s="81">
        <f>'BORDEREAU|REVENU'!X71</f>
        <v>0</v>
      </c>
      <c r="V71" s="71"/>
      <c r="W71" s="71"/>
      <c r="X71" s="71"/>
      <c r="Y71" s="81">
        <f>'BORDEREAU|REVENU'!AB71</f>
        <v>0</v>
      </c>
      <c r="Z71" s="71"/>
      <c r="AA71" s="71"/>
      <c r="AB71" s="71"/>
      <c r="AC71" s="81">
        <f>'BORDEREAU|REVENU'!AF71</f>
        <v>0</v>
      </c>
      <c r="AD71" s="71"/>
      <c r="AE71" s="71"/>
      <c r="AF71" s="71"/>
      <c r="AG71" s="81">
        <f>'BORDEREAU|REVENU'!AJ71</f>
        <v>0</v>
      </c>
      <c r="AH71" s="71"/>
      <c r="AI71" s="71"/>
      <c r="AJ71" s="71"/>
      <c r="AK71" s="81">
        <f>'BORDEREAU|REVENU'!AN71</f>
        <v>0</v>
      </c>
      <c r="AL71" s="71"/>
      <c r="AM71" s="71"/>
      <c r="AN71" s="71"/>
      <c r="AO71" s="81">
        <f>'BORDEREAU|REVENU'!AR71</f>
        <v>0</v>
      </c>
      <c r="AP71" s="71"/>
      <c r="AQ71" s="71"/>
      <c r="AR71" s="71"/>
      <c r="AS71" s="81">
        <f>'BORDEREAU|REVENU'!AV71</f>
        <v>0</v>
      </c>
      <c r="AT71" s="71"/>
      <c r="AU71" s="71"/>
      <c r="AV71" s="71"/>
      <c r="AW71" s="81">
        <f>'BORDEREAU|REVENU'!AZ71</f>
        <v>0</v>
      </c>
      <c r="AX71" s="71"/>
      <c r="AY71" s="71"/>
      <c r="AZ71" s="71"/>
    </row>
    <row r="72" spans="1:52" x14ac:dyDescent="0.3">
      <c r="A72" s="70" t="str">
        <f>'BORDEREAU|REVENU'!A72</f>
        <v>220-013</v>
      </c>
      <c r="B72" s="70" t="str">
        <f>'BORDEREAU|REVENU'!B72</f>
        <v>Prémarquage, délinéateurs temporaire de surface</v>
      </c>
      <c r="C72" s="70" t="str">
        <f>'BORDEREAU|REVENU'!C72</f>
        <v>un</v>
      </c>
      <c r="D72" s="70">
        <f>'BORDEREAU|REVENU'!D72</f>
        <v>1155</v>
      </c>
      <c r="E72" s="81">
        <f>'BORDEREAU|REVENU'!H72</f>
        <v>0</v>
      </c>
      <c r="I72" s="81">
        <f>'BORDEREAU|REVENU'!L72</f>
        <v>0</v>
      </c>
      <c r="J72" s="71"/>
      <c r="K72" s="71"/>
      <c r="L72" s="71"/>
      <c r="M72" s="81">
        <f>'BORDEREAU|REVENU'!P72</f>
        <v>0</v>
      </c>
      <c r="N72" s="71"/>
      <c r="O72" s="71"/>
      <c r="P72" s="71"/>
      <c r="Q72" s="81">
        <f>'BORDEREAU|REVENU'!T72</f>
        <v>0</v>
      </c>
      <c r="R72" s="71"/>
      <c r="S72" s="71"/>
      <c r="T72" s="71"/>
      <c r="U72" s="81">
        <f>'BORDEREAU|REVENU'!X72</f>
        <v>0</v>
      </c>
      <c r="V72" s="71"/>
      <c r="W72" s="71"/>
      <c r="X72" s="71"/>
      <c r="Y72" s="81">
        <f>'BORDEREAU|REVENU'!AB72</f>
        <v>0</v>
      </c>
      <c r="Z72" s="71"/>
      <c r="AA72" s="71"/>
      <c r="AB72" s="71"/>
      <c r="AC72" s="81">
        <f>'BORDEREAU|REVENU'!AF72</f>
        <v>0</v>
      </c>
      <c r="AD72" s="71"/>
      <c r="AE72" s="71"/>
      <c r="AF72" s="71"/>
      <c r="AG72" s="81">
        <f>'BORDEREAU|REVENU'!AJ72</f>
        <v>0</v>
      </c>
      <c r="AH72" s="71"/>
      <c r="AI72" s="71"/>
      <c r="AJ72" s="71"/>
      <c r="AK72" s="81">
        <f>'BORDEREAU|REVENU'!AN72</f>
        <v>0</v>
      </c>
      <c r="AL72" s="71"/>
      <c r="AM72" s="71"/>
      <c r="AN72" s="71"/>
      <c r="AO72" s="81">
        <f>'BORDEREAU|REVENU'!AR72</f>
        <v>0</v>
      </c>
      <c r="AP72" s="71"/>
      <c r="AQ72" s="71"/>
      <c r="AR72" s="71"/>
      <c r="AS72" s="81">
        <f>'BORDEREAU|REVENU'!AV72</f>
        <v>0</v>
      </c>
      <c r="AT72" s="71"/>
      <c r="AU72" s="71"/>
      <c r="AV72" s="71"/>
      <c r="AW72" s="81">
        <f>'BORDEREAU|REVENU'!AZ72</f>
        <v>0</v>
      </c>
      <c r="AX72" s="71"/>
      <c r="AY72" s="71"/>
      <c r="AZ72" s="71"/>
    </row>
    <row r="73" spans="1:52" x14ac:dyDescent="0.3">
      <c r="A73" s="70" t="str">
        <f>'BORDEREAU|REVENU'!A73</f>
        <v>220-014</v>
      </c>
      <c r="B73" s="70" t="str">
        <f>'BORDEREAU|REVENU'!B73</f>
        <v>Prémarquage, disques réfléchissants</v>
      </c>
      <c r="C73" s="70" t="str">
        <f>'BORDEREAU|REVENU'!C73</f>
        <v>un</v>
      </c>
      <c r="D73" s="70">
        <f>'BORDEREAU|REVENU'!D73</f>
        <v>770</v>
      </c>
      <c r="E73" s="81">
        <f>'BORDEREAU|REVENU'!H73</f>
        <v>0</v>
      </c>
      <c r="I73" s="81">
        <f>'BORDEREAU|REVENU'!L73</f>
        <v>0</v>
      </c>
      <c r="J73" s="71"/>
      <c r="K73" s="71"/>
      <c r="L73" s="71"/>
      <c r="M73" s="81">
        <f>'BORDEREAU|REVENU'!P73</f>
        <v>0</v>
      </c>
      <c r="N73" s="71"/>
      <c r="O73" s="71"/>
      <c r="P73" s="71"/>
      <c r="Q73" s="81">
        <f>'BORDEREAU|REVENU'!T73</f>
        <v>0</v>
      </c>
      <c r="R73" s="71"/>
      <c r="S73" s="71"/>
      <c r="T73" s="71"/>
      <c r="U73" s="81">
        <f>'BORDEREAU|REVENU'!X73</f>
        <v>0</v>
      </c>
      <c r="V73" s="71"/>
      <c r="W73" s="71"/>
      <c r="X73" s="71"/>
      <c r="Y73" s="81">
        <f>'BORDEREAU|REVENU'!AB73</f>
        <v>0</v>
      </c>
      <c r="Z73" s="71"/>
      <c r="AA73" s="71"/>
      <c r="AB73" s="71"/>
      <c r="AC73" s="81">
        <f>'BORDEREAU|REVENU'!AF73</f>
        <v>0</v>
      </c>
      <c r="AD73" s="71"/>
      <c r="AE73" s="71"/>
      <c r="AF73" s="71"/>
      <c r="AG73" s="81">
        <f>'BORDEREAU|REVENU'!AJ73</f>
        <v>0</v>
      </c>
      <c r="AH73" s="71"/>
      <c r="AI73" s="71"/>
      <c r="AJ73" s="71"/>
      <c r="AK73" s="81">
        <f>'BORDEREAU|REVENU'!AN73</f>
        <v>0</v>
      </c>
      <c r="AL73" s="71"/>
      <c r="AM73" s="71"/>
      <c r="AN73" s="71"/>
      <c r="AO73" s="81">
        <f>'BORDEREAU|REVENU'!AR73</f>
        <v>0</v>
      </c>
      <c r="AP73" s="71"/>
      <c r="AQ73" s="71"/>
      <c r="AR73" s="71"/>
      <c r="AS73" s="81">
        <f>'BORDEREAU|REVENU'!AV73</f>
        <v>0</v>
      </c>
      <c r="AT73" s="71"/>
      <c r="AU73" s="71"/>
      <c r="AV73" s="71"/>
      <c r="AW73" s="81">
        <f>'BORDEREAU|REVENU'!AZ73</f>
        <v>0</v>
      </c>
      <c r="AX73" s="71"/>
      <c r="AY73" s="71"/>
      <c r="AZ73" s="71"/>
    </row>
    <row r="74" spans="1:52" x14ac:dyDescent="0.3">
      <c r="A74" s="99" t="str">
        <f>'BORDEREAU|REVENU'!A74</f>
        <v>BORDEREAU 221; ENROBÉ - SECTEUR MONT-BRUN</v>
      </c>
      <c r="B74" s="99"/>
      <c r="C74" s="99"/>
      <c r="D74" s="99"/>
      <c r="E74" s="81">
        <f>'BORDEREAU|REVENU'!H74</f>
        <v>0</v>
      </c>
      <c r="I74" s="81">
        <f>'BORDEREAU|REVENU'!L74</f>
        <v>0</v>
      </c>
      <c r="J74" s="71"/>
      <c r="K74" s="71"/>
      <c r="L74" s="71"/>
      <c r="M74" s="81">
        <f>'BORDEREAU|REVENU'!P74</f>
        <v>0</v>
      </c>
      <c r="N74" s="71"/>
      <c r="O74" s="71"/>
      <c r="P74" s="71"/>
      <c r="Q74" s="81">
        <f>'BORDEREAU|REVENU'!T74</f>
        <v>0</v>
      </c>
      <c r="R74" s="71"/>
      <c r="S74" s="71"/>
      <c r="T74" s="71"/>
      <c r="U74" s="81">
        <f>'BORDEREAU|REVENU'!X74</f>
        <v>0</v>
      </c>
      <c r="V74" s="71"/>
      <c r="W74" s="71"/>
      <c r="X74" s="71"/>
      <c r="Y74" s="81">
        <f>'BORDEREAU|REVENU'!AB74</f>
        <v>0</v>
      </c>
      <c r="Z74" s="71"/>
      <c r="AA74" s="71"/>
      <c r="AB74" s="71"/>
      <c r="AC74" s="81">
        <f>'BORDEREAU|REVENU'!AF74</f>
        <v>0</v>
      </c>
      <c r="AD74" s="71"/>
      <c r="AE74" s="71"/>
      <c r="AF74" s="71"/>
      <c r="AG74" s="81">
        <f>'BORDEREAU|REVENU'!AJ74</f>
        <v>0</v>
      </c>
      <c r="AH74" s="71"/>
      <c r="AI74" s="71"/>
      <c r="AJ74" s="71"/>
      <c r="AK74" s="81">
        <f>'BORDEREAU|REVENU'!AN74</f>
        <v>0</v>
      </c>
      <c r="AL74" s="71"/>
      <c r="AM74" s="71"/>
      <c r="AN74" s="71"/>
      <c r="AO74" s="81">
        <f>'BORDEREAU|REVENU'!AR74</f>
        <v>0</v>
      </c>
      <c r="AP74" s="71"/>
      <c r="AQ74" s="71"/>
      <c r="AR74" s="71"/>
      <c r="AS74" s="81">
        <f>'BORDEREAU|REVENU'!AV74</f>
        <v>0</v>
      </c>
      <c r="AT74" s="71"/>
      <c r="AU74" s="71"/>
      <c r="AV74" s="71"/>
      <c r="AW74" s="81">
        <f>'BORDEREAU|REVENU'!AZ74</f>
        <v>0</v>
      </c>
      <c r="AX74" s="71"/>
      <c r="AY74" s="71"/>
      <c r="AZ74" s="71"/>
    </row>
    <row r="75" spans="1:52" x14ac:dyDescent="0.3">
      <c r="A75" s="70" t="str">
        <f>'BORDEREAU|REVENU'!A75</f>
        <v>221-001</v>
      </c>
      <c r="B75" s="70" t="str">
        <f>'BORDEREAU|REVENU'!B75</f>
        <v>Pavage ESG-14; Surface; PG52V-40</v>
      </c>
      <c r="C75" s="70" t="str">
        <f>'BORDEREAU|REVENU'!C75</f>
        <v>Ton</v>
      </c>
      <c r="D75" s="70">
        <f>'BORDEREAU|REVENU'!D75</f>
        <v>1316</v>
      </c>
      <c r="E75" s="81">
        <f>'BORDEREAU|REVENU'!H75</f>
        <v>0</v>
      </c>
      <c r="I75" s="81">
        <f>'BORDEREAU|REVENU'!L75</f>
        <v>0</v>
      </c>
      <c r="J75" s="71"/>
      <c r="K75" s="71"/>
      <c r="L75" s="71"/>
      <c r="M75" s="81">
        <f>'BORDEREAU|REVENU'!P75</f>
        <v>0</v>
      </c>
      <c r="N75" s="71"/>
      <c r="O75" s="71"/>
      <c r="P75" s="71"/>
      <c r="Q75" s="81">
        <f>'BORDEREAU|REVENU'!T75</f>
        <v>0</v>
      </c>
      <c r="R75" s="71"/>
      <c r="S75" s="71"/>
      <c r="T75" s="71"/>
      <c r="U75" s="81">
        <f>'BORDEREAU|REVENU'!X75</f>
        <v>0</v>
      </c>
      <c r="V75" s="71"/>
      <c r="W75" s="71"/>
      <c r="X75" s="71"/>
      <c r="Y75" s="81">
        <f>'BORDEREAU|REVENU'!AB75</f>
        <v>0</v>
      </c>
      <c r="Z75" s="71"/>
      <c r="AA75" s="71"/>
      <c r="AB75" s="71"/>
      <c r="AC75" s="81">
        <f>'BORDEREAU|REVENU'!AF75</f>
        <v>0</v>
      </c>
      <c r="AD75" s="71"/>
      <c r="AE75" s="71"/>
      <c r="AF75" s="71"/>
      <c r="AG75" s="81">
        <f>'BORDEREAU|REVENU'!AJ75</f>
        <v>0</v>
      </c>
      <c r="AH75" s="71"/>
      <c r="AI75" s="71"/>
      <c r="AJ75" s="71"/>
      <c r="AK75" s="81">
        <f>'BORDEREAU|REVENU'!AN75</f>
        <v>0</v>
      </c>
      <c r="AL75" s="71"/>
      <c r="AM75" s="71"/>
      <c r="AN75" s="71"/>
      <c r="AO75" s="81">
        <f>'BORDEREAU|REVENU'!AR75</f>
        <v>0</v>
      </c>
      <c r="AP75" s="71"/>
      <c r="AQ75" s="71"/>
      <c r="AR75" s="71"/>
      <c r="AS75" s="81">
        <f>'BORDEREAU|REVENU'!AV75</f>
        <v>0</v>
      </c>
      <c r="AT75" s="71"/>
      <c r="AU75" s="71"/>
      <c r="AV75" s="71"/>
      <c r="AW75" s="81">
        <f>'BORDEREAU|REVENU'!AZ75</f>
        <v>0</v>
      </c>
      <c r="AX75" s="71"/>
      <c r="AY75" s="71"/>
      <c r="AZ75" s="71"/>
    </row>
    <row r="76" spans="1:52" x14ac:dyDescent="0.3">
      <c r="A76" s="70" t="str">
        <f>'BORDEREAU|REVENU'!A76</f>
        <v>221-002</v>
      </c>
      <c r="B76" s="70" t="str">
        <f>'BORDEREAU|REVENU'!B76</f>
        <v>Préparation surface granulaire (fine grade), RURAL, voies</v>
      </c>
      <c r="C76" s="70" t="str">
        <f>'BORDEREAU|REVENU'!C76</f>
        <v>M2</v>
      </c>
      <c r="D76" s="70">
        <f>'BORDEREAU|REVENU'!D76</f>
        <v>6583</v>
      </c>
      <c r="E76" s="81">
        <f>'BORDEREAU|REVENU'!H76</f>
        <v>0</v>
      </c>
      <c r="I76" s="81">
        <f>'BORDEREAU|REVENU'!L76</f>
        <v>0</v>
      </c>
      <c r="J76" s="71"/>
      <c r="K76" s="71"/>
      <c r="L76" s="71"/>
      <c r="M76" s="81">
        <f>'BORDEREAU|REVENU'!P76</f>
        <v>0</v>
      </c>
      <c r="N76" s="71"/>
      <c r="O76" s="71"/>
      <c r="P76" s="71"/>
      <c r="Q76" s="81">
        <f>'BORDEREAU|REVENU'!T76</f>
        <v>0</v>
      </c>
      <c r="R76" s="71"/>
      <c r="S76" s="71"/>
      <c r="T76" s="71"/>
      <c r="U76" s="81">
        <f>'BORDEREAU|REVENU'!X76</f>
        <v>0</v>
      </c>
      <c r="V76" s="71"/>
      <c r="W76" s="71"/>
      <c r="X76" s="71"/>
      <c r="Y76" s="81">
        <f>'BORDEREAU|REVENU'!AB76</f>
        <v>0</v>
      </c>
      <c r="Z76" s="71"/>
      <c r="AA76" s="71"/>
      <c r="AB76" s="71"/>
      <c r="AC76" s="81">
        <f>'BORDEREAU|REVENU'!AF76</f>
        <v>0</v>
      </c>
      <c r="AD76" s="71"/>
      <c r="AE76" s="71"/>
      <c r="AF76" s="71"/>
      <c r="AG76" s="81">
        <f>'BORDEREAU|REVENU'!AJ76</f>
        <v>0</v>
      </c>
      <c r="AH76" s="71"/>
      <c r="AI76" s="71"/>
      <c r="AJ76" s="71"/>
      <c r="AK76" s="81">
        <f>'BORDEREAU|REVENU'!AN76</f>
        <v>0</v>
      </c>
      <c r="AL76" s="71"/>
      <c r="AM76" s="71"/>
      <c r="AN76" s="71"/>
      <c r="AO76" s="81">
        <f>'BORDEREAU|REVENU'!AR76</f>
        <v>0</v>
      </c>
      <c r="AP76" s="71"/>
      <c r="AQ76" s="71"/>
      <c r="AR76" s="71"/>
      <c r="AS76" s="81">
        <f>'BORDEREAU|REVENU'!AV76</f>
        <v>0</v>
      </c>
      <c r="AT76" s="71"/>
      <c r="AU76" s="71"/>
      <c r="AV76" s="71"/>
      <c r="AW76" s="81">
        <f>'BORDEREAU|REVENU'!AZ76</f>
        <v>0</v>
      </c>
      <c r="AX76" s="71"/>
      <c r="AY76" s="71"/>
      <c r="AZ76" s="71"/>
    </row>
    <row r="77" spans="1:52" x14ac:dyDescent="0.3">
      <c r="A77" s="70" t="str">
        <f>'BORDEREAU|REVENU'!A77</f>
        <v>221-003</v>
      </c>
      <c r="B77" s="70" t="str">
        <f>'BORDEREAU|REVENU'!B77</f>
        <v>Rechargement des accotements après pavage, avec MG-20, transport inclus</v>
      </c>
      <c r="C77" s="70" t="str">
        <f>'BORDEREAU|REVENU'!C77</f>
        <v>Ton</v>
      </c>
      <c r="D77" s="70">
        <f>'BORDEREAU|REVENU'!D77</f>
        <v>509</v>
      </c>
      <c r="E77" s="81">
        <f>'BORDEREAU|REVENU'!H77</f>
        <v>0</v>
      </c>
      <c r="I77" s="81">
        <f>'BORDEREAU|REVENU'!L77</f>
        <v>0</v>
      </c>
      <c r="J77" s="71"/>
      <c r="K77" s="71"/>
      <c r="L77" s="71"/>
      <c r="M77" s="81">
        <f>'BORDEREAU|REVENU'!P77</f>
        <v>0</v>
      </c>
      <c r="N77" s="71"/>
      <c r="O77" s="71"/>
      <c r="P77" s="71"/>
      <c r="Q77" s="81">
        <f>'BORDEREAU|REVENU'!T77</f>
        <v>0</v>
      </c>
      <c r="R77" s="71"/>
      <c r="S77" s="71"/>
      <c r="T77" s="71"/>
      <c r="U77" s="81">
        <f>'BORDEREAU|REVENU'!X77</f>
        <v>0</v>
      </c>
      <c r="V77" s="71"/>
      <c r="W77" s="71"/>
      <c r="X77" s="71"/>
      <c r="Y77" s="81">
        <f>'BORDEREAU|REVENU'!AB77</f>
        <v>0</v>
      </c>
      <c r="Z77" s="71"/>
      <c r="AA77" s="71"/>
      <c r="AB77" s="71"/>
      <c r="AC77" s="81">
        <f>'BORDEREAU|REVENU'!AF77</f>
        <v>0</v>
      </c>
      <c r="AD77" s="71"/>
      <c r="AE77" s="71"/>
      <c r="AF77" s="71"/>
      <c r="AG77" s="81">
        <f>'BORDEREAU|REVENU'!AJ77</f>
        <v>0</v>
      </c>
      <c r="AH77" s="71"/>
      <c r="AI77" s="71"/>
      <c r="AJ77" s="71"/>
      <c r="AK77" s="81">
        <f>'BORDEREAU|REVENU'!AN77</f>
        <v>0</v>
      </c>
      <c r="AL77" s="71"/>
      <c r="AM77" s="71"/>
      <c r="AN77" s="71"/>
      <c r="AO77" s="81">
        <f>'BORDEREAU|REVENU'!AR77</f>
        <v>0</v>
      </c>
      <c r="AP77" s="71"/>
      <c r="AQ77" s="71"/>
      <c r="AR77" s="71"/>
      <c r="AS77" s="81">
        <f>'BORDEREAU|REVENU'!AV77</f>
        <v>0</v>
      </c>
      <c r="AT77" s="71"/>
      <c r="AU77" s="71"/>
      <c r="AV77" s="71"/>
      <c r="AW77" s="81">
        <f>'BORDEREAU|REVENU'!AZ77</f>
        <v>0</v>
      </c>
      <c r="AX77" s="71"/>
      <c r="AY77" s="71"/>
      <c r="AZ77" s="71"/>
    </row>
    <row r="78" spans="1:52" x14ac:dyDescent="0.3">
      <c r="A78" s="70" t="str">
        <f>'BORDEREAU|REVENU'!A78</f>
        <v>221-004</v>
      </c>
      <c r="B78" s="70" t="str">
        <f>'BORDEREAU|REVENU'!B78</f>
        <v>Prémarquage, disques réfléchissants</v>
      </c>
      <c r="C78" s="70" t="str">
        <f>'BORDEREAU|REVENU'!C78</f>
        <v>un</v>
      </c>
      <c r="D78" s="70">
        <f>'BORDEREAU|REVENU'!D78</f>
        <v>139</v>
      </c>
      <c r="E78" s="81">
        <f>'BORDEREAU|REVENU'!H78</f>
        <v>0</v>
      </c>
      <c r="I78" s="81">
        <f>'BORDEREAU|REVENU'!L78</f>
        <v>0</v>
      </c>
      <c r="J78" s="71"/>
      <c r="K78" s="71"/>
      <c r="L78" s="71"/>
      <c r="M78" s="81">
        <f>'BORDEREAU|REVENU'!P78</f>
        <v>0</v>
      </c>
      <c r="N78" s="71"/>
      <c r="O78" s="71"/>
      <c r="P78" s="71"/>
      <c r="Q78" s="81">
        <f>'BORDEREAU|REVENU'!T78</f>
        <v>0</v>
      </c>
      <c r="R78" s="71"/>
      <c r="S78" s="71"/>
      <c r="T78" s="71"/>
      <c r="U78" s="81">
        <f>'BORDEREAU|REVENU'!X78</f>
        <v>0</v>
      </c>
      <c r="V78" s="71"/>
      <c r="W78" s="71"/>
      <c r="X78" s="71"/>
      <c r="Y78" s="81">
        <f>'BORDEREAU|REVENU'!AB78</f>
        <v>0</v>
      </c>
      <c r="Z78" s="71"/>
      <c r="AA78" s="71"/>
      <c r="AB78" s="71"/>
      <c r="AC78" s="81">
        <f>'BORDEREAU|REVENU'!AF78</f>
        <v>0</v>
      </c>
      <c r="AD78" s="71"/>
      <c r="AE78" s="71"/>
      <c r="AF78" s="71"/>
      <c r="AG78" s="81">
        <f>'BORDEREAU|REVENU'!AJ78</f>
        <v>0</v>
      </c>
      <c r="AH78" s="71"/>
      <c r="AI78" s="71"/>
      <c r="AJ78" s="71"/>
      <c r="AK78" s="81">
        <f>'BORDEREAU|REVENU'!AN78</f>
        <v>0</v>
      </c>
      <c r="AL78" s="71"/>
      <c r="AM78" s="71"/>
      <c r="AN78" s="71"/>
      <c r="AO78" s="81">
        <f>'BORDEREAU|REVENU'!AR78</f>
        <v>0</v>
      </c>
      <c r="AP78" s="71"/>
      <c r="AQ78" s="71"/>
      <c r="AR78" s="71"/>
      <c r="AS78" s="81">
        <f>'BORDEREAU|REVENU'!AV78</f>
        <v>0</v>
      </c>
      <c r="AT78" s="71"/>
      <c r="AU78" s="71"/>
      <c r="AV78" s="71"/>
      <c r="AW78" s="81">
        <f>'BORDEREAU|REVENU'!AZ78</f>
        <v>0</v>
      </c>
      <c r="AX78" s="71"/>
      <c r="AY78" s="71"/>
      <c r="AZ78" s="71"/>
    </row>
    <row r="79" spans="1:52" x14ac:dyDescent="0.3">
      <c r="A79" s="70" t="str">
        <f>'BORDEREAU|REVENU'!A79</f>
        <v>221-005</v>
      </c>
      <c r="B79" s="70" t="str">
        <f>'BORDEREAU|REVENU'!B79</f>
        <v>Prémarquage, délinéateurs temporaire de surface</v>
      </c>
      <c r="C79" s="70" t="str">
        <f>'BORDEREAU|REVENU'!C79</f>
        <v>un</v>
      </c>
      <c r="D79" s="70">
        <f>'BORDEREAU|REVENU'!D79</f>
        <v>74</v>
      </c>
      <c r="E79" s="81">
        <f>'BORDEREAU|REVENU'!H79</f>
        <v>0</v>
      </c>
      <c r="I79" s="81">
        <f>'BORDEREAU|REVENU'!L79</f>
        <v>0</v>
      </c>
      <c r="J79" s="71"/>
      <c r="K79" s="71"/>
      <c r="L79" s="71"/>
      <c r="M79" s="81">
        <f>'BORDEREAU|REVENU'!P79</f>
        <v>0</v>
      </c>
      <c r="N79" s="71"/>
      <c r="O79" s="71"/>
      <c r="P79" s="71"/>
      <c r="Q79" s="81">
        <f>'BORDEREAU|REVENU'!T79</f>
        <v>0</v>
      </c>
      <c r="R79" s="71"/>
      <c r="S79" s="71"/>
      <c r="T79" s="71"/>
      <c r="U79" s="81">
        <f>'BORDEREAU|REVENU'!X79</f>
        <v>0</v>
      </c>
      <c r="V79" s="71"/>
      <c r="W79" s="71"/>
      <c r="X79" s="71"/>
      <c r="Y79" s="81">
        <f>'BORDEREAU|REVENU'!AB79</f>
        <v>0</v>
      </c>
      <c r="Z79" s="71"/>
      <c r="AA79" s="71"/>
      <c r="AB79" s="71"/>
      <c r="AC79" s="81">
        <f>'BORDEREAU|REVENU'!AF79</f>
        <v>0</v>
      </c>
      <c r="AD79" s="71"/>
      <c r="AE79" s="71"/>
      <c r="AF79" s="71"/>
      <c r="AG79" s="81">
        <f>'BORDEREAU|REVENU'!AJ79</f>
        <v>0</v>
      </c>
      <c r="AH79" s="71"/>
      <c r="AI79" s="71"/>
      <c r="AJ79" s="71"/>
      <c r="AK79" s="81">
        <f>'BORDEREAU|REVENU'!AN79</f>
        <v>0</v>
      </c>
      <c r="AL79" s="71"/>
      <c r="AM79" s="71"/>
      <c r="AN79" s="71"/>
      <c r="AO79" s="81">
        <f>'BORDEREAU|REVENU'!AR79</f>
        <v>0</v>
      </c>
      <c r="AP79" s="71"/>
      <c r="AQ79" s="71"/>
      <c r="AR79" s="71"/>
      <c r="AS79" s="81">
        <f>'BORDEREAU|REVENU'!AV79</f>
        <v>0</v>
      </c>
      <c r="AT79" s="71"/>
      <c r="AU79" s="71"/>
      <c r="AV79" s="71"/>
      <c r="AW79" s="81">
        <f>'BORDEREAU|REVENU'!AZ79</f>
        <v>0</v>
      </c>
      <c r="AX79" s="71"/>
      <c r="AY79" s="71"/>
      <c r="AZ79" s="71"/>
    </row>
    <row r="80" spans="1:52" x14ac:dyDescent="0.3">
      <c r="A80" s="70">
        <f>'BORDEREAU|REVENU'!A80</f>
        <v>0</v>
      </c>
      <c r="B80" s="70" t="str">
        <f>'BORDEREAU|REVENU'!B80</f>
        <v>Couche d'usure (couche unique)</v>
      </c>
      <c r="C80" s="70">
        <f>'BORDEREAU|REVENU'!C80</f>
        <v>0</v>
      </c>
      <c r="D80" s="70">
        <f>'BORDEREAU|REVENU'!D80</f>
        <v>0</v>
      </c>
      <c r="E80" s="81">
        <f>'BORDEREAU|REVENU'!H80</f>
        <v>0</v>
      </c>
      <c r="I80" s="81">
        <f>'BORDEREAU|REVENU'!L80</f>
        <v>0</v>
      </c>
      <c r="J80" s="71"/>
      <c r="K80" s="71"/>
      <c r="L80" s="71"/>
      <c r="M80" s="81">
        <f>'BORDEREAU|REVENU'!P80</f>
        <v>0</v>
      </c>
      <c r="N80" s="71"/>
      <c r="O80" s="71"/>
      <c r="P80" s="71"/>
      <c r="Q80" s="81">
        <f>'BORDEREAU|REVENU'!T80</f>
        <v>0</v>
      </c>
      <c r="R80" s="71"/>
      <c r="S80" s="71"/>
      <c r="T80" s="71"/>
      <c r="U80" s="81">
        <f>'BORDEREAU|REVENU'!X80</f>
        <v>0</v>
      </c>
      <c r="V80" s="71"/>
      <c r="W80" s="71"/>
      <c r="X80" s="71"/>
      <c r="Y80" s="81">
        <f>'BORDEREAU|REVENU'!AB80</f>
        <v>0</v>
      </c>
      <c r="Z80" s="71"/>
      <c r="AA80" s="71"/>
      <c r="AB80" s="71"/>
      <c r="AC80" s="81">
        <f>'BORDEREAU|REVENU'!AF80</f>
        <v>0</v>
      </c>
      <c r="AD80" s="71"/>
      <c r="AE80" s="71"/>
      <c r="AF80" s="71"/>
      <c r="AG80" s="81">
        <f>'BORDEREAU|REVENU'!AJ80</f>
        <v>0</v>
      </c>
      <c r="AH80" s="71"/>
      <c r="AI80" s="71"/>
      <c r="AJ80" s="71"/>
      <c r="AK80" s="81">
        <f>'BORDEREAU|REVENU'!AN80</f>
        <v>0</v>
      </c>
      <c r="AL80" s="71"/>
      <c r="AM80" s="71"/>
      <c r="AN80" s="71"/>
      <c r="AO80" s="81">
        <f>'BORDEREAU|REVENU'!AR80</f>
        <v>0</v>
      </c>
      <c r="AP80" s="71"/>
      <c r="AQ80" s="71"/>
      <c r="AR80" s="71"/>
      <c r="AS80" s="81">
        <f>'BORDEREAU|REVENU'!AV80</f>
        <v>0</v>
      </c>
      <c r="AT80" s="71"/>
      <c r="AU80" s="71"/>
      <c r="AV80" s="71"/>
      <c r="AW80" s="81">
        <f>'BORDEREAU|REVENU'!AZ80</f>
        <v>0</v>
      </c>
      <c r="AX80" s="71"/>
      <c r="AY80" s="71"/>
      <c r="AZ80" s="71"/>
    </row>
    <row r="81" spans="1:52" x14ac:dyDescent="0.3">
      <c r="A81" s="70" t="str">
        <f>'BORDEREAU|REVENU'!A81</f>
        <v>221-006</v>
      </c>
      <c r="B81" s="70" t="str">
        <f>'BORDEREAU|REVENU'!B81</f>
        <v>Pavage ESG-10; Surface; PG52V-40</v>
      </c>
      <c r="C81" s="70" t="str">
        <f>'BORDEREAU|REVENU'!C81</f>
        <v>Ton</v>
      </c>
      <c r="D81" s="70">
        <f>'BORDEREAU|REVENU'!D81</f>
        <v>902</v>
      </c>
      <c r="E81" s="81">
        <f>'BORDEREAU|REVENU'!H81</f>
        <v>0</v>
      </c>
      <c r="I81" s="81">
        <f>'BORDEREAU|REVENU'!L81</f>
        <v>0</v>
      </c>
      <c r="J81" s="71"/>
      <c r="K81" s="71"/>
      <c r="L81" s="71"/>
      <c r="M81" s="81">
        <f>'BORDEREAU|REVENU'!P81</f>
        <v>0</v>
      </c>
      <c r="N81" s="71"/>
      <c r="O81" s="71"/>
      <c r="P81" s="71"/>
      <c r="Q81" s="81">
        <f>'BORDEREAU|REVENU'!T81</f>
        <v>0</v>
      </c>
      <c r="R81" s="71"/>
      <c r="S81" s="71"/>
      <c r="T81" s="71"/>
      <c r="U81" s="81">
        <f>'BORDEREAU|REVENU'!X81</f>
        <v>0</v>
      </c>
      <c r="V81" s="71"/>
      <c r="W81" s="71"/>
      <c r="X81" s="71"/>
      <c r="Y81" s="81">
        <f>'BORDEREAU|REVENU'!AB81</f>
        <v>0</v>
      </c>
      <c r="Z81" s="71"/>
      <c r="AA81" s="71"/>
      <c r="AB81" s="71"/>
      <c r="AC81" s="81">
        <f>'BORDEREAU|REVENU'!AF81</f>
        <v>0</v>
      </c>
      <c r="AD81" s="71"/>
      <c r="AE81" s="71"/>
      <c r="AF81" s="71"/>
      <c r="AG81" s="81">
        <f>'BORDEREAU|REVENU'!AJ81</f>
        <v>0</v>
      </c>
      <c r="AH81" s="71"/>
      <c r="AI81" s="71"/>
      <c r="AJ81" s="71"/>
      <c r="AK81" s="81">
        <f>'BORDEREAU|REVENU'!AN81</f>
        <v>0</v>
      </c>
      <c r="AL81" s="71"/>
      <c r="AM81" s="71"/>
      <c r="AN81" s="71"/>
      <c r="AO81" s="81">
        <f>'BORDEREAU|REVENU'!AR81</f>
        <v>0</v>
      </c>
      <c r="AP81" s="71"/>
      <c r="AQ81" s="71"/>
      <c r="AR81" s="71"/>
      <c r="AS81" s="81">
        <f>'BORDEREAU|REVENU'!AV81</f>
        <v>0</v>
      </c>
      <c r="AT81" s="71"/>
      <c r="AU81" s="71"/>
      <c r="AV81" s="71"/>
      <c r="AW81" s="81">
        <f>'BORDEREAU|REVENU'!AZ81</f>
        <v>0</v>
      </c>
      <c r="AX81" s="71"/>
      <c r="AY81" s="71"/>
      <c r="AZ81" s="71"/>
    </row>
    <row r="82" spans="1:52" x14ac:dyDescent="0.3">
      <c r="A82" s="70" t="str">
        <f>'BORDEREAU|REVENU'!A82</f>
        <v>221-007</v>
      </c>
      <c r="B82" s="70" t="str">
        <f>'BORDEREAU|REVENU'!B82</f>
        <v>Liant d'accorchage sur enrobé usagé ou une surface lisse en béton, 0.25 l/m2</v>
      </c>
      <c r="C82" s="70" t="str">
        <f>'BORDEREAU|REVENU'!C82</f>
        <v>M2</v>
      </c>
      <c r="D82" s="70">
        <f>'BORDEREAU|REVENU'!D82</f>
        <v>7582</v>
      </c>
      <c r="E82" s="81">
        <f>'BORDEREAU|REVENU'!H82</f>
        <v>0</v>
      </c>
      <c r="I82" s="81">
        <f>'BORDEREAU|REVENU'!L82</f>
        <v>0</v>
      </c>
      <c r="J82" s="71"/>
      <c r="K82" s="71"/>
      <c r="L82" s="71"/>
      <c r="M82" s="81">
        <f>'BORDEREAU|REVENU'!P82</f>
        <v>0</v>
      </c>
      <c r="N82" s="71"/>
      <c r="O82" s="71"/>
      <c r="P82" s="71"/>
      <c r="Q82" s="81">
        <f>'BORDEREAU|REVENU'!T82</f>
        <v>0</v>
      </c>
      <c r="R82" s="71"/>
      <c r="S82" s="71"/>
      <c r="T82" s="71"/>
      <c r="U82" s="81">
        <f>'BORDEREAU|REVENU'!X82</f>
        <v>0</v>
      </c>
      <c r="V82" s="71"/>
      <c r="W82" s="71"/>
      <c r="X82" s="71"/>
      <c r="Y82" s="81">
        <f>'BORDEREAU|REVENU'!AB82</f>
        <v>0</v>
      </c>
      <c r="Z82" s="71"/>
      <c r="AA82" s="71"/>
      <c r="AB82" s="71"/>
      <c r="AC82" s="81">
        <f>'BORDEREAU|REVENU'!AF82</f>
        <v>0</v>
      </c>
      <c r="AD82" s="71"/>
      <c r="AE82" s="71"/>
      <c r="AF82" s="71"/>
      <c r="AG82" s="81">
        <f>'BORDEREAU|REVENU'!AJ82</f>
        <v>0</v>
      </c>
      <c r="AH82" s="71"/>
      <c r="AI82" s="71"/>
      <c r="AJ82" s="71"/>
      <c r="AK82" s="81">
        <f>'BORDEREAU|REVENU'!AN82</f>
        <v>0</v>
      </c>
      <c r="AL82" s="71"/>
      <c r="AM82" s="71"/>
      <c r="AN82" s="71"/>
      <c r="AO82" s="81">
        <f>'BORDEREAU|REVENU'!AR82</f>
        <v>0</v>
      </c>
      <c r="AP82" s="71"/>
      <c r="AQ82" s="71"/>
      <c r="AR82" s="71"/>
      <c r="AS82" s="81">
        <f>'BORDEREAU|REVENU'!AV82</f>
        <v>0</v>
      </c>
      <c r="AT82" s="71"/>
      <c r="AU82" s="71"/>
      <c r="AV82" s="71"/>
      <c r="AW82" s="81">
        <f>'BORDEREAU|REVENU'!AZ82</f>
        <v>0</v>
      </c>
      <c r="AX82" s="71"/>
      <c r="AY82" s="71"/>
      <c r="AZ82" s="71"/>
    </row>
    <row r="83" spans="1:52" x14ac:dyDescent="0.3">
      <c r="A83" s="70" t="str">
        <f>'BORDEREAU|REVENU'!A83</f>
        <v>221-008</v>
      </c>
      <c r="B83" s="70" t="str">
        <f>'BORDEREAU|REVENU'!B83</f>
        <v>Rechargement des accotements après pavage, avec MG-20, transport inclus</v>
      </c>
      <c r="C83" s="70" t="str">
        <f>'BORDEREAU|REVENU'!C83</f>
        <v>Ton</v>
      </c>
      <c r="D83" s="70">
        <f>'BORDEREAU|REVENU'!D83</f>
        <v>991</v>
      </c>
      <c r="E83" s="81">
        <f>'BORDEREAU|REVENU'!H83</f>
        <v>0</v>
      </c>
      <c r="I83" s="81">
        <f>'BORDEREAU|REVENU'!L83</f>
        <v>0</v>
      </c>
      <c r="J83" s="71"/>
      <c r="K83" s="71"/>
      <c r="L83" s="71"/>
      <c r="M83" s="81">
        <f>'BORDEREAU|REVENU'!P83</f>
        <v>0</v>
      </c>
      <c r="N83" s="71"/>
      <c r="O83" s="71"/>
      <c r="P83" s="71"/>
      <c r="Q83" s="81">
        <f>'BORDEREAU|REVENU'!T83</f>
        <v>0</v>
      </c>
      <c r="R83" s="71"/>
      <c r="S83" s="71"/>
      <c r="T83" s="71"/>
      <c r="U83" s="81">
        <f>'BORDEREAU|REVENU'!X83</f>
        <v>0</v>
      </c>
      <c r="V83" s="71"/>
      <c r="W83" s="71"/>
      <c r="X83" s="71"/>
      <c r="Y83" s="81">
        <f>'BORDEREAU|REVENU'!AB83</f>
        <v>0</v>
      </c>
      <c r="Z83" s="71"/>
      <c r="AA83" s="71"/>
      <c r="AB83" s="71"/>
      <c r="AC83" s="81">
        <f>'BORDEREAU|REVENU'!AF83</f>
        <v>0</v>
      </c>
      <c r="AD83" s="71"/>
      <c r="AE83" s="71"/>
      <c r="AF83" s="71"/>
      <c r="AG83" s="81">
        <f>'BORDEREAU|REVENU'!AJ83</f>
        <v>0</v>
      </c>
      <c r="AH83" s="71"/>
      <c r="AI83" s="71"/>
      <c r="AJ83" s="71"/>
      <c r="AK83" s="81">
        <f>'BORDEREAU|REVENU'!AN83</f>
        <v>0</v>
      </c>
      <c r="AL83" s="71"/>
      <c r="AM83" s="71"/>
      <c r="AN83" s="71"/>
      <c r="AO83" s="81">
        <f>'BORDEREAU|REVENU'!AR83</f>
        <v>0</v>
      </c>
      <c r="AP83" s="71"/>
      <c r="AQ83" s="71"/>
      <c r="AR83" s="71"/>
      <c r="AS83" s="81">
        <f>'BORDEREAU|REVENU'!AV83</f>
        <v>0</v>
      </c>
      <c r="AT83" s="71"/>
      <c r="AU83" s="71"/>
      <c r="AV83" s="71"/>
      <c r="AW83" s="81">
        <f>'BORDEREAU|REVENU'!AZ83</f>
        <v>0</v>
      </c>
      <c r="AX83" s="71"/>
      <c r="AY83" s="71"/>
      <c r="AZ83" s="71"/>
    </row>
    <row r="84" spans="1:52" x14ac:dyDescent="0.3">
      <c r="A84" s="70" t="str">
        <f>'BORDEREAU|REVENU'!A84</f>
        <v>221-009</v>
      </c>
      <c r="B84" s="70" t="str">
        <f>'BORDEREAU|REVENU'!B84</f>
        <v>Raccordement des revêtements en enrobé</v>
      </c>
      <c r="C84" s="70" t="str">
        <f>'BORDEREAU|REVENU'!C84</f>
        <v>un</v>
      </c>
      <c r="D84" s="70">
        <f>'BORDEREAU|REVENU'!D84</f>
        <v>3</v>
      </c>
      <c r="E84" s="81">
        <f>'BORDEREAU|REVENU'!H84</f>
        <v>0</v>
      </c>
      <c r="I84" s="81">
        <f>'BORDEREAU|REVENU'!L84</f>
        <v>0</v>
      </c>
      <c r="J84" s="71"/>
      <c r="K84" s="71"/>
      <c r="L84" s="71"/>
      <c r="M84" s="81">
        <f>'BORDEREAU|REVENU'!P84</f>
        <v>0</v>
      </c>
      <c r="N84" s="71"/>
      <c r="O84" s="71"/>
      <c r="P84" s="71"/>
      <c r="Q84" s="81">
        <f>'BORDEREAU|REVENU'!T84</f>
        <v>0</v>
      </c>
      <c r="R84" s="71"/>
      <c r="S84" s="71"/>
      <c r="T84" s="71"/>
      <c r="U84" s="81">
        <f>'BORDEREAU|REVENU'!X84</f>
        <v>0</v>
      </c>
      <c r="V84" s="71"/>
      <c r="W84" s="71"/>
      <c r="X84" s="71"/>
      <c r="Y84" s="81">
        <f>'BORDEREAU|REVENU'!AB84</f>
        <v>0</v>
      </c>
      <c r="Z84" s="71"/>
      <c r="AA84" s="71"/>
      <c r="AB84" s="71"/>
      <c r="AC84" s="81">
        <f>'BORDEREAU|REVENU'!AF84</f>
        <v>0</v>
      </c>
      <c r="AD84" s="71"/>
      <c r="AE84" s="71"/>
      <c r="AF84" s="71"/>
      <c r="AG84" s="81">
        <f>'BORDEREAU|REVENU'!AJ84</f>
        <v>0</v>
      </c>
      <c r="AH84" s="71"/>
      <c r="AI84" s="71"/>
      <c r="AJ84" s="71"/>
      <c r="AK84" s="81">
        <f>'BORDEREAU|REVENU'!AN84</f>
        <v>0</v>
      </c>
      <c r="AL84" s="71"/>
      <c r="AM84" s="71"/>
      <c r="AN84" s="71"/>
      <c r="AO84" s="81">
        <f>'BORDEREAU|REVENU'!AR84</f>
        <v>0</v>
      </c>
      <c r="AP84" s="71"/>
      <c r="AQ84" s="71"/>
      <c r="AR84" s="71"/>
      <c r="AS84" s="81">
        <f>'BORDEREAU|REVENU'!AV84</f>
        <v>0</v>
      </c>
      <c r="AT84" s="71"/>
      <c r="AU84" s="71"/>
      <c r="AV84" s="71"/>
      <c r="AW84" s="81">
        <f>'BORDEREAU|REVENU'!AZ84</f>
        <v>0</v>
      </c>
      <c r="AX84" s="71"/>
      <c r="AY84" s="71"/>
      <c r="AZ84" s="71"/>
    </row>
    <row r="85" spans="1:52" x14ac:dyDescent="0.3">
      <c r="A85" s="70" t="str">
        <f>'BORDEREAU|REVENU'!A85</f>
        <v>221-010</v>
      </c>
      <c r="B85" s="70" t="str">
        <f>'BORDEREAU|REVENU'!B85</f>
        <v>Prémarquage, disques réfléchissants</v>
      </c>
      <c r="C85" s="70" t="str">
        <f>'BORDEREAU|REVENU'!C85</f>
        <v>un</v>
      </c>
      <c r="D85" s="70">
        <f>'BORDEREAU|REVENU'!D85</f>
        <v>202</v>
      </c>
      <c r="E85" s="81">
        <f>'BORDEREAU|REVENU'!H85</f>
        <v>0</v>
      </c>
      <c r="I85" s="81">
        <f>'BORDEREAU|REVENU'!L85</f>
        <v>0</v>
      </c>
      <c r="J85" s="71"/>
      <c r="K85" s="71"/>
      <c r="L85" s="71"/>
      <c r="M85" s="81">
        <f>'BORDEREAU|REVENU'!P85</f>
        <v>0</v>
      </c>
      <c r="N85" s="71"/>
      <c r="O85" s="71"/>
      <c r="P85" s="71"/>
      <c r="Q85" s="81">
        <f>'BORDEREAU|REVENU'!T85</f>
        <v>0</v>
      </c>
      <c r="R85" s="71"/>
      <c r="S85" s="71"/>
      <c r="T85" s="71"/>
      <c r="U85" s="81">
        <f>'BORDEREAU|REVENU'!X85</f>
        <v>0</v>
      </c>
      <c r="V85" s="71"/>
      <c r="W85" s="71"/>
      <c r="X85" s="71"/>
      <c r="Y85" s="81">
        <f>'BORDEREAU|REVENU'!AB85</f>
        <v>0</v>
      </c>
      <c r="Z85" s="71"/>
      <c r="AA85" s="71"/>
      <c r="AB85" s="71"/>
      <c r="AC85" s="81">
        <f>'BORDEREAU|REVENU'!AF85</f>
        <v>0</v>
      </c>
      <c r="AD85" s="71"/>
      <c r="AE85" s="71"/>
      <c r="AF85" s="71"/>
      <c r="AG85" s="81">
        <f>'BORDEREAU|REVENU'!AJ85</f>
        <v>0</v>
      </c>
      <c r="AH85" s="71"/>
      <c r="AI85" s="71"/>
      <c r="AJ85" s="71"/>
      <c r="AK85" s="81">
        <f>'BORDEREAU|REVENU'!AN85</f>
        <v>0</v>
      </c>
      <c r="AL85" s="71"/>
      <c r="AM85" s="71"/>
      <c r="AN85" s="71"/>
      <c r="AO85" s="81">
        <f>'BORDEREAU|REVENU'!AR85</f>
        <v>0</v>
      </c>
      <c r="AP85" s="71"/>
      <c r="AQ85" s="71"/>
      <c r="AR85" s="71"/>
      <c r="AS85" s="81">
        <f>'BORDEREAU|REVENU'!AV85</f>
        <v>0</v>
      </c>
      <c r="AT85" s="71"/>
      <c r="AU85" s="71"/>
      <c r="AV85" s="71"/>
      <c r="AW85" s="81">
        <f>'BORDEREAU|REVENU'!AZ85</f>
        <v>0</v>
      </c>
      <c r="AX85" s="71"/>
      <c r="AY85" s="71"/>
      <c r="AZ85" s="71"/>
    </row>
    <row r="86" spans="1:52" x14ac:dyDescent="0.3">
      <c r="A86" s="70" t="str">
        <f>'BORDEREAU|REVENU'!A86</f>
        <v>221-011</v>
      </c>
      <c r="B86" s="70" t="str">
        <f>'BORDEREAU|REVENU'!B86</f>
        <v>Prémarquage, délinéateurs temporaire de surface</v>
      </c>
      <c r="C86" s="70" t="str">
        <f>'BORDEREAU|REVENU'!C86</f>
        <v>un</v>
      </c>
      <c r="D86" s="70">
        <f>'BORDEREAU|REVENU'!D86</f>
        <v>102</v>
      </c>
      <c r="E86" s="81">
        <f>'BORDEREAU|REVENU'!H86</f>
        <v>0</v>
      </c>
      <c r="I86" s="81">
        <f>'BORDEREAU|REVENU'!L86</f>
        <v>0</v>
      </c>
      <c r="J86" s="71"/>
      <c r="K86" s="71"/>
      <c r="L86" s="71"/>
      <c r="M86" s="81">
        <f>'BORDEREAU|REVENU'!P86</f>
        <v>0</v>
      </c>
      <c r="N86" s="71"/>
      <c r="O86" s="71"/>
      <c r="P86" s="71"/>
      <c r="Q86" s="81">
        <f>'BORDEREAU|REVENU'!T86</f>
        <v>0</v>
      </c>
      <c r="R86" s="71"/>
      <c r="S86" s="71"/>
      <c r="T86" s="71"/>
      <c r="U86" s="81">
        <f>'BORDEREAU|REVENU'!X86</f>
        <v>0</v>
      </c>
      <c r="V86" s="71"/>
      <c r="W86" s="71"/>
      <c r="X86" s="71"/>
      <c r="Y86" s="81">
        <f>'BORDEREAU|REVENU'!AB86</f>
        <v>0</v>
      </c>
      <c r="Z86" s="71"/>
      <c r="AA86" s="71"/>
      <c r="AB86" s="71"/>
      <c r="AC86" s="81">
        <f>'BORDEREAU|REVENU'!AF86</f>
        <v>0</v>
      </c>
      <c r="AD86" s="71"/>
      <c r="AE86" s="71"/>
      <c r="AF86" s="71"/>
      <c r="AG86" s="81">
        <f>'BORDEREAU|REVENU'!AJ86</f>
        <v>0</v>
      </c>
      <c r="AH86" s="71"/>
      <c r="AI86" s="71"/>
      <c r="AJ86" s="71"/>
      <c r="AK86" s="81">
        <f>'BORDEREAU|REVENU'!AN86</f>
        <v>0</v>
      </c>
      <c r="AL86" s="71"/>
      <c r="AM86" s="71"/>
      <c r="AN86" s="71"/>
      <c r="AO86" s="81">
        <f>'BORDEREAU|REVENU'!AR86</f>
        <v>0</v>
      </c>
      <c r="AP86" s="71"/>
      <c r="AQ86" s="71"/>
      <c r="AR86" s="71"/>
      <c r="AS86" s="81">
        <f>'BORDEREAU|REVENU'!AV86</f>
        <v>0</v>
      </c>
      <c r="AT86" s="71"/>
      <c r="AU86" s="71"/>
      <c r="AV86" s="71"/>
      <c r="AW86" s="81">
        <f>'BORDEREAU|REVENU'!AZ86</f>
        <v>0</v>
      </c>
      <c r="AX86" s="71"/>
      <c r="AY86" s="71"/>
      <c r="AZ86" s="71"/>
    </row>
    <row r="87" spans="1:52" x14ac:dyDescent="0.3">
      <c r="A87" s="99" t="str">
        <f>'BORDEREAU|REVENU'!A87</f>
        <v>BORDEREAU 250; MARQUAGE DE CHAUSSÉE</v>
      </c>
      <c r="B87" s="99"/>
      <c r="C87" s="99"/>
      <c r="D87" s="99"/>
      <c r="E87" s="81">
        <f>'BORDEREAU|REVENU'!H87</f>
        <v>0</v>
      </c>
      <c r="I87" s="81">
        <f>'BORDEREAU|REVENU'!L87</f>
        <v>0</v>
      </c>
      <c r="J87" s="71"/>
      <c r="K87" s="71"/>
      <c r="L87" s="71"/>
      <c r="M87" s="81">
        <f>'BORDEREAU|REVENU'!P87</f>
        <v>0</v>
      </c>
      <c r="N87" s="71"/>
      <c r="O87" s="71"/>
      <c r="P87" s="71"/>
      <c r="Q87" s="81">
        <f>'BORDEREAU|REVENU'!T87</f>
        <v>0</v>
      </c>
      <c r="R87" s="71"/>
      <c r="S87" s="71"/>
      <c r="T87" s="71"/>
      <c r="U87" s="81">
        <f>'BORDEREAU|REVENU'!X87</f>
        <v>0</v>
      </c>
      <c r="V87" s="71"/>
      <c r="W87" s="71"/>
      <c r="X87" s="71"/>
      <c r="Y87" s="81">
        <f>'BORDEREAU|REVENU'!AB87</f>
        <v>0</v>
      </c>
      <c r="Z87" s="71"/>
      <c r="AA87" s="71"/>
      <c r="AB87" s="71"/>
      <c r="AC87" s="81">
        <f>'BORDEREAU|REVENU'!AF87</f>
        <v>0</v>
      </c>
      <c r="AD87" s="71"/>
      <c r="AE87" s="71"/>
      <c r="AF87" s="71"/>
      <c r="AG87" s="81">
        <f>'BORDEREAU|REVENU'!AJ87</f>
        <v>0</v>
      </c>
      <c r="AH87" s="71"/>
      <c r="AI87" s="71"/>
      <c r="AJ87" s="71"/>
      <c r="AK87" s="81">
        <f>'BORDEREAU|REVENU'!AN87</f>
        <v>0</v>
      </c>
      <c r="AL87" s="71"/>
      <c r="AM87" s="71"/>
      <c r="AN87" s="71"/>
      <c r="AO87" s="81">
        <f>'BORDEREAU|REVENU'!AR87</f>
        <v>0</v>
      </c>
      <c r="AP87" s="71"/>
      <c r="AQ87" s="71"/>
      <c r="AR87" s="71"/>
      <c r="AS87" s="81">
        <f>'BORDEREAU|REVENU'!AV87</f>
        <v>0</v>
      </c>
      <c r="AT87" s="71"/>
      <c r="AU87" s="71"/>
      <c r="AV87" s="71"/>
      <c r="AW87" s="81">
        <f>'BORDEREAU|REVENU'!AZ87</f>
        <v>0</v>
      </c>
      <c r="AX87" s="71"/>
      <c r="AY87" s="71"/>
      <c r="AZ87" s="71"/>
    </row>
    <row r="88" spans="1:52" x14ac:dyDescent="0.3">
      <c r="A88" s="70" t="str">
        <f>'BORDEREAU|REVENU'!A88</f>
        <v>250-001</v>
      </c>
      <c r="B88" s="70" t="str">
        <f>'BORDEREAU|REVENU'!B88</f>
        <v>Marquage longitudinal, sur revêtement en enrobé, moyenne durée, résine epoxydique; Ligne Axiale</v>
      </c>
      <c r="C88" s="70" t="str">
        <f>'BORDEREAU|REVENU'!C88</f>
        <v>ML</v>
      </c>
      <c r="D88" s="70">
        <f>'BORDEREAU|REVENU'!D88</f>
        <v>10469</v>
      </c>
      <c r="E88" s="81">
        <f>'BORDEREAU|REVENU'!H88</f>
        <v>0</v>
      </c>
      <c r="I88" s="81">
        <f>'BORDEREAU|REVENU'!L88</f>
        <v>0</v>
      </c>
      <c r="J88" s="71"/>
      <c r="K88" s="71"/>
      <c r="L88" s="71"/>
      <c r="M88" s="81">
        <f>'BORDEREAU|REVENU'!P88</f>
        <v>0</v>
      </c>
      <c r="N88" s="71"/>
      <c r="O88" s="71"/>
      <c r="P88" s="71"/>
      <c r="Q88" s="81">
        <f>'BORDEREAU|REVENU'!T88</f>
        <v>0</v>
      </c>
      <c r="R88" s="71"/>
      <c r="S88" s="71"/>
      <c r="T88" s="71"/>
      <c r="U88" s="81">
        <f>'BORDEREAU|REVENU'!X88</f>
        <v>0</v>
      </c>
      <c r="V88" s="71"/>
      <c r="W88" s="71"/>
      <c r="X88" s="71"/>
      <c r="Y88" s="81">
        <f>'BORDEREAU|REVENU'!AB88</f>
        <v>0</v>
      </c>
      <c r="Z88" s="71"/>
      <c r="AA88" s="71"/>
      <c r="AB88" s="71"/>
      <c r="AC88" s="81">
        <f>'BORDEREAU|REVENU'!AF88</f>
        <v>0</v>
      </c>
      <c r="AD88" s="71"/>
      <c r="AE88" s="71"/>
      <c r="AF88" s="71"/>
      <c r="AG88" s="81">
        <f>'BORDEREAU|REVENU'!AJ88</f>
        <v>0</v>
      </c>
      <c r="AH88" s="71"/>
      <c r="AI88" s="71"/>
      <c r="AJ88" s="71"/>
      <c r="AK88" s="81">
        <f>'BORDEREAU|REVENU'!AN88</f>
        <v>0</v>
      </c>
      <c r="AL88" s="71"/>
      <c r="AM88" s="71"/>
      <c r="AN88" s="71"/>
      <c r="AO88" s="81">
        <f>'BORDEREAU|REVENU'!AR88</f>
        <v>0</v>
      </c>
      <c r="AP88" s="71"/>
      <c r="AQ88" s="71"/>
      <c r="AR88" s="71"/>
      <c r="AS88" s="81">
        <f>'BORDEREAU|REVENU'!AV88</f>
        <v>0</v>
      </c>
      <c r="AT88" s="71"/>
      <c r="AU88" s="71"/>
      <c r="AV88" s="71"/>
      <c r="AW88" s="81">
        <f>'BORDEREAU|REVENU'!AZ88</f>
        <v>0</v>
      </c>
      <c r="AX88" s="71"/>
      <c r="AY88" s="71"/>
      <c r="AZ88" s="71"/>
    </row>
    <row r="89" spans="1:52" x14ac:dyDescent="0.3">
      <c r="A89" s="70" t="str">
        <f>'BORDEREAU|REVENU'!A89</f>
        <v>250-002</v>
      </c>
      <c r="B89" s="70" t="str">
        <f>'BORDEREAU|REVENU'!B89</f>
        <v>Marquage longitudinal, sur revêtement en enrobé, moyenne durée, résine epoxydique; Ligne de rive</v>
      </c>
      <c r="C89" s="70" t="str">
        <f>'BORDEREAU|REVENU'!C89</f>
        <v>ML</v>
      </c>
      <c r="D89" s="70">
        <f>'BORDEREAU|REVENU'!D89</f>
        <v>10544</v>
      </c>
      <c r="E89" s="81">
        <f>'BORDEREAU|REVENU'!H89</f>
        <v>0</v>
      </c>
      <c r="I89" s="81">
        <f>'BORDEREAU|REVENU'!L89</f>
        <v>0</v>
      </c>
      <c r="J89" s="71"/>
      <c r="K89" s="71"/>
      <c r="L89" s="71"/>
      <c r="M89" s="81">
        <f>'BORDEREAU|REVENU'!P89</f>
        <v>0</v>
      </c>
      <c r="N89" s="71"/>
      <c r="O89" s="71"/>
      <c r="P89" s="71"/>
      <c r="Q89" s="81">
        <f>'BORDEREAU|REVENU'!T89</f>
        <v>0</v>
      </c>
      <c r="R89" s="71"/>
      <c r="S89" s="71"/>
      <c r="T89" s="71"/>
      <c r="U89" s="81">
        <f>'BORDEREAU|REVENU'!X89</f>
        <v>0</v>
      </c>
      <c r="V89" s="71"/>
      <c r="W89" s="71"/>
      <c r="X89" s="71"/>
      <c r="Y89" s="81">
        <f>'BORDEREAU|REVENU'!AB89</f>
        <v>0</v>
      </c>
      <c r="Z89" s="71"/>
      <c r="AA89" s="71"/>
      <c r="AB89" s="71"/>
      <c r="AC89" s="81">
        <f>'BORDEREAU|REVENU'!AF89</f>
        <v>0</v>
      </c>
      <c r="AD89" s="71"/>
      <c r="AE89" s="71"/>
      <c r="AF89" s="71"/>
      <c r="AG89" s="81">
        <f>'BORDEREAU|REVENU'!AJ89</f>
        <v>0</v>
      </c>
      <c r="AH89" s="71"/>
      <c r="AI89" s="71"/>
      <c r="AJ89" s="71"/>
      <c r="AK89" s="81">
        <f>'BORDEREAU|REVENU'!AN89</f>
        <v>0</v>
      </c>
      <c r="AL89" s="71"/>
      <c r="AM89" s="71"/>
      <c r="AN89" s="71"/>
      <c r="AO89" s="81">
        <f>'BORDEREAU|REVENU'!AR89</f>
        <v>0</v>
      </c>
      <c r="AP89" s="71"/>
      <c r="AQ89" s="71"/>
      <c r="AR89" s="71"/>
      <c r="AS89" s="81">
        <f>'BORDEREAU|REVENU'!AV89</f>
        <v>0</v>
      </c>
      <c r="AT89" s="71"/>
      <c r="AU89" s="71"/>
      <c r="AV89" s="71"/>
      <c r="AW89" s="81">
        <f>'BORDEREAU|REVENU'!AZ89</f>
        <v>0</v>
      </c>
      <c r="AX89" s="71"/>
      <c r="AY89" s="71"/>
      <c r="AZ89" s="71"/>
    </row>
    <row r="90" spans="1:52" x14ac:dyDescent="0.3">
      <c r="A90" s="70" t="str">
        <f>'BORDEREAU|REVENU'!A90</f>
        <v>250-003</v>
      </c>
      <c r="B90" s="70" t="str">
        <f>'BORDEREAU|REVENU'!B90</f>
        <v>Marquage longitudinal, sur revêtement en enrobé, moyenne durée, résine epoxydique; Dél.discontinue</v>
      </c>
      <c r="C90" s="70" t="str">
        <f>'BORDEREAU|REVENU'!C90</f>
        <v>ML</v>
      </c>
      <c r="D90" s="70">
        <f>'BORDEREAU|REVENU'!D90</f>
        <v>2855</v>
      </c>
      <c r="E90" s="81">
        <f>'BORDEREAU|REVENU'!H90</f>
        <v>0</v>
      </c>
      <c r="I90" s="81">
        <f>'BORDEREAU|REVENU'!L90</f>
        <v>0</v>
      </c>
      <c r="J90" s="71"/>
      <c r="K90" s="71"/>
      <c r="L90" s="71"/>
      <c r="M90" s="81">
        <f>'BORDEREAU|REVENU'!P90</f>
        <v>0</v>
      </c>
      <c r="N90" s="71"/>
      <c r="O90" s="71"/>
      <c r="P90" s="71"/>
      <c r="Q90" s="81">
        <f>'BORDEREAU|REVENU'!T90</f>
        <v>0</v>
      </c>
      <c r="R90" s="71"/>
      <c r="S90" s="71"/>
      <c r="T90" s="71"/>
      <c r="U90" s="81">
        <f>'BORDEREAU|REVENU'!X90</f>
        <v>0</v>
      </c>
      <c r="V90" s="71"/>
      <c r="W90" s="71"/>
      <c r="X90" s="71"/>
      <c r="Y90" s="81">
        <f>'BORDEREAU|REVENU'!AB90</f>
        <v>0</v>
      </c>
      <c r="Z90" s="71"/>
      <c r="AA90" s="71"/>
      <c r="AB90" s="71"/>
      <c r="AC90" s="81">
        <f>'BORDEREAU|REVENU'!AF90</f>
        <v>0</v>
      </c>
      <c r="AD90" s="71"/>
      <c r="AE90" s="71"/>
      <c r="AF90" s="71"/>
      <c r="AG90" s="81">
        <f>'BORDEREAU|REVENU'!AJ90</f>
        <v>0</v>
      </c>
      <c r="AH90" s="71"/>
      <c r="AI90" s="71"/>
      <c r="AJ90" s="71"/>
      <c r="AK90" s="81">
        <f>'BORDEREAU|REVENU'!AN90</f>
        <v>0</v>
      </c>
      <c r="AL90" s="71"/>
      <c r="AM90" s="71"/>
      <c r="AN90" s="71"/>
      <c r="AO90" s="81">
        <f>'BORDEREAU|REVENU'!AR90</f>
        <v>0</v>
      </c>
      <c r="AP90" s="71"/>
      <c r="AQ90" s="71"/>
      <c r="AR90" s="71"/>
      <c r="AS90" s="81">
        <f>'BORDEREAU|REVENU'!AV90</f>
        <v>0</v>
      </c>
      <c r="AT90" s="71"/>
      <c r="AU90" s="71"/>
      <c r="AV90" s="71"/>
      <c r="AW90" s="81">
        <f>'BORDEREAU|REVENU'!AZ90</f>
        <v>0</v>
      </c>
      <c r="AX90" s="71"/>
      <c r="AY90" s="71"/>
      <c r="AZ90" s="71"/>
    </row>
    <row r="91" spans="1:52" x14ac:dyDescent="0.3">
      <c r="A91" s="70" t="str">
        <f>'BORDEREAU|REVENU'!A91</f>
        <v>250-004</v>
      </c>
      <c r="B91" s="70" t="str">
        <f>'BORDEREAU|REVENU'!B91</f>
        <v>Marquage longitudinal, sur revêtement en enrobé, moyenne durée, résine epoxydique; Dél.continue</v>
      </c>
      <c r="C91" s="70" t="str">
        <f>'BORDEREAU|REVENU'!C91</f>
        <v>ML</v>
      </c>
      <c r="D91" s="70">
        <f>'BORDEREAU|REVENU'!D91</f>
        <v>530</v>
      </c>
      <c r="E91" s="81">
        <f>'BORDEREAU|REVENU'!H91</f>
        <v>0</v>
      </c>
      <c r="I91" s="81">
        <f>'BORDEREAU|REVENU'!L91</f>
        <v>0</v>
      </c>
      <c r="J91" s="71"/>
      <c r="K91" s="71"/>
      <c r="L91" s="71"/>
      <c r="M91" s="81">
        <f>'BORDEREAU|REVENU'!P91</f>
        <v>0</v>
      </c>
      <c r="N91" s="71"/>
      <c r="O91" s="71"/>
      <c r="P91" s="71"/>
      <c r="Q91" s="81">
        <f>'BORDEREAU|REVENU'!T91</f>
        <v>0</v>
      </c>
      <c r="R91" s="71"/>
      <c r="S91" s="71"/>
      <c r="T91" s="71"/>
      <c r="U91" s="81">
        <f>'BORDEREAU|REVENU'!X91</f>
        <v>0</v>
      </c>
      <c r="V91" s="71"/>
      <c r="W91" s="71"/>
      <c r="X91" s="71"/>
      <c r="Y91" s="81">
        <f>'BORDEREAU|REVENU'!AB91</f>
        <v>0</v>
      </c>
      <c r="Z91" s="71"/>
      <c r="AA91" s="71"/>
      <c r="AB91" s="71"/>
      <c r="AC91" s="81">
        <f>'BORDEREAU|REVENU'!AF91</f>
        <v>0</v>
      </c>
      <c r="AD91" s="71"/>
      <c r="AE91" s="71"/>
      <c r="AF91" s="71"/>
      <c r="AG91" s="81">
        <f>'BORDEREAU|REVENU'!AJ91</f>
        <v>0</v>
      </c>
      <c r="AH91" s="71"/>
      <c r="AI91" s="71"/>
      <c r="AJ91" s="71"/>
      <c r="AK91" s="81">
        <f>'BORDEREAU|REVENU'!AN91</f>
        <v>0</v>
      </c>
      <c r="AL91" s="71"/>
      <c r="AM91" s="71"/>
      <c r="AN91" s="71"/>
      <c r="AO91" s="81">
        <f>'BORDEREAU|REVENU'!AR91</f>
        <v>0</v>
      </c>
      <c r="AP91" s="71"/>
      <c r="AQ91" s="71"/>
      <c r="AR91" s="71"/>
      <c r="AS91" s="81">
        <f>'BORDEREAU|REVENU'!AV91</f>
        <v>0</v>
      </c>
      <c r="AT91" s="71"/>
      <c r="AU91" s="71"/>
      <c r="AV91" s="71"/>
      <c r="AW91" s="81">
        <f>'BORDEREAU|REVENU'!AZ91</f>
        <v>0</v>
      </c>
      <c r="AX91" s="71"/>
      <c r="AY91" s="71"/>
      <c r="AZ91" s="71"/>
    </row>
    <row r="92" spans="1:52" x14ac:dyDescent="0.3">
      <c r="A92" s="70" t="str">
        <f>'BORDEREAU|REVENU'!A92</f>
        <v>250-005</v>
      </c>
      <c r="B92" s="70" t="str">
        <f>'BORDEREAU|REVENU'!B92</f>
        <v>Marquage ponctuel, sur revêtement en enrobé, résine epoxydique, Hachurage</v>
      </c>
      <c r="C92" s="70" t="str">
        <f>'BORDEREAU|REVENU'!C92</f>
        <v>ML</v>
      </c>
      <c r="D92" s="70">
        <f>'BORDEREAU|REVENU'!D92</f>
        <v>260</v>
      </c>
      <c r="E92" s="81">
        <f>'BORDEREAU|REVENU'!H92</f>
        <v>0</v>
      </c>
      <c r="I92" s="81">
        <f>'BORDEREAU|REVENU'!L92</f>
        <v>0</v>
      </c>
      <c r="J92" s="71"/>
      <c r="K92" s="71"/>
      <c r="L92" s="71"/>
      <c r="M92" s="81">
        <f>'BORDEREAU|REVENU'!P92</f>
        <v>0</v>
      </c>
      <c r="N92" s="71"/>
      <c r="O92" s="71"/>
      <c r="P92" s="71"/>
      <c r="Q92" s="81">
        <f>'BORDEREAU|REVENU'!T92</f>
        <v>0</v>
      </c>
      <c r="R92" s="71"/>
      <c r="S92" s="71"/>
      <c r="T92" s="71"/>
      <c r="U92" s="81">
        <f>'BORDEREAU|REVENU'!X92</f>
        <v>0</v>
      </c>
      <c r="V92" s="71"/>
      <c r="W92" s="71"/>
      <c r="X92" s="71"/>
      <c r="Y92" s="81">
        <f>'BORDEREAU|REVENU'!AB92</f>
        <v>0</v>
      </c>
      <c r="Z92" s="71"/>
      <c r="AA92" s="71"/>
      <c r="AB92" s="71"/>
      <c r="AC92" s="81">
        <f>'BORDEREAU|REVENU'!AF92</f>
        <v>0</v>
      </c>
      <c r="AD92" s="71"/>
      <c r="AE92" s="71"/>
      <c r="AF92" s="71"/>
      <c r="AG92" s="81">
        <f>'BORDEREAU|REVENU'!AJ92</f>
        <v>0</v>
      </c>
      <c r="AH92" s="71"/>
      <c r="AI92" s="71"/>
      <c r="AJ92" s="71"/>
      <c r="AK92" s="81">
        <f>'BORDEREAU|REVENU'!AN92</f>
        <v>0</v>
      </c>
      <c r="AL92" s="71"/>
      <c r="AM92" s="71"/>
      <c r="AN92" s="71"/>
      <c r="AO92" s="81">
        <f>'BORDEREAU|REVENU'!AR92</f>
        <v>0</v>
      </c>
      <c r="AP92" s="71"/>
      <c r="AQ92" s="71"/>
      <c r="AR92" s="71"/>
      <c r="AS92" s="81">
        <f>'BORDEREAU|REVENU'!AV92</f>
        <v>0</v>
      </c>
      <c r="AT92" s="71"/>
      <c r="AU92" s="71"/>
      <c r="AV92" s="71"/>
      <c r="AW92" s="81">
        <f>'BORDEREAU|REVENU'!AZ92</f>
        <v>0</v>
      </c>
      <c r="AX92" s="71"/>
      <c r="AY92" s="71"/>
      <c r="AZ92" s="71"/>
    </row>
    <row r="93" spans="1:52" x14ac:dyDescent="0.3">
      <c r="A93" s="70" t="str">
        <f>'BORDEREAU|REVENU'!A93</f>
        <v>250-006</v>
      </c>
      <c r="B93" s="70" t="str">
        <f>'BORDEREAU|REVENU'!B93</f>
        <v>Marquage ponctuel, sur revêtement en enrobé, résine epoxydique; flèche 1 direction</v>
      </c>
      <c r="C93" s="70" t="str">
        <f>'BORDEREAU|REVENU'!C93</f>
        <v>un</v>
      </c>
      <c r="D93" s="70">
        <f>'BORDEREAU|REVENU'!D93</f>
        <v>5</v>
      </c>
      <c r="E93" s="81">
        <f>'BORDEREAU|REVENU'!H93</f>
        <v>0</v>
      </c>
      <c r="I93" s="81">
        <f>'BORDEREAU|REVENU'!L93</f>
        <v>0</v>
      </c>
      <c r="J93" s="71"/>
      <c r="K93" s="71"/>
      <c r="L93" s="71"/>
      <c r="M93" s="81">
        <f>'BORDEREAU|REVENU'!P93</f>
        <v>0</v>
      </c>
      <c r="N93" s="71"/>
      <c r="O93" s="71"/>
      <c r="P93" s="71"/>
      <c r="Q93" s="81">
        <f>'BORDEREAU|REVENU'!T93</f>
        <v>0</v>
      </c>
      <c r="R93" s="71"/>
      <c r="S93" s="71"/>
      <c r="T93" s="71"/>
      <c r="U93" s="81">
        <f>'BORDEREAU|REVENU'!X93</f>
        <v>0</v>
      </c>
      <c r="V93" s="71"/>
      <c r="W93" s="71"/>
      <c r="X93" s="71"/>
      <c r="Y93" s="81">
        <f>'BORDEREAU|REVENU'!AB93</f>
        <v>0</v>
      </c>
      <c r="Z93" s="71"/>
      <c r="AA93" s="71"/>
      <c r="AB93" s="71"/>
      <c r="AC93" s="81">
        <f>'BORDEREAU|REVENU'!AF93</f>
        <v>0</v>
      </c>
      <c r="AD93" s="71"/>
      <c r="AE93" s="71"/>
      <c r="AF93" s="71"/>
      <c r="AG93" s="81">
        <f>'BORDEREAU|REVENU'!AJ93</f>
        <v>0</v>
      </c>
      <c r="AH93" s="71"/>
      <c r="AI93" s="71"/>
      <c r="AJ93" s="71"/>
      <c r="AK93" s="81">
        <f>'BORDEREAU|REVENU'!AN93</f>
        <v>0</v>
      </c>
      <c r="AL93" s="71"/>
      <c r="AM93" s="71"/>
      <c r="AN93" s="71"/>
      <c r="AO93" s="81">
        <f>'BORDEREAU|REVENU'!AR93</f>
        <v>0</v>
      </c>
      <c r="AP93" s="71"/>
      <c r="AQ93" s="71"/>
      <c r="AR93" s="71"/>
      <c r="AS93" s="81">
        <f>'BORDEREAU|REVENU'!AV93</f>
        <v>0</v>
      </c>
      <c r="AT93" s="71"/>
      <c r="AU93" s="71"/>
      <c r="AV93" s="71"/>
      <c r="AW93" s="81">
        <f>'BORDEREAU|REVENU'!AZ93</f>
        <v>0</v>
      </c>
      <c r="AX93" s="71"/>
      <c r="AY93" s="71"/>
      <c r="AZ93" s="71"/>
    </row>
    <row r="94" spans="1:52" x14ac:dyDescent="0.3">
      <c r="A94" s="70" t="str">
        <f>'BORDEREAU|REVENU'!A94</f>
        <v>250-007</v>
      </c>
      <c r="B94" s="70" t="str">
        <f>'BORDEREAU|REVENU'!B94</f>
        <v>Marquage ponctuel, sur revêtement en enrobé, résine epoxydique; ligne d'arrêt; Blanche 600mm</v>
      </c>
      <c r="C94" s="70" t="str">
        <f>'BORDEREAU|REVENU'!C94</f>
        <v>ML</v>
      </c>
      <c r="D94" s="70">
        <f>'BORDEREAU|REVENU'!D94</f>
        <v>7</v>
      </c>
      <c r="E94" s="81">
        <f>'BORDEREAU|REVENU'!H94</f>
        <v>0</v>
      </c>
      <c r="I94" s="81">
        <f>'BORDEREAU|REVENU'!L94</f>
        <v>0</v>
      </c>
      <c r="J94" s="71"/>
      <c r="K94" s="71"/>
      <c r="L94" s="71"/>
      <c r="M94" s="81">
        <f>'BORDEREAU|REVENU'!P94</f>
        <v>0</v>
      </c>
      <c r="N94" s="71"/>
      <c r="O94" s="71"/>
      <c r="P94" s="71"/>
      <c r="Q94" s="81">
        <f>'BORDEREAU|REVENU'!T94</f>
        <v>0</v>
      </c>
      <c r="R94" s="71"/>
      <c r="S94" s="71"/>
      <c r="T94" s="71"/>
      <c r="U94" s="81">
        <f>'BORDEREAU|REVENU'!X94</f>
        <v>0</v>
      </c>
      <c r="V94" s="71"/>
      <c r="W94" s="71"/>
      <c r="X94" s="71"/>
      <c r="Y94" s="81">
        <f>'BORDEREAU|REVENU'!AB94</f>
        <v>0</v>
      </c>
      <c r="Z94" s="71"/>
      <c r="AA94" s="71"/>
      <c r="AB94" s="71"/>
      <c r="AC94" s="81">
        <f>'BORDEREAU|REVENU'!AF94</f>
        <v>0</v>
      </c>
      <c r="AD94" s="71"/>
      <c r="AE94" s="71"/>
      <c r="AF94" s="71"/>
      <c r="AG94" s="81">
        <f>'BORDEREAU|REVENU'!AJ94</f>
        <v>0</v>
      </c>
      <c r="AH94" s="71"/>
      <c r="AI94" s="71"/>
      <c r="AJ94" s="71"/>
      <c r="AK94" s="81">
        <f>'BORDEREAU|REVENU'!AN94</f>
        <v>0</v>
      </c>
      <c r="AL94" s="71"/>
      <c r="AM94" s="71"/>
      <c r="AN94" s="71"/>
      <c r="AO94" s="81">
        <f>'BORDEREAU|REVENU'!AR94</f>
        <v>0</v>
      </c>
      <c r="AP94" s="71"/>
      <c r="AQ94" s="71"/>
      <c r="AR94" s="71"/>
      <c r="AS94" s="81">
        <f>'BORDEREAU|REVENU'!AV94</f>
        <v>0</v>
      </c>
      <c r="AT94" s="71"/>
      <c r="AU94" s="71"/>
      <c r="AV94" s="71"/>
      <c r="AW94" s="81">
        <f>'BORDEREAU|REVENU'!AZ94</f>
        <v>0</v>
      </c>
      <c r="AX94" s="71"/>
      <c r="AY94" s="71"/>
      <c r="AZ94" s="71"/>
    </row>
    <row r="95" spans="1:52" x14ac:dyDescent="0.3">
      <c r="A95" s="70" t="str">
        <f>'BORDEREAU|REVENU'!A95</f>
        <v>250-008</v>
      </c>
      <c r="B95" s="70" t="str">
        <f>'BORDEREAU|REVENU'!B95</f>
        <v>Marquage longitudinal, sur revêtement en enrobé, courte durée, eau ; Ligne Axiale</v>
      </c>
      <c r="C95" s="70" t="str">
        <f>'BORDEREAU|REVENU'!C95</f>
        <v>ML</v>
      </c>
      <c r="D95" s="70">
        <f>'BORDEREAU|REVENU'!D95</f>
        <v>10469</v>
      </c>
      <c r="E95" s="81">
        <f>'BORDEREAU|REVENU'!H95</f>
        <v>0</v>
      </c>
      <c r="I95" s="81">
        <f>'BORDEREAU|REVENU'!L95</f>
        <v>0</v>
      </c>
      <c r="J95" s="71"/>
      <c r="K95" s="71"/>
      <c r="L95" s="71"/>
      <c r="M95" s="81">
        <f>'BORDEREAU|REVENU'!P95</f>
        <v>0</v>
      </c>
      <c r="N95" s="71"/>
      <c r="O95" s="71"/>
      <c r="P95" s="71"/>
      <c r="Q95" s="81">
        <f>'BORDEREAU|REVENU'!T95</f>
        <v>0</v>
      </c>
      <c r="R95" s="71"/>
      <c r="S95" s="71"/>
      <c r="T95" s="71"/>
      <c r="U95" s="81">
        <f>'BORDEREAU|REVENU'!X95</f>
        <v>0</v>
      </c>
      <c r="V95" s="71"/>
      <c r="W95" s="71"/>
      <c r="X95" s="71"/>
      <c r="Y95" s="81">
        <f>'BORDEREAU|REVENU'!AB95</f>
        <v>0</v>
      </c>
      <c r="Z95" s="71"/>
      <c r="AA95" s="71"/>
      <c r="AB95" s="71"/>
      <c r="AC95" s="81">
        <f>'BORDEREAU|REVENU'!AF95</f>
        <v>0</v>
      </c>
      <c r="AD95" s="71"/>
      <c r="AE95" s="71"/>
      <c r="AF95" s="71"/>
      <c r="AG95" s="81">
        <f>'BORDEREAU|REVENU'!AJ95</f>
        <v>0</v>
      </c>
      <c r="AH95" s="71"/>
      <c r="AI95" s="71"/>
      <c r="AJ95" s="71"/>
      <c r="AK95" s="81">
        <f>'BORDEREAU|REVENU'!AN95</f>
        <v>0</v>
      </c>
      <c r="AL95" s="71"/>
      <c r="AM95" s="71"/>
      <c r="AN95" s="71"/>
      <c r="AO95" s="81">
        <f>'BORDEREAU|REVENU'!AR95</f>
        <v>0</v>
      </c>
      <c r="AP95" s="71"/>
      <c r="AQ95" s="71"/>
      <c r="AR95" s="71"/>
      <c r="AS95" s="81">
        <f>'BORDEREAU|REVENU'!AV95</f>
        <v>0</v>
      </c>
      <c r="AT95" s="71"/>
      <c r="AU95" s="71"/>
      <c r="AV95" s="71"/>
      <c r="AW95" s="81">
        <f>'BORDEREAU|REVENU'!AZ95</f>
        <v>0</v>
      </c>
      <c r="AX95" s="71"/>
      <c r="AY95" s="71"/>
      <c r="AZ95" s="71"/>
    </row>
    <row r="96" spans="1:52" x14ac:dyDescent="0.3">
      <c r="A96" s="70" t="str">
        <f>'BORDEREAU|REVENU'!A96</f>
        <v>250-009</v>
      </c>
      <c r="B96" s="70" t="str">
        <f>'BORDEREAU|REVENU'!B96</f>
        <v>Marquage longitudinal, sur revêtement en enrobé, courte durée, eau; Ligne de rive</v>
      </c>
      <c r="C96" s="70" t="str">
        <f>'BORDEREAU|REVENU'!C96</f>
        <v>ML</v>
      </c>
      <c r="D96" s="70">
        <f>'BORDEREAU|REVENU'!D96</f>
        <v>10544</v>
      </c>
      <c r="E96" s="81">
        <f>'BORDEREAU|REVENU'!H96</f>
        <v>0</v>
      </c>
      <c r="I96" s="81">
        <f>'BORDEREAU|REVENU'!L96</f>
        <v>0</v>
      </c>
      <c r="J96" s="71"/>
      <c r="K96" s="71"/>
      <c r="L96" s="71"/>
      <c r="M96" s="81">
        <f>'BORDEREAU|REVENU'!P96</f>
        <v>0</v>
      </c>
      <c r="N96" s="71"/>
      <c r="O96" s="71"/>
      <c r="P96" s="71"/>
      <c r="Q96" s="81">
        <f>'BORDEREAU|REVENU'!T96</f>
        <v>0</v>
      </c>
      <c r="R96" s="71"/>
      <c r="S96" s="71"/>
      <c r="T96" s="71"/>
      <c r="U96" s="81">
        <f>'BORDEREAU|REVENU'!X96</f>
        <v>0</v>
      </c>
      <c r="V96" s="71"/>
      <c r="W96" s="71"/>
      <c r="X96" s="71"/>
      <c r="Y96" s="81">
        <f>'BORDEREAU|REVENU'!AB96</f>
        <v>0</v>
      </c>
      <c r="Z96" s="71"/>
      <c r="AA96" s="71"/>
      <c r="AB96" s="71"/>
      <c r="AC96" s="81">
        <f>'BORDEREAU|REVENU'!AF96</f>
        <v>0</v>
      </c>
      <c r="AD96" s="71"/>
      <c r="AE96" s="71"/>
      <c r="AF96" s="71"/>
      <c r="AG96" s="81">
        <f>'BORDEREAU|REVENU'!AJ96</f>
        <v>0</v>
      </c>
      <c r="AH96" s="71"/>
      <c r="AI96" s="71"/>
      <c r="AJ96" s="71"/>
      <c r="AK96" s="81">
        <f>'BORDEREAU|REVENU'!AN96</f>
        <v>0</v>
      </c>
      <c r="AL96" s="71"/>
      <c r="AM96" s="71"/>
      <c r="AN96" s="71"/>
      <c r="AO96" s="81">
        <f>'BORDEREAU|REVENU'!AR96</f>
        <v>0</v>
      </c>
      <c r="AP96" s="71"/>
      <c r="AQ96" s="71"/>
      <c r="AR96" s="71"/>
      <c r="AS96" s="81">
        <f>'BORDEREAU|REVENU'!AV96</f>
        <v>0</v>
      </c>
      <c r="AT96" s="71"/>
      <c r="AU96" s="71"/>
      <c r="AV96" s="71"/>
      <c r="AW96" s="81">
        <f>'BORDEREAU|REVENU'!AZ96</f>
        <v>0</v>
      </c>
      <c r="AX96" s="71"/>
      <c r="AY96" s="71"/>
      <c r="AZ96" s="71"/>
    </row>
    <row r="97" spans="1:52" x14ac:dyDescent="0.3">
      <c r="A97" s="70" t="str">
        <f>'BORDEREAU|REVENU'!A97</f>
        <v>250-010</v>
      </c>
      <c r="B97" s="70" t="str">
        <f>'BORDEREAU|REVENU'!B97</f>
        <v>Marquage longitudinal, sur revêtement en enrobé, courte durée, eau; Dél.discontinue</v>
      </c>
      <c r="C97" s="70" t="str">
        <f>'BORDEREAU|REVENU'!C97</f>
        <v>ML</v>
      </c>
      <c r="D97" s="70">
        <f>'BORDEREAU|REVENU'!D97</f>
        <v>2855</v>
      </c>
      <c r="E97" s="81">
        <f>'BORDEREAU|REVENU'!H97</f>
        <v>0</v>
      </c>
      <c r="I97" s="81">
        <f>'BORDEREAU|REVENU'!L97</f>
        <v>0</v>
      </c>
      <c r="J97" s="71"/>
      <c r="K97" s="71"/>
      <c r="L97" s="71"/>
      <c r="M97" s="81">
        <f>'BORDEREAU|REVENU'!P97</f>
        <v>0</v>
      </c>
      <c r="N97" s="71"/>
      <c r="O97" s="71"/>
      <c r="P97" s="71"/>
      <c r="Q97" s="81">
        <f>'BORDEREAU|REVENU'!T97</f>
        <v>0</v>
      </c>
      <c r="R97" s="71"/>
      <c r="S97" s="71"/>
      <c r="T97" s="71"/>
      <c r="U97" s="81">
        <f>'BORDEREAU|REVENU'!X97</f>
        <v>0</v>
      </c>
      <c r="V97" s="71"/>
      <c r="W97" s="71"/>
      <c r="X97" s="71"/>
      <c r="Y97" s="81">
        <f>'BORDEREAU|REVENU'!AB97</f>
        <v>0</v>
      </c>
      <c r="Z97" s="71"/>
      <c r="AA97" s="71"/>
      <c r="AB97" s="71"/>
      <c r="AC97" s="81">
        <f>'BORDEREAU|REVENU'!AF97</f>
        <v>0</v>
      </c>
      <c r="AD97" s="71"/>
      <c r="AE97" s="71"/>
      <c r="AF97" s="71"/>
      <c r="AG97" s="81">
        <f>'BORDEREAU|REVENU'!AJ97</f>
        <v>0</v>
      </c>
      <c r="AH97" s="71"/>
      <c r="AI97" s="71"/>
      <c r="AJ97" s="71"/>
      <c r="AK97" s="81">
        <f>'BORDEREAU|REVENU'!AN97</f>
        <v>0</v>
      </c>
      <c r="AL97" s="71"/>
      <c r="AM97" s="71"/>
      <c r="AN97" s="71"/>
      <c r="AO97" s="81">
        <f>'BORDEREAU|REVENU'!AR97</f>
        <v>0</v>
      </c>
      <c r="AP97" s="71"/>
      <c r="AQ97" s="71"/>
      <c r="AR97" s="71"/>
      <c r="AS97" s="81">
        <f>'BORDEREAU|REVENU'!AV97</f>
        <v>0</v>
      </c>
      <c r="AT97" s="71"/>
      <c r="AU97" s="71"/>
      <c r="AV97" s="71"/>
      <c r="AW97" s="81">
        <f>'BORDEREAU|REVENU'!AZ97</f>
        <v>0</v>
      </c>
      <c r="AX97" s="71"/>
      <c r="AY97" s="71"/>
      <c r="AZ97" s="71"/>
    </row>
    <row r="98" spans="1:52" x14ac:dyDescent="0.3">
      <c r="A98" s="70" t="str">
        <f>'BORDEREAU|REVENU'!A98</f>
        <v>250-011</v>
      </c>
      <c r="B98" s="70" t="str">
        <f>'BORDEREAU|REVENU'!B98</f>
        <v>Marquage longitudinal, sur revêtement en enrobé, courte durée, eau; Dél.continue</v>
      </c>
      <c r="C98" s="70" t="str">
        <f>'BORDEREAU|REVENU'!C98</f>
        <v>ML</v>
      </c>
      <c r="D98" s="70">
        <f>'BORDEREAU|REVENU'!D98</f>
        <v>530</v>
      </c>
      <c r="E98" s="81">
        <f>'BORDEREAU|REVENU'!H98</f>
        <v>0</v>
      </c>
      <c r="I98" s="81">
        <f>'BORDEREAU|REVENU'!L98</f>
        <v>0</v>
      </c>
      <c r="J98" s="71"/>
      <c r="K98" s="71"/>
      <c r="L98" s="71"/>
      <c r="M98" s="81">
        <f>'BORDEREAU|REVENU'!P98</f>
        <v>0</v>
      </c>
      <c r="N98" s="71"/>
      <c r="O98" s="71"/>
      <c r="P98" s="71"/>
      <c r="Q98" s="81">
        <f>'BORDEREAU|REVENU'!T98</f>
        <v>0</v>
      </c>
      <c r="R98" s="71"/>
      <c r="S98" s="71"/>
      <c r="T98" s="71"/>
      <c r="U98" s="81">
        <f>'BORDEREAU|REVENU'!X98</f>
        <v>0</v>
      </c>
      <c r="V98" s="71"/>
      <c r="W98" s="71"/>
      <c r="X98" s="71"/>
      <c r="Y98" s="81">
        <f>'BORDEREAU|REVENU'!AB98</f>
        <v>0</v>
      </c>
      <c r="Z98" s="71"/>
      <c r="AA98" s="71"/>
      <c r="AB98" s="71"/>
      <c r="AC98" s="81">
        <f>'BORDEREAU|REVENU'!AF98</f>
        <v>0</v>
      </c>
      <c r="AD98" s="71"/>
      <c r="AE98" s="71"/>
      <c r="AF98" s="71"/>
      <c r="AG98" s="81">
        <f>'BORDEREAU|REVENU'!AJ98</f>
        <v>0</v>
      </c>
      <c r="AH98" s="71"/>
      <c r="AI98" s="71"/>
      <c r="AJ98" s="71"/>
      <c r="AK98" s="81">
        <f>'BORDEREAU|REVENU'!AN98</f>
        <v>0</v>
      </c>
      <c r="AL98" s="71"/>
      <c r="AM98" s="71"/>
      <c r="AN98" s="71"/>
      <c r="AO98" s="81">
        <f>'BORDEREAU|REVENU'!AR98</f>
        <v>0</v>
      </c>
      <c r="AP98" s="71"/>
      <c r="AQ98" s="71"/>
      <c r="AR98" s="71"/>
      <c r="AS98" s="81">
        <f>'BORDEREAU|REVENU'!AV98</f>
        <v>0</v>
      </c>
      <c r="AT98" s="71"/>
      <c r="AU98" s="71"/>
      <c r="AV98" s="71"/>
      <c r="AW98" s="81">
        <f>'BORDEREAU|REVENU'!AZ98</f>
        <v>0</v>
      </c>
      <c r="AX98" s="71"/>
      <c r="AY98" s="71"/>
      <c r="AZ98" s="71"/>
    </row>
    <row r="99" spans="1:52" x14ac:dyDescent="0.3">
      <c r="A99" s="70" t="str">
        <f>'BORDEREAU|REVENU'!A99</f>
        <v>250-012</v>
      </c>
      <c r="B99" s="70" t="str">
        <f>'BORDEREAU|REVENU'!B99</f>
        <v>Marquage ponctuel, sur revêtement en enrobé, eau; ligne d'arrêt; Blanche 600mm</v>
      </c>
      <c r="C99" s="70" t="str">
        <f>'BORDEREAU|REVENU'!C99</f>
        <v>ML</v>
      </c>
      <c r="D99" s="70">
        <f>'BORDEREAU|REVENU'!D99</f>
        <v>7</v>
      </c>
      <c r="E99" s="81">
        <f>'BORDEREAU|REVENU'!H99</f>
        <v>0</v>
      </c>
      <c r="I99" s="81">
        <f>'BORDEREAU|REVENU'!L99</f>
        <v>0</v>
      </c>
      <c r="J99" s="71"/>
      <c r="K99" s="71"/>
      <c r="L99" s="71"/>
      <c r="M99" s="81">
        <f>'BORDEREAU|REVENU'!P99</f>
        <v>0</v>
      </c>
      <c r="N99" s="71"/>
      <c r="O99" s="71"/>
      <c r="P99" s="71"/>
      <c r="Q99" s="81">
        <f>'BORDEREAU|REVENU'!T99</f>
        <v>0</v>
      </c>
      <c r="R99" s="71"/>
      <c r="S99" s="71"/>
      <c r="T99" s="71"/>
      <c r="U99" s="81">
        <f>'BORDEREAU|REVENU'!X99</f>
        <v>0</v>
      </c>
      <c r="V99" s="71"/>
      <c r="W99" s="71"/>
      <c r="X99" s="71"/>
      <c r="Y99" s="81">
        <f>'BORDEREAU|REVENU'!AB99</f>
        <v>0</v>
      </c>
      <c r="Z99" s="71"/>
      <c r="AA99" s="71"/>
      <c r="AB99" s="71"/>
      <c r="AC99" s="81">
        <f>'BORDEREAU|REVENU'!AF99</f>
        <v>0</v>
      </c>
      <c r="AD99" s="71"/>
      <c r="AE99" s="71"/>
      <c r="AF99" s="71"/>
      <c r="AG99" s="81">
        <f>'BORDEREAU|REVENU'!AJ99</f>
        <v>0</v>
      </c>
      <c r="AH99" s="71"/>
      <c r="AI99" s="71"/>
      <c r="AJ99" s="71"/>
      <c r="AK99" s="81">
        <f>'BORDEREAU|REVENU'!AN99</f>
        <v>0</v>
      </c>
      <c r="AL99" s="71"/>
      <c r="AM99" s="71"/>
      <c r="AN99" s="71"/>
      <c r="AO99" s="81">
        <f>'BORDEREAU|REVENU'!AR99</f>
        <v>0</v>
      </c>
      <c r="AP99" s="71"/>
      <c r="AQ99" s="71"/>
      <c r="AR99" s="71"/>
      <c r="AS99" s="81">
        <f>'BORDEREAU|REVENU'!AV99</f>
        <v>0</v>
      </c>
      <c r="AT99" s="71"/>
      <c r="AU99" s="71"/>
      <c r="AV99" s="71"/>
      <c r="AW99" s="81">
        <f>'BORDEREAU|REVENU'!AZ99</f>
        <v>0</v>
      </c>
      <c r="AX99" s="71"/>
      <c r="AY99" s="71"/>
      <c r="AZ99" s="71"/>
    </row>
    <row r="100" spans="1:52" x14ac:dyDescent="0.3">
      <c r="A100" s="99" t="str">
        <f>'BORDEREAU|REVENU'!A100</f>
        <v>BORDEREAU 255; SIGNALISATION</v>
      </c>
      <c r="B100" s="99"/>
      <c r="C100" s="99"/>
      <c r="D100" s="99"/>
      <c r="E100" s="81">
        <f>'BORDEREAU|REVENU'!H100</f>
        <v>0</v>
      </c>
      <c r="I100" s="81">
        <f>'BORDEREAU|REVENU'!L100</f>
        <v>0</v>
      </c>
      <c r="J100" s="71"/>
      <c r="K100" s="71"/>
      <c r="L100" s="71"/>
      <c r="M100" s="81">
        <f>'BORDEREAU|REVENU'!P100</f>
        <v>0</v>
      </c>
      <c r="N100" s="71"/>
      <c r="O100" s="71"/>
      <c r="P100" s="71"/>
      <c r="Q100" s="81">
        <f>'BORDEREAU|REVENU'!T100</f>
        <v>0</v>
      </c>
      <c r="R100" s="71"/>
      <c r="S100" s="71"/>
      <c r="T100" s="71"/>
      <c r="U100" s="81">
        <f>'BORDEREAU|REVENU'!X100</f>
        <v>0</v>
      </c>
      <c r="V100" s="71"/>
      <c r="W100" s="71"/>
      <c r="X100" s="71"/>
      <c r="Y100" s="81">
        <f>'BORDEREAU|REVENU'!AB100</f>
        <v>0</v>
      </c>
      <c r="Z100" s="71"/>
      <c r="AA100" s="71"/>
      <c r="AB100" s="71"/>
      <c r="AC100" s="81">
        <f>'BORDEREAU|REVENU'!AF100</f>
        <v>0</v>
      </c>
      <c r="AD100" s="71"/>
      <c r="AE100" s="71"/>
      <c r="AF100" s="71"/>
      <c r="AG100" s="81">
        <f>'BORDEREAU|REVENU'!AJ100</f>
        <v>0</v>
      </c>
      <c r="AH100" s="71"/>
      <c r="AI100" s="71"/>
      <c r="AJ100" s="71"/>
      <c r="AK100" s="81">
        <f>'BORDEREAU|REVENU'!AN100</f>
        <v>0</v>
      </c>
      <c r="AL100" s="71"/>
      <c r="AM100" s="71"/>
      <c r="AN100" s="71"/>
      <c r="AO100" s="81">
        <f>'BORDEREAU|REVENU'!AR100</f>
        <v>0</v>
      </c>
      <c r="AP100" s="71"/>
      <c r="AQ100" s="71"/>
      <c r="AR100" s="71"/>
      <c r="AS100" s="81">
        <f>'BORDEREAU|REVENU'!AV100</f>
        <v>0</v>
      </c>
      <c r="AT100" s="71"/>
      <c r="AU100" s="71"/>
      <c r="AV100" s="71"/>
      <c r="AW100" s="81">
        <f>'BORDEREAU|REVENU'!AZ100</f>
        <v>0</v>
      </c>
      <c r="AX100" s="71"/>
      <c r="AY100" s="71"/>
      <c r="AZ100" s="71"/>
    </row>
    <row r="101" spans="1:52" x14ac:dyDescent="0.3">
      <c r="A101" s="70" t="str">
        <f>'BORDEREAU|REVENU'!A101</f>
        <v>255-001</v>
      </c>
      <c r="B101" s="70" t="str">
        <f>'BORDEREAU|REVENU'!B101</f>
        <v>Maintien de la circulation et signalisation; RTS 117-09-053</v>
      </c>
      <c r="C101" s="70" t="str">
        <f>'BORDEREAU|REVENU'!C101</f>
        <v>Glob</v>
      </c>
      <c r="D101" s="70">
        <f>'BORDEREAU|REVENU'!D101</f>
        <v>1</v>
      </c>
      <c r="E101" s="81">
        <f>'BORDEREAU|REVENU'!H101</f>
        <v>0</v>
      </c>
      <c r="I101" s="81">
        <f>'BORDEREAU|REVENU'!L101</f>
        <v>0</v>
      </c>
      <c r="J101" s="71"/>
      <c r="K101" s="71"/>
      <c r="L101" s="71"/>
      <c r="M101" s="81">
        <f>'BORDEREAU|REVENU'!P101</f>
        <v>0</v>
      </c>
      <c r="N101" s="71"/>
      <c r="O101" s="71"/>
      <c r="P101" s="71"/>
      <c r="Q101" s="81">
        <f>'BORDEREAU|REVENU'!T101</f>
        <v>0</v>
      </c>
      <c r="R101" s="71"/>
      <c r="S101" s="71"/>
      <c r="T101" s="71"/>
      <c r="U101" s="81">
        <f>'BORDEREAU|REVENU'!X101</f>
        <v>0</v>
      </c>
      <c r="V101" s="71"/>
      <c r="W101" s="71"/>
      <c r="X101" s="71"/>
      <c r="Y101" s="81">
        <f>'BORDEREAU|REVENU'!AB101</f>
        <v>0</v>
      </c>
      <c r="Z101" s="71"/>
      <c r="AA101" s="71"/>
      <c r="AB101" s="71"/>
      <c r="AC101" s="81">
        <f>'BORDEREAU|REVENU'!AF101</f>
        <v>0</v>
      </c>
      <c r="AD101" s="71"/>
      <c r="AE101" s="71"/>
      <c r="AF101" s="71"/>
      <c r="AG101" s="81">
        <f>'BORDEREAU|REVENU'!AJ101</f>
        <v>0</v>
      </c>
      <c r="AH101" s="71"/>
      <c r="AI101" s="71"/>
      <c r="AJ101" s="71"/>
      <c r="AK101" s="81">
        <f>'BORDEREAU|REVENU'!AN101</f>
        <v>0</v>
      </c>
      <c r="AL101" s="71"/>
      <c r="AM101" s="71"/>
      <c r="AN101" s="71"/>
      <c r="AO101" s="81">
        <f>'BORDEREAU|REVENU'!AR101</f>
        <v>0</v>
      </c>
      <c r="AP101" s="71"/>
      <c r="AQ101" s="71"/>
      <c r="AR101" s="71"/>
      <c r="AS101" s="81">
        <f>'BORDEREAU|REVENU'!AV101</f>
        <v>0</v>
      </c>
      <c r="AT101" s="71"/>
      <c r="AU101" s="71"/>
      <c r="AV101" s="71"/>
      <c r="AW101" s="81">
        <f>'BORDEREAU|REVENU'!AZ101</f>
        <v>0</v>
      </c>
      <c r="AX101" s="71"/>
      <c r="AY101" s="71"/>
      <c r="AZ101" s="71"/>
    </row>
    <row r="102" spans="1:52" x14ac:dyDescent="0.3">
      <c r="A102" s="70" t="str">
        <f>'BORDEREAU|REVENU'!A102</f>
        <v>255-002</v>
      </c>
      <c r="B102" s="70" t="str">
        <f>'BORDEREAU|REVENU'!B102</f>
        <v>Maintien de la circulation et signalisation; RTS 117-09-060</v>
      </c>
      <c r="C102" s="70" t="str">
        <f>'BORDEREAU|REVENU'!C102</f>
        <v>Glob</v>
      </c>
      <c r="D102" s="70">
        <f>'BORDEREAU|REVENU'!D102</f>
        <v>1</v>
      </c>
      <c r="E102" s="81">
        <f>'BORDEREAU|REVENU'!H102</f>
        <v>0</v>
      </c>
      <c r="I102" s="81">
        <f>'BORDEREAU|REVENU'!L102</f>
        <v>0</v>
      </c>
      <c r="J102" s="71"/>
      <c r="K102" s="71"/>
      <c r="L102" s="71"/>
      <c r="M102" s="81">
        <f>'BORDEREAU|REVENU'!P102</f>
        <v>0</v>
      </c>
      <c r="N102" s="71"/>
      <c r="O102" s="71"/>
      <c r="P102" s="71"/>
      <c r="Q102" s="81">
        <f>'BORDEREAU|REVENU'!T102</f>
        <v>0</v>
      </c>
      <c r="R102" s="71"/>
      <c r="S102" s="71"/>
      <c r="T102" s="71"/>
      <c r="U102" s="81">
        <f>'BORDEREAU|REVENU'!X102</f>
        <v>0</v>
      </c>
      <c r="V102" s="71"/>
      <c r="W102" s="71"/>
      <c r="X102" s="71"/>
      <c r="Y102" s="81">
        <f>'BORDEREAU|REVENU'!AB102</f>
        <v>0</v>
      </c>
      <c r="Z102" s="71"/>
      <c r="AA102" s="71"/>
      <c r="AB102" s="71"/>
      <c r="AC102" s="81">
        <f>'BORDEREAU|REVENU'!AF102</f>
        <v>0</v>
      </c>
      <c r="AD102" s="71"/>
      <c r="AE102" s="71"/>
      <c r="AF102" s="71"/>
      <c r="AG102" s="81">
        <f>'BORDEREAU|REVENU'!AJ102</f>
        <v>0</v>
      </c>
      <c r="AH102" s="71"/>
      <c r="AI102" s="71"/>
      <c r="AJ102" s="71"/>
      <c r="AK102" s="81">
        <f>'BORDEREAU|REVENU'!AN102</f>
        <v>0</v>
      </c>
      <c r="AL102" s="71"/>
      <c r="AM102" s="71"/>
      <c r="AN102" s="71"/>
      <c r="AO102" s="81">
        <f>'BORDEREAU|REVENU'!AR102</f>
        <v>0</v>
      </c>
      <c r="AP102" s="71"/>
      <c r="AQ102" s="71"/>
      <c r="AR102" s="71"/>
      <c r="AS102" s="81">
        <f>'BORDEREAU|REVENU'!AV102</f>
        <v>0</v>
      </c>
      <c r="AT102" s="71"/>
      <c r="AU102" s="71"/>
      <c r="AV102" s="71"/>
      <c r="AW102" s="81">
        <f>'BORDEREAU|REVENU'!AZ102</f>
        <v>0</v>
      </c>
      <c r="AX102" s="71"/>
      <c r="AY102" s="71"/>
      <c r="AZ102" s="71"/>
    </row>
    <row r="103" spans="1:52" x14ac:dyDescent="0.3">
      <c r="A103" s="70" t="str">
        <f>'BORDEREAU|REVENU'!A103</f>
        <v>255-003</v>
      </c>
      <c r="B103" s="70" t="str">
        <f>'BORDEREAU|REVENU'!B103</f>
        <v>Véhicule escorte</v>
      </c>
      <c r="C103" s="70" t="str">
        <f>'BORDEREAU|REVENU'!C103</f>
        <v>Jour</v>
      </c>
      <c r="D103" s="70">
        <f>'BORDEREAU|REVENU'!D103</f>
        <v>30</v>
      </c>
      <c r="E103" s="81">
        <f>'BORDEREAU|REVENU'!H103</f>
        <v>0</v>
      </c>
      <c r="I103" s="81">
        <f>'BORDEREAU|REVENU'!L103</f>
        <v>0</v>
      </c>
      <c r="J103" s="71"/>
      <c r="K103" s="71"/>
      <c r="L103" s="71"/>
      <c r="M103" s="81">
        <f>'BORDEREAU|REVENU'!P103</f>
        <v>0</v>
      </c>
      <c r="N103" s="71"/>
      <c r="O103" s="71"/>
      <c r="P103" s="71"/>
      <c r="Q103" s="81">
        <f>'BORDEREAU|REVENU'!T103</f>
        <v>0</v>
      </c>
      <c r="R103" s="71"/>
      <c r="S103" s="71"/>
      <c r="T103" s="71"/>
      <c r="U103" s="81">
        <f>'BORDEREAU|REVENU'!X103</f>
        <v>0</v>
      </c>
      <c r="V103" s="71"/>
      <c r="W103" s="71"/>
      <c r="X103" s="71"/>
      <c r="Y103" s="81">
        <f>'BORDEREAU|REVENU'!AB103</f>
        <v>0</v>
      </c>
      <c r="Z103" s="71"/>
      <c r="AA103" s="71"/>
      <c r="AB103" s="71"/>
      <c r="AC103" s="81">
        <f>'BORDEREAU|REVENU'!AF103</f>
        <v>0</v>
      </c>
      <c r="AD103" s="71"/>
      <c r="AE103" s="71"/>
      <c r="AF103" s="71"/>
      <c r="AG103" s="81">
        <f>'BORDEREAU|REVENU'!AJ103</f>
        <v>0</v>
      </c>
      <c r="AH103" s="71"/>
      <c r="AI103" s="71"/>
      <c r="AJ103" s="71"/>
      <c r="AK103" s="81">
        <f>'BORDEREAU|REVENU'!AN103</f>
        <v>0</v>
      </c>
      <c r="AL103" s="71"/>
      <c r="AM103" s="71"/>
      <c r="AN103" s="71"/>
      <c r="AO103" s="81">
        <f>'BORDEREAU|REVENU'!AR103</f>
        <v>0</v>
      </c>
      <c r="AP103" s="71"/>
      <c r="AQ103" s="71"/>
      <c r="AR103" s="71"/>
      <c r="AS103" s="81">
        <f>'BORDEREAU|REVENU'!AV103</f>
        <v>0</v>
      </c>
      <c r="AT103" s="71"/>
      <c r="AU103" s="71"/>
      <c r="AV103" s="71"/>
      <c r="AW103" s="81">
        <f>'BORDEREAU|REVENU'!AZ103</f>
        <v>0</v>
      </c>
      <c r="AX103" s="71"/>
      <c r="AY103" s="71"/>
      <c r="AZ103" s="71"/>
    </row>
    <row r="104" spans="1:52" x14ac:dyDescent="0.3">
      <c r="A104" s="70" t="str">
        <f>'BORDEREAU|REVENU'!A104</f>
        <v>255-004</v>
      </c>
      <c r="B104" s="70" t="str">
        <f>'BORDEREAU|REVENU'!B104</f>
        <v>Chemin de déviation; Ponceau 7+087</v>
      </c>
      <c r="C104" s="70" t="str">
        <f>'BORDEREAU|REVENU'!C104</f>
        <v>Glob</v>
      </c>
      <c r="D104" s="70">
        <f>'BORDEREAU|REVENU'!D104</f>
        <v>1</v>
      </c>
      <c r="E104" s="81">
        <f>'BORDEREAU|REVENU'!H104</f>
        <v>0</v>
      </c>
      <c r="I104" s="81">
        <f>'BORDEREAU|REVENU'!L104</f>
        <v>0</v>
      </c>
      <c r="J104" s="71"/>
      <c r="K104" s="71"/>
      <c r="L104" s="71"/>
      <c r="M104" s="81">
        <f>'BORDEREAU|REVENU'!P104</f>
        <v>0</v>
      </c>
      <c r="N104" s="71"/>
      <c r="O104" s="71"/>
      <c r="P104" s="71"/>
      <c r="Q104" s="81">
        <f>'BORDEREAU|REVENU'!T104</f>
        <v>0</v>
      </c>
      <c r="R104" s="71"/>
      <c r="S104" s="71"/>
      <c r="T104" s="71"/>
      <c r="U104" s="81">
        <f>'BORDEREAU|REVENU'!X104</f>
        <v>0</v>
      </c>
      <c r="V104" s="71"/>
      <c r="W104" s="71"/>
      <c r="X104" s="71"/>
      <c r="Y104" s="81">
        <f>'BORDEREAU|REVENU'!AB104</f>
        <v>0</v>
      </c>
      <c r="Z104" s="71"/>
      <c r="AA104" s="71"/>
      <c r="AB104" s="71"/>
      <c r="AC104" s="81">
        <f>'BORDEREAU|REVENU'!AF104</f>
        <v>0</v>
      </c>
      <c r="AD104" s="71"/>
      <c r="AE104" s="71"/>
      <c r="AF104" s="71"/>
      <c r="AG104" s="81">
        <f>'BORDEREAU|REVENU'!AJ104</f>
        <v>0</v>
      </c>
      <c r="AH104" s="71"/>
      <c r="AI104" s="71"/>
      <c r="AJ104" s="71"/>
      <c r="AK104" s="81">
        <f>'BORDEREAU|REVENU'!AN104</f>
        <v>0</v>
      </c>
      <c r="AL104" s="71"/>
      <c r="AM104" s="71"/>
      <c r="AN104" s="71"/>
      <c r="AO104" s="81">
        <f>'BORDEREAU|REVENU'!AR104</f>
        <v>0</v>
      </c>
      <c r="AP104" s="71"/>
      <c r="AQ104" s="71"/>
      <c r="AR104" s="71"/>
      <c r="AS104" s="81">
        <f>'BORDEREAU|REVENU'!AV104</f>
        <v>0</v>
      </c>
      <c r="AT104" s="71"/>
      <c r="AU104" s="71"/>
      <c r="AV104" s="71"/>
      <c r="AW104" s="81">
        <f>'BORDEREAU|REVENU'!AZ104</f>
        <v>0</v>
      </c>
      <c r="AX104" s="71"/>
      <c r="AY104" s="71"/>
      <c r="AZ104" s="71"/>
    </row>
    <row r="105" spans="1:52" x14ac:dyDescent="0.3">
      <c r="A105" s="70" t="str">
        <f>'BORDEREAU|REVENU'!A105</f>
        <v>255-005</v>
      </c>
      <c r="B105" s="70" t="str">
        <f>'BORDEREAU|REVENU'!B105</f>
        <v>Chemin de déviation; Ponceau 8+719</v>
      </c>
      <c r="C105" s="70" t="str">
        <f>'BORDEREAU|REVENU'!C105</f>
        <v>Glob</v>
      </c>
      <c r="D105" s="70">
        <f>'BORDEREAU|REVENU'!D105</f>
        <v>1</v>
      </c>
      <c r="E105" s="81">
        <f>'BORDEREAU|REVENU'!H105</f>
        <v>0</v>
      </c>
      <c r="I105" s="81">
        <f>'BORDEREAU|REVENU'!L105</f>
        <v>0</v>
      </c>
      <c r="J105" s="71"/>
      <c r="K105" s="71"/>
      <c r="L105" s="71"/>
      <c r="M105" s="81">
        <f>'BORDEREAU|REVENU'!P105</f>
        <v>0</v>
      </c>
      <c r="N105" s="71"/>
      <c r="O105" s="71"/>
      <c r="P105" s="71"/>
      <c r="Q105" s="81">
        <f>'BORDEREAU|REVENU'!T105</f>
        <v>0</v>
      </c>
      <c r="R105" s="71"/>
      <c r="S105" s="71"/>
      <c r="T105" s="71"/>
      <c r="U105" s="81">
        <f>'BORDEREAU|REVENU'!X105</f>
        <v>0</v>
      </c>
      <c r="V105" s="71"/>
      <c r="W105" s="71"/>
      <c r="X105" s="71"/>
      <c r="Y105" s="81">
        <f>'BORDEREAU|REVENU'!AB105</f>
        <v>0</v>
      </c>
      <c r="Z105" s="71"/>
      <c r="AA105" s="71"/>
      <c r="AB105" s="71"/>
      <c r="AC105" s="81">
        <f>'BORDEREAU|REVENU'!AF105</f>
        <v>0</v>
      </c>
      <c r="AD105" s="71"/>
      <c r="AE105" s="71"/>
      <c r="AF105" s="71"/>
      <c r="AG105" s="81">
        <f>'BORDEREAU|REVENU'!AJ105</f>
        <v>0</v>
      </c>
      <c r="AH105" s="71"/>
      <c r="AI105" s="71"/>
      <c r="AJ105" s="71"/>
      <c r="AK105" s="81">
        <f>'BORDEREAU|REVENU'!AN105</f>
        <v>0</v>
      </c>
      <c r="AL105" s="71"/>
      <c r="AM105" s="71"/>
      <c r="AN105" s="71"/>
      <c r="AO105" s="81">
        <f>'BORDEREAU|REVENU'!AR105</f>
        <v>0</v>
      </c>
      <c r="AP105" s="71"/>
      <c r="AQ105" s="71"/>
      <c r="AR105" s="71"/>
      <c r="AS105" s="81">
        <f>'BORDEREAU|REVENU'!AV105</f>
        <v>0</v>
      </c>
      <c r="AT105" s="71"/>
      <c r="AU105" s="71"/>
      <c r="AV105" s="71"/>
      <c r="AW105" s="81">
        <f>'BORDEREAU|REVENU'!AZ105</f>
        <v>0</v>
      </c>
      <c r="AX105" s="71"/>
      <c r="AY105" s="71"/>
      <c r="AZ105" s="71"/>
    </row>
    <row r="106" spans="1:52" x14ac:dyDescent="0.3">
      <c r="A106" s="70" t="str">
        <f>'BORDEREAU|REVENU'!A106</f>
        <v>255-006</v>
      </c>
      <c r="B106" s="70" t="str">
        <f>'BORDEREAU|REVENU'!B106</f>
        <v>Responsable en signalisation; sur appel</v>
      </c>
      <c r="C106" s="70" t="str">
        <f>'BORDEREAU|REVENU'!C106</f>
        <v>Jour</v>
      </c>
      <c r="D106" s="70">
        <f>'BORDEREAU|REVENU'!D106</f>
        <v>10</v>
      </c>
      <c r="E106" s="81">
        <f>'BORDEREAU|REVENU'!H106</f>
        <v>0</v>
      </c>
      <c r="I106" s="81">
        <f>'BORDEREAU|REVENU'!L106</f>
        <v>0</v>
      </c>
      <c r="J106" s="71"/>
      <c r="K106" s="71"/>
      <c r="L106" s="71"/>
      <c r="M106" s="81">
        <f>'BORDEREAU|REVENU'!P106</f>
        <v>0</v>
      </c>
      <c r="N106" s="71"/>
      <c r="O106" s="71"/>
      <c r="P106" s="71"/>
      <c r="Q106" s="81">
        <f>'BORDEREAU|REVENU'!T106</f>
        <v>0</v>
      </c>
      <c r="R106" s="71"/>
      <c r="S106" s="71"/>
      <c r="T106" s="71"/>
      <c r="U106" s="81">
        <f>'BORDEREAU|REVENU'!X106</f>
        <v>0</v>
      </c>
      <c r="V106" s="71"/>
      <c r="W106" s="71"/>
      <c r="X106" s="71"/>
      <c r="Y106" s="81">
        <f>'BORDEREAU|REVENU'!AB106</f>
        <v>0</v>
      </c>
      <c r="Z106" s="71"/>
      <c r="AA106" s="71"/>
      <c r="AB106" s="71"/>
      <c r="AC106" s="81">
        <f>'BORDEREAU|REVENU'!AF106</f>
        <v>0</v>
      </c>
      <c r="AD106" s="71"/>
      <c r="AE106" s="71"/>
      <c r="AF106" s="71"/>
      <c r="AG106" s="81">
        <f>'BORDEREAU|REVENU'!AJ106</f>
        <v>0</v>
      </c>
      <c r="AH106" s="71"/>
      <c r="AI106" s="71"/>
      <c r="AJ106" s="71"/>
      <c r="AK106" s="81">
        <f>'BORDEREAU|REVENU'!AN106</f>
        <v>0</v>
      </c>
      <c r="AL106" s="71"/>
      <c r="AM106" s="71"/>
      <c r="AN106" s="71"/>
      <c r="AO106" s="81">
        <f>'BORDEREAU|REVENU'!AR106</f>
        <v>0</v>
      </c>
      <c r="AP106" s="71"/>
      <c r="AQ106" s="71"/>
      <c r="AR106" s="71"/>
      <c r="AS106" s="81">
        <f>'BORDEREAU|REVENU'!AV106</f>
        <v>0</v>
      </c>
      <c r="AT106" s="71"/>
      <c r="AU106" s="71"/>
      <c r="AV106" s="71"/>
      <c r="AW106" s="81">
        <f>'BORDEREAU|REVENU'!AZ106</f>
        <v>0</v>
      </c>
      <c r="AX106" s="71"/>
      <c r="AY106" s="71"/>
      <c r="AZ106" s="71"/>
    </row>
    <row r="107" spans="1:52" x14ac:dyDescent="0.3">
      <c r="A107" s="99" t="str">
        <f>'BORDEREAU|REVENU'!A107</f>
        <v>BORDEREAU 256; SIGNALISATION - SECTEUR MONT-BRUN</v>
      </c>
      <c r="B107" s="99"/>
      <c r="C107" s="99"/>
      <c r="D107" s="99"/>
      <c r="E107" s="81">
        <f>'BORDEREAU|REVENU'!H107</f>
        <v>0</v>
      </c>
      <c r="I107" s="81">
        <f>'BORDEREAU|REVENU'!L107</f>
        <v>0</v>
      </c>
      <c r="J107" s="71"/>
      <c r="K107" s="71"/>
      <c r="L107" s="71"/>
      <c r="M107" s="81">
        <f>'BORDEREAU|REVENU'!P107</f>
        <v>0</v>
      </c>
      <c r="N107" s="71"/>
      <c r="O107" s="71"/>
      <c r="P107" s="71"/>
      <c r="Q107" s="81">
        <f>'BORDEREAU|REVENU'!T107</f>
        <v>0</v>
      </c>
      <c r="R107" s="71"/>
      <c r="S107" s="71"/>
      <c r="T107" s="71"/>
      <c r="U107" s="81">
        <f>'BORDEREAU|REVENU'!X107</f>
        <v>0</v>
      </c>
      <c r="V107" s="71"/>
      <c r="W107" s="71"/>
      <c r="X107" s="71"/>
      <c r="Y107" s="81">
        <f>'BORDEREAU|REVENU'!AB107</f>
        <v>0</v>
      </c>
      <c r="Z107" s="71"/>
      <c r="AA107" s="71"/>
      <c r="AB107" s="71"/>
      <c r="AC107" s="81">
        <f>'BORDEREAU|REVENU'!AF107</f>
        <v>0</v>
      </c>
      <c r="AD107" s="71"/>
      <c r="AE107" s="71"/>
      <c r="AF107" s="71"/>
      <c r="AG107" s="81">
        <f>'BORDEREAU|REVENU'!AJ107</f>
        <v>0</v>
      </c>
      <c r="AH107" s="71"/>
      <c r="AI107" s="71"/>
      <c r="AJ107" s="71"/>
      <c r="AK107" s="81">
        <f>'BORDEREAU|REVENU'!AN107</f>
        <v>0</v>
      </c>
      <c r="AL107" s="71"/>
      <c r="AM107" s="71"/>
      <c r="AN107" s="71"/>
      <c r="AO107" s="81">
        <f>'BORDEREAU|REVENU'!AR107</f>
        <v>0</v>
      </c>
      <c r="AP107" s="71"/>
      <c r="AQ107" s="71"/>
      <c r="AR107" s="71"/>
      <c r="AS107" s="81">
        <f>'BORDEREAU|REVENU'!AV107</f>
        <v>0</v>
      </c>
      <c r="AT107" s="71"/>
      <c r="AU107" s="71"/>
      <c r="AV107" s="71"/>
      <c r="AW107" s="81">
        <f>'BORDEREAU|REVENU'!AZ107</f>
        <v>0</v>
      </c>
      <c r="AX107" s="71"/>
      <c r="AY107" s="71"/>
      <c r="AZ107" s="71"/>
    </row>
    <row r="108" spans="1:52" x14ac:dyDescent="0.3">
      <c r="A108" s="70" t="str">
        <f>'BORDEREAU|REVENU'!A108</f>
        <v>256-001</v>
      </c>
      <c r="B108" s="70" t="str">
        <f>'BORDEREAU|REVENU'!B108</f>
        <v>Maintien de la circulation et signalisation; Secteur Mont-Brun</v>
      </c>
      <c r="C108" s="70" t="str">
        <f>'BORDEREAU|REVENU'!C108</f>
        <v>Glob</v>
      </c>
      <c r="D108" s="70">
        <f>'BORDEREAU|REVENU'!D108</f>
        <v>1</v>
      </c>
      <c r="E108" s="81">
        <f>'BORDEREAU|REVENU'!H108</f>
        <v>0</v>
      </c>
      <c r="I108" s="81">
        <f>'BORDEREAU|REVENU'!L108</f>
        <v>0</v>
      </c>
      <c r="J108" s="71"/>
      <c r="K108" s="71"/>
      <c r="L108" s="71"/>
      <c r="M108" s="81">
        <f>'BORDEREAU|REVENU'!P108</f>
        <v>0</v>
      </c>
      <c r="N108" s="71"/>
      <c r="O108" s="71"/>
      <c r="P108" s="71"/>
      <c r="Q108" s="81">
        <f>'BORDEREAU|REVENU'!T108</f>
        <v>0</v>
      </c>
      <c r="R108" s="71"/>
      <c r="S108" s="71"/>
      <c r="T108" s="71"/>
      <c r="U108" s="81">
        <f>'BORDEREAU|REVENU'!X108</f>
        <v>0</v>
      </c>
      <c r="V108" s="71"/>
      <c r="W108" s="71"/>
      <c r="X108" s="71"/>
      <c r="Y108" s="81">
        <f>'BORDEREAU|REVENU'!AB108</f>
        <v>0</v>
      </c>
      <c r="Z108" s="71"/>
      <c r="AA108" s="71"/>
      <c r="AB108" s="71"/>
      <c r="AC108" s="81">
        <f>'BORDEREAU|REVENU'!AF108</f>
        <v>0</v>
      </c>
      <c r="AD108" s="71"/>
      <c r="AE108" s="71"/>
      <c r="AF108" s="71"/>
      <c r="AG108" s="81">
        <f>'BORDEREAU|REVENU'!AJ108</f>
        <v>0</v>
      </c>
      <c r="AH108" s="71"/>
      <c r="AI108" s="71"/>
      <c r="AJ108" s="71"/>
      <c r="AK108" s="81">
        <f>'BORDEREAU|REVENU'!AN108</f>
        <v>0</v>
      </c>
      <c r="AL108" s="71"/>
      <c r="AM108" s="71"/>
      <c r="AN108" s="71"/>
      <c r="AO108" s="81">
        <f>'BORDEREAU|REVENU'!AR108</f>
        <v>0</v>
      </c>
      <c r="AP108" s="71"/>
      <c r="AQ108" s="71"/>
      <c r="AR108" s="71"/>
      <c r="AS108" s="81">
        <f>'BORDEREAU|REVENU'!AV108</f>
        <v>0</v>
      </c>
      <c r="AT108" s="71"/>
      <c r="AU108" s="71"/>
      <c r="AV108" s="71"/>
      <c r="AW108" s="81">
        <f>'BORDEREAU|REVENU'!AZ108</f>
        <v>0</v>
      </c>
      <c r="AX108" s="71"/>
      <c r="AY108" s="71"/>
      <c r="AZ108" s="71"/>
    </row>
    <row r="109" spans="1:52" x14ac:dyDescent="0.3">
      <c r="A109" s="99" t="str">
        <f>'BORDEREAU|REVENU'!A109</f>
        <v>ADD3 - disposition des déblais de la route 21910 Mont-Brun, sur la route 117</v>
      </c>
      <c r="B109" s="99"/>
      <c r="C109" s="99"/>
      <c r="D109" s="99"/>
      <c r="E109" s="81">
        <f>'BORDEREAU|REVENU'!H109</f>
        <v>0</v>
      </c>
      <c r="I109" s="81">
        <f>'BORDEREAU|REVENU'!L109</f>
        <v>0</v>
      </c>
      <c r="J109" s="71"/>
      <c r="K109" s="71"/>
      <c r="L109" s="71"/>
      <c r="M109" s="81">
        <f>'BORDEREAU|REVENU'!P109</f>
        <v>0</v>
      </c>
      <c r="N109" s="71"/>
      <c r="O109" s="71"/>
      <c r="P109" s="71"/>
      <c r="Q109" s="81">
        <f>'BORDEREAU|REVENU'!T109</f>
        <v>0</v>
      </c>
      <c r="R109" s="71"/>
      <c r="S109" s="71"/>
      <c r="T109" s="71"/>
      <c r="U109" s="81">
        <f>'BORDEREAU|REVENU'!X109</f>
        <v>0</v>
      </c>
      <c r="V109" s="71"/>
      <c r="W109" s="71"/>
      <c r="X109" s="71"/>
      <c r="Y109" s="81">
        <f>'BORDEREAU|REVENU'!AB109</f>
        <v>0</v>
      </c>
      <c r="Z109" s="71"/>
      <c r="AA109" s="71"/>
      <c r="AB109" s="71"/>
      <c r="AC109" s="81">
        <f>'BORDEREAU|REVENU'!AF109</f>
        <v>0</v>
      </c>
      <c r="AD109" s="71"/>
      <c r="AE109" s="71"/>
      <c r="AF109" s="71"/>
      <c r="AG109" s="81">
        <f>'BORDEREAU|REVENU'!AJ109</f>
        <v>0</v>
      </c>
      <c r="AH109" s="71"/>
      <c r="AI109" s="71"/>
      <c r="AJ109" s="71"/>
      <c r="AK109" s="81">
        <f>'BORDEREAU|REVENU'!AN109</f>
        <v>0</v>
      </c>
      <c r="AL109" s="71"/>
      <c r="AM109" s="71"/>
      <c r="AN109" s="71"/>
      <c r="AO109" s="81">
        <f>'BORDEREAU|REVENU'!AR109</f>
        <v>0</v>
      </c>
      <c r="AP109" s="71"/>
      <c r="AQ109" s="71"/>
      <c r="AR109" s="71"/>
      <c r="AS109" s="81">
        <f>'BORDEREAU|REVENU'!AV109</f>
        <v>0</v>
      </c>
      <c r="AT109" s="71"/>
      <c r="AU109" s="71"/>
      <c r="AV109" s="71"/>
      <c r="AW109" s="81">
        <f>'BORDEREAU|REVENU'!AZ109</f>
        <v>0</v>
      </c>
      <c r="AX109" s="71"/>
      <c r="AY109" s="71"/>
      <c r="AZ109" s="71"/>
    </row>
    <row r="110" spans="1:52" x14ac:dyDescent="0.3">
      <c r="A110" s="70" t="str">
        <f>'BORDEREAU|REVENU'!A110</f>
        <v>256-002</v>
      </c>
      <c r="B110" s="70" t="str">
        <f>'BORDEREAU|REVENU'!B110</f>
        <v>Maintien de la circulation et signalisation;</v>
      </c>
      <c r="C110" s="70" t="str">
        <f>'BORDEREAU|REVENU'!C110</f>
        <v>Glob</v>
      </c>
      <c r="D110" s="70">
        <f>'BORDEREAU|REVENU'!D110</f>
        <v>1</v>
      </c>
      <c r="E110" s="81">
        <f>'BORDEREAU|REVENU'!H110</f>
        <v>0</v>
      </c>
      <c r="I110" s="81">
        <f>'BORDEREAU|REVENU'!L110</f>
        <v>0</v>
      </c>
      <c r="J110" s="71"/>
      <c r="K110" s="71"/>
      <c r="L110" s="71"/>
      <c r="M110" s="81">
        <f>'BORDEREAU|REVENU'!P110</f>
        <v>0</v>
      </c>
      <c r="N110" s="71"/>
      <c r="O110" s="71"/>
      <c r="P110" s="71"/>
      <c r="Q110" s="81">
        <f>'BORDEREAU|REVENU'!T110</f>
        <v>0</v>
      </c>
      <c r="R110" s="71"/>
      <c r="S110" s="71"/>
      <c r="T110" s="71"/>
      <c r="U110" s="81">
        <f>'BORDEREAU|REVENU'!X110</f>
        <v>0</v>
      </c>
      <c r="V110" s="71"/>
      <c r="W110" s="71"/>
      <c r="X110" s="71"/>
      <c r="Y110" s="81">
        <f>'BORDEREAU|REVENU'!AB110</f>
        <v>0</v>
      </c>
      <c r="Z110" s="71"/>
      <c r="AA110" s="71"/>
      <c r="AB110" s="71"/>
      <c r="AC110" s="81">
        <f>'BORDEREAU|REVENU'!AF110</f>
        <v>0</v>
      </c>
      <c r="AD110" s="71"/>
      <c r="AE110" s="71"/>
      <c r="AF110" s="71"/>
      <c r="AG110" s="81">
        <f>'BORDEREAU|REVENU'!AJ110</f>
        <v>0</v>
      </c>
      <c r="AH110" s="71"/>
      <c r="AI110" s="71"/>
      <c r="AJ110" s="71"/>
      <c r="AK110" s="81">
        <f>'BORDEREAU|REVENU'!AN110</f>
        <v>0</v>
      </c>
      <c r="AL110" s="71"/>
      <c r="AM110" s="71"/>
      <c r="AN110" s="71"/>
      <c r="AO110" s="81">
        <f>'BORDEREAU|REVENU'!AR110</f>
        <v>0</v>
      </c>
      <c r="AP110" s="71"/>
      <c r="AQ110" s="71"/>
      <c r="AR110" s="71"/>
      <c r="AS110" s="81">
        <f>'BORDEREAU|REVENU'!AV110</f>
        <v>0</v>
      </c>
      <c r="AT110" s="71"/>
      <c r="AU110" s="71"/>
      <c r="AV110" s="71"/>
      <c r="AW110" s="81">
        <f>'BORDEREAU|REVENU'!AZ110</f>
        <v>0</v>
      </c>
      <c r="AX110" s="71"/>
      <c r="AY110" s="71"/>
      <c r="AZ110" s="71"/>
    </row>
    <row r="111" spans="1:52" x14ac:dyDescent="0.3">
      <c r="A111" s="99" t="str">
        <f>'BORDEREAU|REVENU'!A111</f>
        <v>BORDEREAU 285; ENVIRONNEMENT</v>
      </c>
      <c r="B111" s="99"/>
      <c r="C111" s="99"/>
      <c r="D111" s="99"/>
      <c r="E111" s="81">
        <f>'BORDEREAU|REVENU'!H111</f>
        <v>0</v>
      </c>
      <c r="I111" s="81">
        <f>'BORDEREAU|REVENU'!L111</f>
        <v>0</v>
      </c>
      <c r="J111" s="71"/>
      <c r="K111" s="71"/>
      <c r="L111" s="71"/>
      <c r="M111" s="81">
        <f>'BORDEREAU|REVENU'!P111</f>
        <v>0</v>
      </c>
      <c r="N111" s="71"/>
      <c r="O111" s="71"/>
      <c r="P111" s="71"/>
      <c r="Q111" s="81">
        <f>'BORDEREAU|REVENU'!T111</f>
        <v>0</v>
      </c>
      <c r="R111" s="71"/>
      <c r="S111" s="71"/>
      <c r="T111" s="71"/>
      <c r="U111" s="81">
        <f>'BORDEREAU|REVENU'!X111</f>
        <v>0</v>
      </c>
      <c r="V111" s="71"/>
      <c r="W111" s="71"/>
      <c r="X111" s="71"/>
      <c r="Y111" s="81">
        <f>'BORDEREAU|REVENU'!AB111</f>
        <v>0</v>
      </c>
      <c r="Z111" s="71"/>
      <c r="AA111" s="71"/>
      <c r="AB111" s="71"/>
      <c r="AC111" s="81">
        <f>'BORDEREAU|REVENU'!AF111</f>
        <v>0</v>
      </c>
      <c r="AD111" s="71"/>
      <c r="AE111" s="71"/>
      <c r="AF111" s="71"/>
      <c r="AG111" s="81">
        <f>'BORDEREAU|REVENU'!AJ111</f>
        <v>0</v>
      </c>
      <c r="AH111" s="71"/>
      <c r="AI111" s="71"/>
      <c r="AJ111" s="71"/>
      <c r="AK111" s="81">
        <f>'BORDEREAU|REVENU'!AN111</f>
        <v>0</v>
      </c>
      <c r="AL111" s="71"/>
      <c r="AM111" s="71"/>
      <c r="AN111" s="71"/>
      <c r="AO111" s="81">
        <f>'BORDEREAU|REVENU'!AR111</f>
        <v>0</v>
      </c>
      <c r="AP111" s="71"/>
      <c r="AQ111" s="71"/>
      <c r="AR111" s="71"/>
      <c r="AS111" s="81">
        <f>'BORDEREAU|REVENU'!AV111</f>
        <v>0</v>
      </c>
      <c r="AT111" s="71"/>
      <c r="AU111" s="71"/>
      <c r="AV111" s="71"/>
      <c r="AW111" s="81">
        <f>'BORDEREAU|REVENU'!AZ111</f>
        <v>0</v>
      </c>
      <c r="AX111" s="71"/>
      <c r="AY111" s="71"/>
      <c r="AZ111" s="71"/>
    </row>
    <row r="112" spans="1:52" x14ac:dyDescent="0.3">
      <c r="A112" s="70" t="str">
        <f>'BORDEREAU|REVENU'!A112</f>
        <v>285-001</v>
      </c>
      <c r="B112" s="70" t="str">
        <f>'BORDEREAU|REVENU'!B112</f>
        <v>Plan d'action pour la protection de l'environnement (PAPE)</v>
      </c>
      <c r="C112" s="70" t="str">
        <f>'BORDEREAU|REVENU'!C112</f>
        <v>Glob</v>
      </c>
      <c r="D112" s="70">
        <f>'BORDEREAU|REVENU'!D112</f>
        <v>1</v>
      </c>
      <c r="E112" s="81">
        <f>'BORDEREAU|REVENU'!H112</f>
        <v>0</v>
      </c>
      <c r="I112" s="81">
        <f>'BORDEREAU|REVENU'!L112</f>
        <v>0</v>
      </c>
      <c r="J112" s="71"/>
      <c r="K112" s="71"/>
      <c r="L112" s="71"/>
      <c r="M112" s="81">
        <f>'BORDEREAU|REVENU'!P112</f>
        <v>0</v>
      </c>
      <c r="N112" s="71"/>
      <c r="O112" s="71"/>
      <c r="P112" s="71"/>
      <c r="Q112" s="81">
        <f>'BORDEREAU|REVENU'!T112</f>
        <v>0</v>
      </c>
      <c r="R112" s="71"/>
      <c r="S112" s="71"/>
      <c r="T112" s="71"/>
      <c r="U112" s="81">
        <f>'BORDEREAU|REVENU'!X112</f>
        <v>0</v>
      </c>
      <c r="V112" s="71"/>
      <c r="W112" s="71"/>
      <c r="X112" s="71"/>
      <c r="Y112" s="81">
        <f>'BORDEREAU|REVENU'!AB112</f>
        <v>0</v>
      </c>
      <c r="Z112" s="71"/>
      <c r="AA112" s="71"/>
      <c r="AB112" s="71"/>
      <c r="AC112" s="81">
        <f>'BORDEREAU|REVENU'!AF112</f>
        <v>0</v>
      </c>
      <c r="AD112" s="71"/>
      <c r="AE112" s="71"/>
      <c r="AF112" s="71"/>
      <c r="AG112" s="81">
        <f>'BORDEREAU|REVENU'!AJ112</f>
        <v>0</v>
      </c>
      <c r="AH112" s="71"/>
      <c r="AI112" s="71"/>
      <c r="AJ112" s="71"/>
      <c r="AK112" s="81">
        <f>'BORDEREAU|REVENU'!AN112</f>
        <v>0</v>
      </c>
      <c r="AL112" s="71"/>
      <c r="AM112" s="71"/>
      <c r="AN112" s="71"/>
      <c r="AO112" s="81">
        <f>'BORDEREAU|REVENU'!AR112</f>
        <v>0</v>
      </c>
      <c r="AP112" s="71"/>
      <c r="AQ112" s="71"/>
      <c r="AR112" s="71"/>
      <c r="AS112" s="81">
        <f>'BORDEREAU|REVENU'!AV112</f>
        <v>0</v>
      </c>
      <c r="AT112" s="71"/>
      <c r="AU112" s="71"/>
      <c r="AV112" s="71"/>
      <c r="AW112" s="81">
        <f>'BORDEREAU|REVENU'!AZ112</f>
        <v>0</v>
      </c>
      <c r="AX112" s="71"/>
      <c r="AY112" s="71"/>
      <c r="AZ112" s="71"/>
    </row>
    <row r="113" spans="1:52" x14ac:dyDescent="0.3">
      <c r="A113" s="70" t="str">
        <f>'BORDEREAU|REVENU'!A113</f>
        <v>285-002</v>
      </c>
      <c r="B113" s="70" t="str">
        <f>'BORDEREAU|REVENU'!B113</f>
        <v>Clôtures temporaires; protection milieux humides</v>
      </c>
      <c r="C113" s="70" t="str">
        <f>'BORDEREAU|REVENU'!C113</f>
        <v>ML</v>
      </c>
      <c r="D113" s="70">
        <f>'BORDEREAU|REVENU'!D113</f>
        <v>1600</v>
      </c>
      <c r="E113" s="81">
        <f>'BORDEREAU|REVENU'!H113</f>
        <v>0</v>
      </c>
      <c r="I113" s="81">
        <f>'BORDEREAU|REVENU'!L113</f>
        <v>0</v>
      </c>
      <c r="J113" s="71"/>
      <c r="K113" s="71"/>
      <c r="L113" s="71"/>
      <c r="M113" s="81">
        <f>'BORDEREAU|REVENU'!P113</f>
        <v>0</v>
      </c>
      <c r="N113" s="71"/>
      <c r="O113" s="71"/>
      <c r="P113" s="71"/>
      <c r="Q113" s="81">
        <f>'BORDEREAU|REVENU'!T113</f>
        <v>0</v>
      </c>
      <c r="R113" s="71"/>
      <c r="S113" s="71"/>
      <c r="T113" s="71"/>
      <c r="U113" s="81">
        <f>'BORDEREAU|REVENU'!X113</f>
        <v>0</v>
      </c>
      <c r="V113" s="71"/>
      <c r="W113" s="71"/>
      <c r="X113" s="71"/>
      <c r="Y113" s="81">
        <f>'BORDEREAU|REVENU'!AB113</f>
        <v>0</v>
      </c>
      <c r="Z113" s="71"/>
      <c r="AA113" s="71"/>
      <c r="AB113" s="71"/>
      <c r="AC113" s="81">
        <f>'BORDEREAU|REVENU'!AF113</f>
        <v>0</v>
      </c>
      <c r="AD113" s="71"/>
      <c r="AE113" s="71"/>
      <c r="AF113" s="71"/>
      <c r="AG113" s="81">
        <f>'BORDEREAU|REVENU'!AJ113</f>
        <v>0</v>
      </c>
      <c r="AH113" s="71"/>
      <c r="AI113" s="71"/>
      <c r="AJ113" s="71"/>
      <c r="AK113" s="81">
        <f>'BORDEREAU|REVENU'!AN113</f>
        <v>0</v>
      </c>
      <c r="AL113" s="71"/>
      <c r="AM113" s="71"/>
      <c r="AN113" s="71"/>
      <c r="AO113" s="81">
        <f>'BORDEREAU|REVENU'!AR113</f>
        <v>0</v>
      </c>
      <c r="AP113" s="71"/>
      <c r="AQ113" s="71"/>
      <c r="AR113" s="71"/>
      <c r="AS113" s="81">
        <f>'BORDEREAU|REVENU'!AV113</f>
        <v>0</v>
      </c>
      <c r="AT113" s="71"/>
      <c r="AU113" s="71"/>
      <c r="AV113" s="71"/>
      <c r="AW113" s="81">
        <f>'BORDEREAU|REVENU'!AZ113</f>
        <v>0</v>
      </c>
      <c r="AX113" s="71"/>
      <c r="AY113" s="71"/>
      <c r="AZ113" s="71"/>
    </row>
    <row r="114" spans="1:52" x14ac:dyDescent="0.3">
      <c r="A114" s="70" t="str">
        <f>'BORDEREAU|REVENU'!A114</f>
        <v>285-003</v>
      </c>
      <c r="B114" s="70" t="str">
        <f>'BORDEREAU|REVENU'!B114</f>
        <v>Trousse de récupération des produits pétrolier</v>
      </c>
      <c r="C114" s="70" t="str">
        <f>'BORDEREAU|REVENU'!C114</f>
        <v>un</v>
      </c>
      <c r="D114" s="70">
        <f>'BORDEREAU|REVENU'!D114</f>
        <v>2</v>
      </c>
      <c r="E114" s="81">
        <f>'BORDEREAU|REVENU'!H114</f>
        <v>0</v>
      </c>
      <c r="I114" s="81">
        <f>'BORDEREAU|REVENU'!L114</f>
        <v>0</v>
      </c>
      <c r="J114" s="71"/>
      <c r="K114" s="71"/>
      <c r="L114" s="71"/>
      <c r="M114" s="81">
        <f>'BORDEREAU|REVENU'!P114</f>
        <v>0</v>
      </c>
      <c r="N114" s="71"/>
      <c r="O114" s="71"/>
      <c r="P114" s="71"/>
      <c r="Q114" s="81">
        <f>'BORDEREAU|REVENU'!T114</f>
        <v>0</v>
      </c>
      <c r="R114" s="71"/>
      <c r="S114" s="71"/>
      <c r="T114" s="71"/>
      <c r="U114" s="81">
        <f>'BORDEREAU|REVENU'!X114</f>
        <v>0</v>
      </c>
      <c r="V114" s="71"/>
      <c r="W114" s="71"/>
      <c r="X114" s="71"/>
      <c r="Y114" s="81">
        <f>'BORDEREAU|REVENU'!AB114</f>
        <v>0</v>
      </c>
      <c r="Z114" s="71"/>
      <c r="AA114" s="71"/>
      <c r="AB114" s="71"/>
      <c r="AC114" s="81">
        <f>'BORDEREAU|REVENU'!AF114</f>
        <v>0</v>
      </c>
      <c r="AD114" s="71"/>
      <c r="AE114" s="71"/>
      <c r="AF114" s="71"/>
      <c r="AG114" s="81">
        <f>'BORDEREAU|REVENU'!AJ114</f>
        <v>0</v>
      </c>
      <c r="AH114" s="71"/>
      <c r="AI114" s="71"/>
      <c r="AJ114" s="71"/>
      <c r="AK114" s="81">
        <f>'BORDEREAU|REVENU'!AN114</f>
        <v>0</v>
      </c>
      <c r="AL114" s="71"/>
      <c r="AM114" s="71"/>
      <c r="AN114" s="71"/>
      <c r="AO114" s="81">
        <f>'BORDEREAU|REVENU'!AR114</f>
        <v>0</v>
      </c>
      <c r="AP114" s="71"/>
      <c r="AQ114" s="71"/>
      <c r="AR114" s="71"/>
      <c r="AS114" s="81">
        <f>'BORDEREAU|REVENU'!AV114</f>
        <v>0</v>
      </c>
      <c r="AT114" s="71"/>
      <c r="AU114" s="71"/>
      <c r="AV114" s="71"/>
      <c r="AW114" s="81">
        <f>'BORDEREAU|REVENU'!AZ114</f>
        <v>0</v>
      </c>
      <c r="AX114" s="71"/>
      <c r="AY114" s="71"/>
      <c r="AZ114" s="71"/>
    </row>
    <row r="115" spans="1:52" x14ac:dyDescent="0.3">
      <c r="A115" s="70" t="str">
        <f>'BORDEREAU|REVENU'!A115</f>
        <v>285-004</v>
      </c>
      <c r="B115" s="70" t="str">
        <f>'BORDEREAU|REVENU'!B115</f>
        <v>Gestion hors site de l'eau contaminé</v>
      </c>
      <c r="C115" s="70" t="str">
        <f>'BORDEREAU|REVENU'!C115</f>
        <v>Litre</v>
      </c>
      <c r="D115" s="70">
        <f>'BORDEREAU|REVENU'!D115</f>
        <v>200</v>
      </c>
      <c r="E115" s="81">
        <f>'BORDEREAU|REVENU'!H115</f>
        <v>0</v>
      </c>
      <c r="I115" s="81">
        <f>'BORDEREAU|REVENU'!L115</f>
        <v>0</v>
      </c>
      <c r="J115" s="71"/>
      <c r="K115" s="71"/>
      <c r="L115" s="71"/>
      <c r="M115" s="81">
        <f>'BORDEREAU|REVENU'!P115</f>
        <v>0</v>
      </c>
      <c r="N115" s="71"/>
      <c r="O115" s="71"/>
      <c r="P115" s="71"/>
      <c r="Q115" s="81">
        <f>'BORDEREAU|REVENU'!T115</f>
        <v>0</v>
      </c>
      <c r="R115" s="71"/>
      <c r="S115" s="71"/>
      <c r="T115" s="71"/>
      <c r="U115" s="81">
        <f>'BORDEREAU|REVENU'!X115</f>
        <v>0</v>
      </c>
      <c r="V115" s="71"/>
      <c r="W115" s="71"/>
      <c r="X115" s="71"/>
      <c r="Y115" s="81">
        <f>'BORDEREAU|REVENU'!AB115</f>
        <v>0</v>
      </c>
      <c r="Z115" s="71"/>
      <c r="AA115" s="71"/>
      <c r="AB115" s="71"/>
      <c r="AC115" s="81">
        <f>'BORDEREAU|REVENU'!AF115</f>
        <v>0</v>
      </c>
      <c r="AD115" s="71"/>
      <c r="AE115" s="71"/>
      <c r="AF115" s="71"/>
      <c r="AG115" s="81">
        <f>'BORDEREAU|REVENU'!AJ115</f>
        <v>0</v>
      </c>
      <c r="AH115" s="71"/>
      <c r="AI115" s="71"/>
      <c r="AJ115" s="71"/>
      <c r="AK115" s="81">
        <f>'BORDEREAU|REVENU'!AN115</f>
        <v>0</v>
      </c>
      <c r="AL115" s="71"/>
      <c r="AM115" s="71"/>
      <c r="AN115" s="71"/>
      <c r="AO115" s="81">
        <f>'BORDEREAU|REVENU'!AR115</f>
        <v>0</v>
      </c>
      <c r="AP115" s="71"/>
      <c r="AQ115" s="71"/>
      <c r="AR115" s="71"/>
      <c r="AS115" s="81">
        <f>'BORDEREAU|REVENU'!AV115</f>
        <v>0</v>
      </c>
      <c r="AT115" s="71"/>
      <c r="AU115" s="71"/>
      <c r="AV115" s="71"/>
      <c r="AW115" s="81">
        <f>'BORDEREAU|REVENU'!AZ115</f>
        <v>0</v>
      </c>
      <c r="AX115" s="71"/>
      <c r="AY115" s="71"/>
      <c r="AZ115" s="71"/>
    </row>
    <row r="116" spans="1:52" x14ac:dyDescent="0.3">
      <c r="A116" s="70" t="str">
        <f>'BORDEREAU|REVENU'!A116</f>
        <v>285-005</v>
      </c>
      <c r="B116" s="70" t="str">
        <f>'BORDEREAU|REVENU'!B116</f>
        <v>Gestion sols contaminés; Plage B-C; non argileux; contaminants organiques et inorganiques</v>
      </c>
      <c r="C116" s="70" t="str">
        <f>'BORDEREAU|REVENU'!C116</f>
        <v>M3</v>
      </c>
      <c r="D116" s="70">
        <f>'BORDEREAU|REVENU'!D116</f>
        <v>517.79999999999995</v>
      </c>
      <c r="E116" s="81">
        <f>'BORDEREAU|REVENU'!H116</f>
        <v>0</v>
      </c>
      <c r="I116" s="81">
        <f>'BORDEREAU|REVENU'!L116</f>
        <v>0</v>
      </c>
      <c r="J116" s="71"/>
      <c r="K116" s="71"/>
      <c r="L116" s="71"/>
      <c r="M116" s="81">
        <f>'BORDEREAU|REVENU'!P116</f>
        <v>0</v>
      </c>
      <c r="N116" s="71"/>
      <c r="O116" s="71"/>
      <c r="P116" s="71"/>
      <c r="Q116" s="81">
        <f>'BORDEREAU|REVENU'!T116</f>
        <v>0</v>
      </c>
      <c r="R116" s="71"/>
      <c r="S116" s="71"/>
      <c r="T116" s="71"/>
      <c r="U116" s="81">
        <f>'BORDEREAU|REVENU'!X116</f>
        <v>0</v>
      </c>
      <c r="V116" s="71"/>
      <c r="W116" s="71"/>
      <c r="X116" s="71"/>
      <c r="Y116" s="81">
        <f>'BORDEREAU|REVENU'!AB116</f>
        <v>0</v>
      </c>
      <c r="Z116" s="71"/>
      <c r="AA116" s="71"/>
      <c r="AB116" s="71"/>
      <c r="AC116" s="81">
        <f>'BORDEREAU|REVENU'!AF116</f>
        <v>0</v>
      </c>
      <c r="AD116" s="71"/>
      <c r="AE116" s="71"/>
      <c r="AF116" s="71"/>
      <c r="AG116" s="81">
        <f>'BORDEREAU|REVENU'!AJ116</f>
        <v>0</v>
      </c>
      <c r="AH116" s="71"/>
      <c r="AI116" s="71"/>
      <c r="AJ116" s="71"/>
      <c r="AK116" s="81">
        <f>'BORDEREAU|REVENU'!AN116</f>
        <v>0</v>
      </c>
      <c r="AL116" s="71"/>
      <c r="AM116" s="71"/>
      <c r="AN116" s="71"/>
      <c r="AO116" s="81">
        <f>'BORDEREAU|REVENU'!AR116</f>
        <v>0</v>
      </c>
      <c r="AP116" s="71"/>
      <c r="AQ116" s="71"/>
      <c r="AR116" s="71"/>
      <c r="AS116" s="81">
        <f>'BORDEREAU|REVENU'!AV116</f>
        <v>0</v>
      </c>
      <c r="AT116" s="71"/>
      <c r="AU116" s="71"/>
      <c r="AV116" s="71"/>
      <c r="AW116" s="81">
        <f>'BORDEREAU|REVENU'!AZ116</f>
        <v>0</v>
      </c>
      <c r="AX116" s="71"/>
      <c r="AY116" s="71"/>
      <c r="AZ116" s="71"/>
    </row>
    <row r="117" spans="1:52" x14ac:dyDescent="0.3">
      <c r="A117" s="70" t="str">
        <f>'BORDEREAU|REVENU'!A117</f>
        <v>285-006</v>
      </c>
      <c r="B117" s="70" t="str">
        <f>'BORDEREAU|REVENU'!B117</f>
        <v>Gestion sols contaminés; Plage C; annexe 1 du RESC; non argileux; contaminants organiques et inorganiques</v>
      </c>
      <c r="C117" s="70" t="str">
        <f>'BORDEREAU|REVENU'!C117</f>
        <v>M3</v>
      </c>
      <c r="D117" s="70">
        <f>'BORDEREAU|REVENU'!D117</f>
        <v>166.8</v>
      </c>
      <c r="E117" s="81">
        <f>'BORDEREAU|REVENU'!H117</f>
        <v>0</v>
      </c>
      <c r="I117" s="81">
        <f>'BORDEREAU|REVENU'!L117</f>
        <v>0</v>
      </c>
      <c r="J117" s="71"/>
      <c r="K117" s="71"/>
      <c r="L117" s="71"/>
      <c r="M117" s="81">
        <f>'BORDEREAU|REVENU'!P117</f>
        <v>0</v>
      </c>
      <c r="N117" s="71"/>
      <c r="O117" s="71"/>
      <c r="P117" s="71"/>
      <c r="Q117" s="81">
        <f>'BORDEREAU|REVENU'!T117</f>
        <v>0</v>
      </c>
      <c r="R117" s="71"/>
      <c r="S117" s="71"/>
      <c r="T117" s="71"/>
      <c r="U117" s="81">
        <f>'BORDEREAU|REVENU'!X117</f>
        <v>0</v>
      </c>
      <c r="V117" s="71"/>
      <c r="W117" s="71"/>
      <c r="X117" s="71"/>
      <c r="Y117" s="81">
        <f>'BORDEREAU|REVENU'!AB117</f>
        <v>0</v>
      </c>
      <c r="Z117" s="71"/>
      <c r="AA117" s="71"/>
      <c r="AB117" s="71"/>
      <c r="AC117" s="81">
        <f>'BORDEREAU|REVENU'!AF117</f>
        <v>0</v>
      </c>
      <c r="AD117" s="71"/>
      <c r="AE117" s="71"/>
      <c r="AF117" s="71"/>
      <c r="AG117" s="81">
        <f>'BORDEREAU|REVENU'!AJ117</f>
        <v>0</v>
      </c>
      <c r="AH117" s="71"/>
      <c r="AI117" s="71"/>
      <c r="AJ117" s="71"/>
      <c r="AK117" s="81">
        <f>'BORDEREAU|REVENU'!AN117</f>
        <v>0</v>
      </c>
      <c r="AL117" s="71"/>
      <c r="AM117" s="71"/>
      <c r="AN117" s="71"/>
      <c r="AO117" s="81">
        <f>'BORDEREAU|REVENU'!AR117</f>
        <v>0</v>
      </c>
      <c r="AP117" s="71"/>
      <c r="AQ117" s="71"/>
      <c r="AR117" s="71"/>
      <c r="AS117" s="81">
        <f>'BORDEREAU|REVENU'!AV117</f>
        <v>0</v>
      </c>
      <c r="AT117" s="71"/>
      <c r="AU117" s="71"/>
      <c r="AV117" s="71"/>
      <c r="AW117" s="81">
        <f>'BORDEREAU|REVENU'!AZ117</f>
        <v>0</v>
      </c>
      <c r="AX117" s="71"/>
      <c r="AY117" s="71"/>
      <c r="AZ117" s="71"/>
    </row>
    <row r="118" spans="1:52" x14ac:dyDescent="0.3">
      <c r="A118" s="70" t="str">
        <f>'BORDEREAU|REVENU'!A118</f>
        <v>285-007</v>
      </c>
      <c r="B118" s="70" t="str">
        <f>'BORDEREAU|REVENU'!B118</f>
        <v>Poche de décantation des sédiments</v>
      </c>
      <c r="C118" s="70" t="str">
        <f>'BORDEREAU|REVENU'!C118</f>
        <v>un</v>
      </c>
      <c r="D118" s="70">
        <f>'BORDEREAU|REVENU'!D118</f>
        <v>5</v>
      </c>
      <c r="E118" s="81">
        <f>'BORDEREAU|REVENU'!H118</f>
        <v>0</v>
      </c>
      <c r="I118" s="81">
        <f>'BORDEREAU|REVENU'!L118</f>
        <v>0</v>
      </c>
      <c r="J118" s="71"/>
      <c r="K118" s="71"/>
      <c r="L118" s="71"/>
      <c r="M118" s="81">
        <f>'BORDEREAU|REVENU'!P118</f>
        <v>0</v>
      </c>
      <c r="N118" s="71"/>
      <c r="O118" s="71"/>
      <c r="P118" s="71"/>
      <c r="Q118" s="81">
        <f>'BORDEREAU|REVENU'!T118</f>
        <v>0</v>
      </c>
      <c r="R118" s="71"/>
      <c r="S118" s="71"/>
      <c r="T118" s="71"/>
      <c r="U118" s="81">
        <f>'BORDEREAU|REVENU'!X118</f>
        <v>0</v>
      </c>
      <c r="V118" s="71"/>
      <c r="W118" s="71"/>
      <c r="X118" s="71"/>
      <c r="Y118" s="81">
        <f>'BORDEREAU|REVENU'!AB118</f>
        <v>0</v>
      </c>
      <c r="Z118" s="71"/>
      <c r="AA118" s="71"/>
      <c r="AB118" s="71"/>
      <c r="AC118" s="81">
        <f>'BORDEREAU|REVENU'!AF118</f>
        <v>0</v>
      </c>
      <c r="AD118" s="71"/>
      <c r="AE118" s="71"/>
      <c r="AF118" s="71"/>
      <c r="AG118" s="81">
        <f>'BORDEREAU|REVENU'!AJ118</f>
        <v>0</v>
      </c>
      <c r="AH118" s="71"/>
      <c r="AI118" s="71"/>
      <c r="AJ118" s="71"/>
      <c r="AK118" s="81">
        <f>'BORDEREAU|REVENU'!AN118</f>
        <v>0</v>
      </c>
      <c r="AL118" s="71"/>
      <c r="AM118" s="71"/>
      <c r="AN118" s="71"/>
      <c r="AO118" s="81">
        <f>'BORDEREAU|REVENU'!AR118</f>
        <v>0</v>
      </c>
      <c r="AP118" s="71"/>
      <c r="AQ118" s="71"/>
      <c r="AR118" s="71"/>
      <c r="AS118" s="81">
        <f>'BORDEREAU|REVENU'!AV118</f>
        <v>0</v>
      </c>
      <c r="AT118" s="71"/>
      <c r="AU118" s="71"/>
      <c r="AV118" s="71"/>
      <c r="AW118" s="81">
        <f>'BORDEREAU|REVENU'!AZ118</f>
        <v>0</v>
      </c>
      <c r="AX118" s="71"/>
      <c r="AY118" s="71"/>
      <c r="AZ118" s="71"/>
    </row>
    <row r="119" spans="1:52" x14ac:dyDescent="0.3">
      <c r="A119" s="70" t="str">
        <f>'BORDEREAU|REVENU'!A119</f>
        <v>285-008</v>
      </c>
      <c r="B119" s="70" t="str">
        <f>'BORDEREAU|REVENU'!B119</f>
        <v>Berme de dissipation d'énergie (seuil)</v>
      </c>
      <c r="C119" s="70" t="str">
        <f>'BORDEREAU|REVENU'!C119</f>
        <v>un</v>
      </c>
      <c r="D119" s="70">
        <f>'BORDEREAU|REVENU'!D119</f>
        <v>2</v>
      </c>
      <c r="E119" s="81">
        <f>'BORDEREAU|REVENU'!H119</f>
        <v>0</v>
      </c>
      <c r="I119" s="81">
        <f>'BORDEREAU|REVENU'!L119</f>
        <v>0</v>
      </c>
      <c r="J119" s="71"/>
      <c r="K119" s="71"/>
      <c r="L119" s="71"/>
      <c r="M119" s="81">
        <f>'BORDEREAU|REVENU'!P119</f>
        <v>0</v>
      </c>
      <c r="N119" s="71"/>
      <c r="O119" s="71"/>
      <c r="P119" s="71"/>
      <c r="Q119" s="81">
        <f>'BORDEREAU|REVENU'!T119</f>
        <v>0</v>
      </c>
      <c r="R119" s="71"/>
      <c r="S119" s="71"/>
      <c r="T119" s="71"/>
      <c r="U119" s="81">
        <f>'BORDEREAU|REVENU'!X119</f>
        <v>0</v>
      </c>
      <c r="V119" s="71"/>
      <c r="W119" s="71"/>
      <c r="X119" s="71"/>
      <c r="Y119" s="81">
        <f>'BORDEREAU|REVENU'!AB119</f>
        <v>0</v>
      </c>
      <c r="Z119" s="71"/>
      <c r="AA119" s="71"/>
      <c r="AB119" s="71"/>
      <c r="AC119" s="81">
        <f>'BORDEREAU|REVENU'!AF119</f>
        <v>0</v>
      </c>
      <c r="AD119" s="71"/>
      <c r="AE119" s="71"/>
      <c r="AF119" s="71"/>
      <c r="AG119" s="81">
        <f>'BORDEREAU|REVENU'!AJ119</f>
        <v>0</v>
      </c>
      <c r="AH119" s="71"/>
      <c r="AI119" s="71"/>
      <c r="AJ119" s="71"/>
      <c r="AK119" s="81">
        <f>'BORDEREAU|REVENU'!AN119</f>
        <v>0</v>
      </c>
      <c r="AL119" s="71"/>
      <c r="AM119" s="71"/>
      <c r="AN119" s="71"/>
      <c r="AO119" s="81">
        <f>'BORDEREAU|REVENU'!AR119</f>
        <v>0</v>
      </c>
      <c r="AP119" s="71"/>
      <c r="AQ119" s="71"/>
      <c r="AR119" s="71"/>
      <c r="AS119" s="81">
        <f>'BORDEREAU|REVENU'!AV119</f>
        <v>0</v>
      </c>
      <c r="AT119" s="71"/>
      <c r="AU119" s="71"/>
      <c r="AV119" s="71"/>
      <c r="AW119" s="81">
        <f>'BORDEREAU|REVENU'!AZ119</f>
        <v>0</v>
      </c>
      <c r="AX119" s="71"/>
      <c r="AY119" s="71"/>
      <c r="AZ119" s="71"/>
    </row>
    <row r="120" spans="1:52" x14ac:dyDescent="0.3">
      <c r="A120" s="70" t="str">
        <f>'BORDEREAU|REVENU'!A120</f>
        <v>285-009</v>
      </c>
      <c r="B120" s="70" t="str">
        <f>'BORDEREAU|REVENU'!B120</f>
        <v>Barrières à sédiments temporaires</v>
      </c>
      <c r="C120" s="70" t="str">
        <f>'BORDEREAU|REVENU'!C120</f>
        <v>ML</v>
      </c>
      <c r="D120" s="70">
        <f>'BORDEREAU|REVENU'!D120</f>
        <v>300</v>
      </c>
      <c r="E120" s="81">
        <f>'BORDEREAU|REVENU'!H120</f>
        <v>0</v>
      </c>
      <c r="I120" s="81">
        <f>'BORDEREAU|REVENU'!L120</f>
        <v>0</v>
      </c>
      <c r="J120" s="71"/>
      <c r="K120" s="71"/>
      <c r="L120" s="71"/>
      <c r="M120" s="81">
        <f>'BORDEREAU|REVENU'!P120</f>
        <v>0</v>
      </c>
      <c r="N120" s="71"/>
      <c r="O120" s="71"/>
      <c r="P120" s="71"/>
      <c r="Q120" s="81">
        <f>'BORDEREAU|REVENU'!T120</f>
        <v>0</v>
      </c>
      <c r="R120" s="71"/>
      <c r="S120" s="71"/>
      <c r="T120" s="71"/>
      <c r="U120" s="81">
        <f>'BORDEREAU|REVENU'!X120</f>
        <v>0</v>
      </c>
      <c r="V120" s="71"/>
      <c r="W120" s="71"/>
      <c r="X120" s="71"/>
      <c r="Y120" s="81">
        <f>'BORDEREAU|REVENU'!AB120</f>
        <v>0</v>
      </c>
      <c r="Z120" s="71"/>
      <c r="AA120" s="71"/>
      <c r="AB120" s="71"/>
      <c r="AC120" s="81">
        <f>'BORDEREAU|REVENU'!AF120</f>
        <v>0</v>
      </c>
      <c r="AD120" s="71"/>
      <c r="AE120" s="71"/>
      <c r="AF120" s="71"/>
      <c r="AG120" s="81">
        <f>'BORDEREAU|REVENU'!AJ120</f>
        <v>0</v>
      </c>
      <c r="AH120" s="71"/>
      <c r="AI120" s="71"/>
      <c r="AJ120" s="71"/>
      <c r="AK120" s="81">
        <f>'BORDEREAU|REVENU'!AN120</f>
        <v>0</v>
      </c>
      <c r="AL120" s="71"/>
      <c r="AM120" s="71"/>
      <c r="AN120" s="71"/>
      <c r="AO120" s="81">
        <f>'BORDEREAU|REVENU'!AR120</f>
        <v>0</v>
      </c>
      <c r="AP120" s="71"/>
      <c r="AQ120" s="71"/>
      <c r="AR120" s="71"/>
      <c r="AS120" s="81">
        <f>'BORDEREAU|REVENU'!AV120</f>
        <v>0</v>
      </c>
      <c r="AT120" s="71"/>
      <c r="AU120" s="71"/>
      <c r="AV120" s="71"/>
      <c r="AW120" s="81">
        <f>'BORDEREAU|REVENU'!AZ120</f>
        <v>0</v>
      </c>
      <c r="AX120" s="71"/>
      <c r="AY120" s="71"/>
      <c r="AZ120" s="71"/>
    </row>
    <row r="121" spans="1:52" x14ac:dyDescent="0.3">
      <c r="A121" s="70" t="str">
        <f>'BORDEREAU|REVENU'!A121</f>
        <v>285-010</v>
      </c>
      <c r="B121" s="70" t="str">
        <f>'BORDEREAU|REVENU'!B121</f>
        <v>Berme et trappe à sédiments temporaires; étanche</v>
      </c>
      <c r="C121" s="70" t="str">
        <f>'BORDEREAU|REVENU'!C121</f>
        <v>un</v>
      </c>
      <c r="D121" s="70">
        <f>'BORDEREAU|REVENU'!D121</f>
        <v>3</v>
      </c>
      <c r="E121" s="81">
        <f>'BORDEREAU|REVENU'!H121</f>
        <v>0</v>
      </c>
      <c r="I121" s="81">
        <f>'BORDEREAU|REVENU'!L121</f>
        <v>0</v>
      </c>
      <c r="J121" s="71"/>
      <c r="K121" s="71"/>
      <c r="L121" s="71"/>
      <c r="M121" s="81">
        <f>'BORDEREAU|REVENU'!P121</f>
        <v>0</v>
      </c>
      <c r="N121" s="71"/>
      <c r="O121" s="71"/>
      <c r="P121" s="71"/>
      <c r="Q121" s="81">
        <f>'BORDEREAU|REVENU'!T121</f>
        <v>0</v>
      </c>
      <c r="R121" s="71"/>
      <c r="S121" s="71"/>
      <c r="T121" s="71"/>
      <c r="U121" s="81">
        <f>'BORDEREAU|REVENU'!X121</f>
        <v>0</v>
      </c>
      <c r="V121" s="71"/>
      <c r="W121" s="71"/>
      <c r="X121" s="71"/>
      <c r="Y121" s="81">
        <f>'BORDEREAU|REVENU'!AB121</f>
        <v>0</v>
      </c>
      <c r="Z121" s="71"/>
      <c r="AA121" s="71"/>
      <c r="AB121" s="71"/>
      <c r="AC121" s="81">
        <f>'BORDEREAU|REVENU'!AF121</f>
        <v>0</v>
      </c>
      <c r="AD121" s="71"/>
      <c r="AE121" s="71"/>
      <c r="AF121" s="71"/>
      <c r="AG121" s="81">
        <f>'BORDEREAU|REVENU'!AJ121</f>
        <v>0</v>
      </c>
      <c r="AH121" s="71"/>
      <c r="AI121" s="71"/>
      <c r="AJ121" s="71"/>
      <c r="AK121" s="81">
        <f>'BORDEREAU|REVENU'!AN121</f>
        <v>0</v>
      </c>
      <c r="AL121" s="71"/>
      <c r="AM121" s="71"/>
      <c r="AN121" s="71"/>
      <c r="AO121" s="81">
        <f>'BORDEREAU|REVENU'!AR121</f>
        <v>0</v>
      </c>
      <c r="AP121" s="71"/>
      <c r="AQ121" s="71"/>
      <c r="AR121" s="71"/>
      <c r="AS121" s="81">
        <f>'BORDEREAU|REVENU'!AV121</f>
        <v>0</v>
      </c>
      <c r="AT121" s="71"/>
      <c r="AU121" s="71"/>
      <c r="AV121" s="71"/>
      <c r="AW121" s="81">
        <f>'BORDEREAU|REVENU'!AZ121</f>
        <v>0</v>
      </c>
      <c r="AX121" s="71"/>
      <c r="AY121" s="71"/>
      <c r="AZ121" s="71"/>
    </row>
    <row r="122" spans="1:52" x14ac:dyDescent="0.3">
      <c r="A122" s="70" t="str">
        <f>'BORDEREAU|REVENU'!A122</f>
        <v>285-011</v>
      </c>
      <c r="B122" s="70" t="str">
        <f>'BORDEREAU|REVENU'!B122</f>
        <v>Stabilisation temporaire de talus; membrane</v>
      </c>
      <c r="C122" s="70" t="str">
        <f>'BORDEREAU|REVENU'!C122</f>
        <v>M2</v>
      </c>
      <c r="D122" s="70">
        <f>'BORDEREAU|REVENU'!D122</f>
        <v>3000</v>
      </c>
      <c r="E122" s="81">
        <f>'BORDEREAU|REVENU'!H122</f>
        <v>0</v>
      </c>
      <c r="I122" s="81">
        <f>'BORDEREAU|REVENU'!L122</f>
        <v>0</v>
      </c>
      <c r="J122" s="71"/>
      <c r="K122" s="71"/>
      <c r="L122" s="71"/>
      <c r="M122" s="81">
        <f>'BORDEREAU|REVENU'!P122</f>
        <v>0</v>
      </c>
      <c r="N122" s="71"/>
      <c r="O122" s="71"/>
      <c r="P122" s="71"/>
      <c r="Q122" s="81">
        <f>'BORDEREAU|REVENU'!T122</f>
        <v>0</v>
      </c>
      <c r="R122" s="71"/>
      <c r="S122" s="71"/>
      <c r="T122" s="71"/>
      <c r="U122" s="81">
        <f>'BORDEREAU|REVENU'!X122</f>
        <v>0</v>
      </c>
      <c r="V122" s="71"/>
      <c r="W122" s="71"/>
      <c r="X122" s="71"/>
      <c r="Y122" s="81">
        <f>'BORDEREAU|REVENU'!AB122</f>
        <v>0</v>
      </c>
      <c r="Z122" s="71"/>
      <c r="AA122" s="71"/>
      <c r="AB122" s="71"/>
      <c r="AC122" s="81">
        <f>'BORDEREAU|REVENU'!AF122</f>
        <v>0</v>
      </c>
      <c r="AD122" s="71"/>
      <c r="AE122" s="71"/>
      <c r="AF122" s="71"/>
      <c r="AG122" s="81">
        <f>'BORDEREAU|REVENU'!AJ122</f>
        <v>0</v>
      </c>
      <c r="AH122" s="71"/>
      <c r="AI122" s="71"/>
      <c r="AJ122" s="71"/>
      <c r="AK122" s="81">
        <f>'BORDEREAU|REVENU'!AN122</f>
        <v>0</v>
      </c>
      <c r="AL122" s="71"/>
      <c r="AM122" s="71"/>
      <c r="AN122" s="71"/>
      <c r="AO122" s="81">
        <f>'BORDEREAU|REVENU'!AR122</f>
        <v>0</v>
      </c>
      <c r="AP122" s="71"/>
      <c r="AQ122" s="71"/>
      <c r="AR122" s="71"/>
      <c r="AS122" s="81">
        <f>'BORDEREAU|REVENU'!AV122</f>
        <v>0</v>
      </c>
      <c r="AT122" s="71"/>
      <c r="AU122" s="71"/>
      <c r="AV122" s="71"/>
      <c r="AW122" s="81">
        <f>'BORDEREAU|REVENU'!AZ122</f>
        <v>0</v>
      </c>
      <c r="AX122" s="71"/>
      <c r="AY122" s="71"/>
      <c r="AZ122" s="71"/>
    </row>
    <row r="123" spans="1:52" x14ac:dyDescent="0.3">
      <c r="A123" s="70" t="str">
        <f>'BORDEREAU|REVENU'!A123</f>
        <v>285-012</v>
      </c>
      <c r="B123" s="70" t="str">
        <f>'BORDEREAU|REVENU'!B123</f>
        <v>Bassin de sédimentation temporaire - aménagement, entretien, démantèlement</v>
      </c>
      <c r="C123" s="70" t="str">
        <f>'BORDEREAU|REVENU'!C123</f>
        <v>un</v>
      </c>
      <c r="D123" s="70">
        <f>'BORDEREAU|REVENU'!D123</f>
        <v>1</v>
      </c>
      <c r="E123" s="81">
        <f>'BORDEREAU|REVENU'!H123</f>
        <v>0</v>
      </c>
      <c r="I123" s="81">
        <f>'BORDEREAU|REVENU'!L123</f>
        <v>0</v>
      </c>
      <c r="J123" s="71"/>
      <c r="K123" s="71"/>
      <c r="L123" s="71"/>
      <c r="M123" s="81">
        <f>'BORDEREAU|REVENU'!P123</f>
        <v>0</v>
      </c>
      <c r="N123" s="71"/>
      <c r="O123" s="71"/>
      <c r="P123" s="71"/>
      <c r="Q123" s="81">
        <f>'BORDEREAU|REVENU'!T123</f>
        <v>0</v>
      </c>
      <c r="R123" s="71"/>
      <c r="S123" s="71"/>
      <c r="T123" s="71"/>
      <c r="U123" s="81">
        <f>'BORDEREAU|REVENU'!X123</f>
        <v>0</v>
      </c>
      <c r="V123" s="71"/>
      <c r="W123" s="71"/>
      <c r="X123" s="71"/>
      <c r="Y123" s="81">
        <f>'BORDEREAU|REVENU'!AB123</f>
        <v>0</v>
      </c>
      <c r="Z123" s="71"/>
      <c r="AA123" s="71"/>
      <c r="AB123" s="71"/>
      <c r="AC123" s="81">
        <f>'BORDEREAU|REVENU'!AF123</f>
        <v>0</v>
      </c>
      <c r="AD123" s="71"/>
      <c r="AE123" s="71"/>
      <c r="AF123" s="71"/>
      <c r="AG123" s="81">
        <f>'BORDEREAU|REVENU'!AJ123</f>
        <v>0</v>
      </c>
      <c r="AH123" s="71"/>
      <c r="AI123" s="71"/>
      <c r="AJ123" s="71"/>
      <c r="AK123" s="81">
        <f>'BORDEREAU|REVENU'!AN123</f>
        <v>0</v>
      </c>
      <c r="AL123" s="71"/>
      <c r="AM123" s="71"/>
      <c r="AN123" s="71"/>
      <c r="AO123" s="81">
        <f>'BORDEREAU|REVENU'!AR123</f>
        <v>0</v>
      </c>
      <c r="AP123" s="71"/>
      <c r="AQ123" s="71"/>
      <c r="AR123" s="71"/>
      <c r="AS123" s="81">
        <f>'BORDEREAU|REVENU'!AV123</f>
        <v>0</v>
      </c>
      <c r="AT123" s="71"/>
      <c r="AU123" s="71"/>
      <c r="AV123" s="71"/>
      <c r="AW123" s="81">
        <f>'BORDEREAU|REVENU'!AZ123</f>
        <v>0</v>
      </c>
      <c r="AX123" s="71"/>
      <c r="AY123" s="71"/>
      <c r="AZ123" s="71"/>
    </row>
  </sheetData>
  <mergeCells count="22">
    <mergeCell ref="E1:H1"/>
    <mergeCell ref="A100:D100"/>
    <mergeCell ref="A107:D107"/>
    <mergeCell ref="A109:D109"/>
    <mergeCell ref="A111:D111"/>
    <mergeCell ref="A3:D3"/>
    <mergeCell ref="A40:D40"/>
    <mergeCell ref="A59:D59"/>
    <mergeCell ref="A74:D74"/>
    <mergeCell ref="A87:D87"/>
    <mergeCell ref="A1:D1"/>
    <mergeCell ref="I1:L1"/>
    <mergeCell ref="M1:P1"/>
    <mergeCell ref="Q1:T1"/>
    <mergeCell ref="U1:X1"/>
    <mergeCell ref="Y1:AB1"/>
    <mergeCell ref="AW1:AZ1"/>
    <mergeCell ref="AC1:AF1"/>
    <mergeCell ref="AG1:AJ1"/>
    <mergeCell ref="AK1:AN1"/>
    <mergeCell ref="AO1:AR1"/>
    <mergeCell ref="AS1:AV1"/>
  </mergeCells>
  <phoneticPr fontId="5" type="noConversion"/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F1EF95-C89D-483E-957D-5169E9CFF673}">
  <dimension ref="A1:K475"/>
  <sheetViews>
    <sheetView workbookViewId="0">
      <selection activeCell="K26" sqref="K26"/>
    </sheetView>
  </sheetViews>
  <sheetFormatPr baseColWidth="10" defaultRowHeight="11.4" x14ac:dyDescent="0.2"/>
  <cols>
    <col min="1" max="1" width="7.6640625" style="1" customWidth="1"/>
    <col min="2" max="2" width="16.21875" style="1" customWidth="1"/>
    <col min="3" max="3" width="7.21875" style="1" bestFit="1" customWidth="1"/>
    <col min="4" max="4" width="13.88671875" style="1" bestFit="1" customWidth="1"/>
    <col min="5" max="16384" width="11.5546875" style="1"/>
  </cols>
  <sheetData>
    <row r="1" spans="1:11" ht="14.4" customHeight="1" thickBot="1" x14ac:dyDescent="0.25">
      <c r="A1" s="100" t="s">
        <v>0</v>
      </c>
      <c r="B1" s="101"/>
      <c r="C1" s="102"/>
      <c r="D1" s="103"/>
      <c r="I1" s="19" t="str">
        <f>A1</f>
        <v>ÉQUIPE 1</v>
      </c>
      <c r="J1" s="48">
        <f>D18</f>
        <v>1112</v>
      </c>
      <c r="K1" s="107">
        <f>(SUMIF(C3:C17,"M",D3:D17))</f>
        <v>1100</v>
      </c>
    </row>
    <row r="2" spans="1:11" ht="12.6" thickBot="1" x14ac:dyDescent="0.25">
      <c r="A2" s="38" t="s">
        <v>115</v>
      </c>
      <c r="B2" s="39" t="s">
        <v>116</v>
      </c>
      <c r="C2" s="73" t="s">
        <v>459</v>
      </c>
      <c r="D2" s="40" t="s">
        <v>117</v>
      </c>
      <c r="I2" s="19" t="str">
        <f>A20</f>
        <v>ÉQUIPE 2</v>
      </c>
      <c r="J2" s="48">
        <f>D37</f>
        <v>2775</v>
      </c>
      <c r="K2" s="107">
        <f>(SUMIF(C22:C36,"M",D22:D36))</f>
        <v>2600</v>
      </c>
    </row>
    <row r="3" spans="1:11" ht="12" x14ac:dyDescent="0.2">
      <c r="A3" s="41" t="s">
        <v>100</v>
      </c>
      <c r="B3" s="42" t="str">
        <f>IFERROR(VLOOKUP(A3,'LISTE RESSOURCE'!$A$2:$E$60,2,FALSE),"")</f>
        <v>Contremaitre</v>
      </c>
      <c r="C3" s="74" t="str">
        <f>IFERROR(VLOOKUP(A3,'LISTE RESSOURCE'!$A$2:$E$60,3,FALSE),"")</f>
        <v>M</v>
      </c>
      <c r="D3" s="43">
        <f>IFERROR(VLOOKUP(A3,'LISTE RESSOURCE'!$A$2:$E$60,4,FALSE),"")</f>
        <v>300</v>
      </c>
      <c r="I3" s="19" t="str">
        <f>A39</f>
        <v>ÉQUIPE 3</v>
      </c>
      <c r="J3" s="48">
        <f>D56</f>
        <v>2774</v>
      </c>
      <c r="K3" s="107">
        <f>SUMIF(C41:C55,"M",D41:D55)</f>
        <v>2600</v>
      </c>
    </row>
    <row r="4" spans="1:11" ht="12" x14ac:dyDescent="0.2">
      <c r="A4" s="44" t="s">
        <v>101</v>
      </c>
      <c r="B4" s="22" t="str">
        <f>IFERROR(VLOOKUP(A4,'LISTE RESSOURCE'!$A$2:$E$60,2,FALSE),"")</f>
        <v>Manœuvre spécialisé</v>
      </c>
      <c r="C4" s="74" t="str">
        <f>IFERROR(VLOOKUP(A4,'LISTE RESSOURCE'!$A$2:$E$60,3,FALSE),"")</f>
        <v>M</v>
      </c>
      <c r="D4" s="43">
        <f>IFERROR(VLOOKUP(A4,'LISTE RESSOURCE'!$A$2:$E$60,4,FALSE),"")</f>
        <v>400</v>
      </c>
      <c r="I4" s="19" t="str">
        <f>A58</f>
        <v>ÉQUIPE 4</v>
      </c>
      <c r="J4" s="48">
        <f>D75</f>
        <v>2774</v>
      </c>
      <c r="K4" s="107">
        <f>SUMIF(C60:C74,"M",D60:D74)</f>
        <v>2600</v>
      </c>
    </row>
    <row r="5" spans="1:11" ht="12" x14ac:dyDescent="0.2">
      <c r="A5" s="44" t="s">
        <v>101</v>
      </c>
      <c r="B5" s="22" t="str">
        <f>IFERROR(VLOOKUP(A5,'LISTE RESSOURCE'!$A$2:$E$60,2,FALSE),"")</f>
        <v>Manœuvre spécialisé</v>
      </c>
      <c r="C5" s="74" t="str">
        <f>IFERROR(VLOOKUP(A5,'LISTE RESSOURCE'!$A$2:$E$60,3,FALSE),"")</f>
        <v>M</v>
      </c>
      <c r="D5" s="43">
        <f>IFERROR(VLOOKUP(A5,'LISTE RESSOURCE'!$A$2:$E$60,4,FALSE),"")</f>
        <v>400</v>
      </c>
      <c r="I5" s="19" t="str">
        <f>A77</f>
        <v>ÉQUIPE 5</v>
      </c>
      <c r="J5" s="48">
        <f>D94</f>
        <v>2774</v>
      </c>
      <c r="K5" s="107">
        <f>SUMIF(C79:C93,"M",D79:D93)</f>
        <v>2600</v>
      </c>
    </row>
    <row r="6" spans="1:11" ht="12" x14ac:dyDescent="0.2">
      <c r="A6" s="44" t="s">
        <v>96</v>
      </c>
      <c r="B6" s="22" t="str">
        <f>IFERROR(VLOOKUP(A6,'LISTE RESSOURCE'!$A$2:$E$60,2,FALSE),"")</f>
        <v>Pelle KOM PC360</v>
      </c>
      <c r="C6" s="74" t="str">
        <f>IFERROR(VLOOKUP(A6,'LISTE RESSOURCE'!$A$2:$E$60,3,FALSE),"")</f>
        <v>E</v>
      </c>
      <c r="D6" s="43">
        <f>IFERROR(VLOOKUP(A6,'LISTE RESSOURCE'!$A$2:$E$60,4,FALSE),"")</f>
        <v>7</v>
      </c>
      <c r="I6" s="19" t="str">
        <f>A96</f>
        <v>ÉQUIPE 6</v>
      </c>
      <c r="J6" s="48">
        <f>D113</f>
        <v>2774</v>
      </c>
      <c r="K6" s="107">
        <f>SUMIF(C98:C112,"M",D98:D112)</f>
        <v>2600</v>
      </c>
    </row>
    <row r="7" spans="1:11" ht="12" x14ac:dyDescent="0.2">
      <c r="A7" s="44"/>
      <c r="B7" s="22" t="str">
        <f>IFERROR(VLOOKUP(A7,'LISTE RESSOURCE'!$A$2:$E$60,2,FALSE),"")</f>
        <v/>
      </c>
      <c r="C7" s="74" t="str">
        <f>IFERROR(VLOOKUP(A7,'LISTE RESSOURCE'!$A$2:$E$60,3,FALSE),"")</f>
        <v/>
      </c>
      <c r="D7" s="43" t="str">
        <f>IFERROR(VLOOKUP(A7,'LISTE RESSOURCE'!$A$2:$E$60,4,FALSE),"")</f>
        <v/>
      </c>
      <c r="I7" s="19" t="str">
        <f>A115</f>
        <v>ÉQUIPE 7</v>
      </c>
      <c r="J7" s="48">
        <f>D132</f>
        <v>2774</v>
      </c>
      <c r="K7" s="107">
        <f>SUMIF(C117:C131,"M",D117:D131)</f>
        <v>2600</v>
      </c>
    </row>
    <row r="8" spans="1:11" ht="12" x14ac:dyDescent="0.2">
      <c r="A8" s="44" t="s">
        <v>58</v>
      </c>
      <c r="B8" s="22" t="str">
        <f>IFERROR(VLOOKUP(A8,'LISTE RESSOURCE'!$A$2:$E$60,2,FALSE),"")</f>
        <v>Pelle CAT 345D</v>
      </c>
      <c r="C8" s="74" t="str">
        <f>IFERROR(VLOOKUP(A8,'LISTE RESSOURCE'!$A$2:$E$60,3,FALSE),"")</f>
        <v>E</v>
      </c>
      <c r="D8" s="43">
        <f>IFERROR(VLOOKUP(A8,'LISTE RESSOURCE'!$A$2:$E$60,4,FALSE),"")</f>
        <v>5</v>
      </c>
      <c r="I8" s="19" t="str">
        <f>A134</f>
        <v>ÉQUIPE 8</v>
      </c>
      <c r="J8" s="48">
        <f>D151</f>
        <v>2774</v>
      </c>
      <c r="K8" s="107">
        <f>SUMIF(C136:C150,"M",D136:D150)</f>
        <v>2600</v>
      </c>
    </row>
    <row r="9" spans="1:11" ht="12" x14ac:dyDescent="0.2">
      <c r="A9" s="44"/>
      <c r="B9" s="22" t="str">
        <f>IFERROR(VLOOKUP(A9,'LISTE RESSOURCE'!$A$2:$E$60,2,FALSE),"")</f>
        <v/>
      </c>
      <c r="C9" s="74" t="str">
        <f>IFERROR(VLOOKUP(A9,'LISTE RESSOURCE'!$A$2:$E$60,3,FALSE),"")</f>
        <v/>
      </c>
      <c r="D9" s="43" t="str">
        <f>IFERROR(VLOOKUP(A9,'LISTE RESSOURCE'!$A$2:$E$60,4,FALSE),"")</f>
        <v/>
      </c>
      <c r="I9" s="19" t="str">
        <f>A153</f>
        <v>ÉQUIPE 9</v>
      </c>
      <c r="J9" s="48">
        <f>D170</f>
        <v>2774</v>
      </c>
      <c r="K9" s="107">
        <f>SUMIF(C155:C169,"M",D155:D169)</f>
        <v>2600</v>
      </c>
    </row>
    <row r="10" spans="1:11" ht="12" x14ac:dyDescent="0.2">
      <c r="A10" s="44"/>
      <c r="B10" s="22" t="str">
        <f>IFERROR(VLOOKUP(A10,'LISTE RESSOURCE'!$A$2:$E$60,2,FALSE),"")</f>
        <v/>
      </c>
      <c r="C10" s="74" t="str">
        <f>IFERROR(VLOOKUP(A10,'LISTE RESSOURCE'!$A$2:$E$60,3,FALSE),"")</f>
        <v/>
      </c>
      <c r="D10" s="43" t="str">
        <f>IFERROR(VLOOKUP(A10,'LISTE RESSOURCE'!$A$2:$E$60,4,FALSE),"")</f>
        <v/>
      </c>
      <c r="I10" s="19" t="str">
        <f>A172</f>
        <v>ÉQUIPE 10</v>
      </c>
      <c r="J10" s="48">
        <f>D189</f>
        <v>2779</v>
      </c>
      <c r="K10" s="107">
        <f>SUMIF(C174:C188,"M",D174:D188)</f>
        <v>2600</v>
      </c>
    </row>
    <row r="11" spans="1:11" ht="12" x14ac:dyDescent="0.2">
      <c r="A11" s="44"/>
      <c r="B11" s="22" t="str">
        <f>IFERROR(VLOOKUP(A11,'LISTE RESSOURCE'!$A$2:$E$60,2,FALSE),"")</f>
        <v/>
      </c>
      <c r="C11" s="74" t="str">
        <f>IFERROR(VLOOKUP(A11,'LISTE RESSOURCE'!$A$2:$E$60,3,FALSE),"")</f>
        <v/>
      </c>
      <c r="D11" s="43" t="str">
        <f>IFERROR(VLOOKUP(A11,'LISTE RESSOURCE'!$A$2:$E$60,4,FALSE),"")</f>
        <v/>
      </c>
      <c r="I11" s="19" t="str">
        <f>A191</f>
        <v>ÉQUIPE 11</v>
      </c>
      <c r="J11" s="48">
        <f>D208</f>
        <v>2774</v>
      </c>
      <c r="K11" s="107">
        <f>SUMIF(C193:C207,"M",D193:D207)</f>
        <v>2600</v>
      </c>
    </row>
    <row r="12" spans="1:11" ht="12" x14ac:dyDescent="0.2">
      <c r="A12" s="44"/>
      <c r="B12" s="22" t="str">
        <f>IFERROR(VLOOKUP(A12,'LISTE RESSOURCE'!$A$2:$E$60,2,FALSE),"")</f>
        <v/>
      </c>
      <c r="C12" s="74" t="str">
        <f>IFERROR(VLOOKUP(A12,'LISTE RESSOURCE'!$A$2:$E$60,3,FALSE),"")</f>
        <v/>
      </c>
      <c r="D12" s="43" t="str">
        <f>IFERROR(VLOOKUP(A12,'LISTE RESSOURCE'!$A$2:$E$60,4,FALSE),"")</f>
        <v/>
      </c>
      <c r="I12" s="19" t="str">
        <f>A210</f>
        <v>ÉQUIPE 12</v>
      </c>
      <c r="J12" s="48">
        <f>D227</f>
        <v>2774</v>
      </c>
      <c r="K12" s="107">
        <f>SUMIF(C212:C226,"M",D212:D226)</f>
        <v>2600</v>
      </c>
    </row>
    <row r="13" spans="1:11" ht="12" x14ac:dyDescent="0.2">
      <c r="A13" s="44"/>
      <c r="B13" s="22" t="str">
        <f>IFERROR(VLOOKUP(A13,'LISTE RESSOURCE'!$A$2:$E$60,2,FALSE),"")</f>
        <v/>
      </c>
      <c r="C13" s="74" t="str">
        <f>IFERROR(VLOOKUP(A13,'LISTE RESSOURCE'!$A$2:$E$60,3,FALSE),"")</f>
        <v/>
      </c>
      <c r="D13" s="43" t="str">
        <f>IFERROR(VLOOKUP(A13,'LISTE RESSOURCE'!$A$2:$E$60,4,FALSE),"")</f>
        <v/>
      </c>
      <c r="I13" s="19" t="str">
        <f>A229</f>
        <v>ÉQUIPE 13</v>
      </c>
      <c r="J13" s="48">
        <f>D246</f>
        <v>2774</v>
      </c>
      <c r="K13" s="107">
        <f>SUMIF(C231:C245,"M",D231:D245)</f>
        <v>2600</v>
      </c>
    </row>
    <row r="14" spans="1:11" ht="12" x14ac:dyDescent="0.2">
      <c r="A14" s="44"/>
      <c r="B14" s="22" t="str">
        <f>IFERROR(VLOOKUP(A14,'LISTE RESSOURCE'!$A$2:$E$60,2,FALSE),"")</f>
        <v/>
      </c>
      <c r="C14" s="74" t="str">
        <f>IFERROR(VLOOKUP(A14,'LISTE RESSOURCE'!$A$2:$E$60,3,FALSE),"")</f>
        <v/>
      </c>
      <c r="D14" s="43" t="str">
        <f>IFERROR(VLOOKUP(A14,'LISTE RESSOURCE'!$A$2:$E$60,4,FALSE),"")</f>
        <v/>
      </c>
      <c r="I14" s="19" t="str">
        <f>A248</f>
        <v>ÉQUIPE 14</v>
      </c>
      <c r="J14" s="48">
        <f>D265</f>
        <v>2778</v>
      </c>
      <c r="K14" s="107">
        <f>SUMIF(C250:C264,"M",D250:D264)</f>
        <v>2600</v>
      </c>
    </row>
    <row r="15" spans="1:11" ht="12" x14ac:dyDescent="0.2">
      <c r="A15" s="44"/>
      <c r="B15" s="22" t="str">
        <f>IFERROR(VLOOKUP(A15,'LISTE RESSOURCE'!$A$2:$E$60,2,FALSE),"")</f>
        <v/>
      </c>
      <c r="C15" s="74" t="str">
        <f>IFERROR(VLOOKUP(A15,'LISTE RESSOURCE'!$A$2:$E$60,3,FALSE),"")</f>
        <v/>
      </c>
      <c r="D15" s="43" t="str">
        <f>IFERROR(VLOOKUP(A15,'LISTE RESSOURCE'!$A$2:$E$60,4,FALSE),"")</f>
        <v/>
      </c>
      <c r="I15" s="19" t="str">
        <f>A267</f>
        <v>ÉQUIPE 15</v>
      </c>
      <c r="J15" s="48">
        <f>D284</f>
        <v>2774</v>
      </c>
      <c r="K15" s="107">
        <f>SUMIF(C269:C283,"M",D269:D283)</f>
        <v>2600</v>
      </c>
    </row>
    <row r="16" spans="1:11" ht="12" x14ac:dyDescent="0.2">
      <c r="A16" s="44"/>
      <c r="B16" s="22" t="str">
        <f>IFERROR(VLOOKUP(A16,'LISTE RESSOURCE'!$A$2:$E$60,2,FALSE),"")</f>
        <v/>
      </c>
      <c r="C16" s="74" t="str">
        <f>IFERROR(VLOOKUP(A16,'LISTE RESSOURCE'!$A$2:$E$60,3,FALSE),"")</f>
        <v/>
      </c>
      <c r="D16" s="43" t="str">
        <f>IFERROR(VLOOKUP(A16,'LISTE RESSOURCE'!$A$2:$E$60,4,FALSE),"")</f>
        <v/>
      </c>
      <c r="I16" s="19" t="str">
        <f>A286</f>
        <v>ÉQUIPE 16</v>
      </c>
      <c r="J16" s="48">
        <f>D303</f>
        <v>2774</v>
      </c>
      <c r="K16" s="107">
        <f>SUMIF(C288:C302,"M",D288:D302)</f>
        <v>2600</v>
      </c>
    </row>
    <row r="17" spans="1:11" ht="12.6" thickBot="1" x14ac:dyDescent="0.25">
      <c r="A17" s="45"/>
      <c r="B17" s="46" t="str">
        <f>IFERROR(VLOOKUP(A17,'LISTE RESSOURCE'!$A$2:$E$60,2,FALSE),"")</f>
        <v/>
      </c>
      <c r="C17" s="74" t="str">
        <f>IFERROR(VLOOKUP(A17,'LISTE RESSOURCE'!$A$2:$E$60,3,FALSE),"")</f>
        <v/>
      </c>
      <c r="D17" s="43" t="str">
        <f>IFERROR(VLOOKUP(A17,'LISTE RESSOURCE'!$A$2:$E$60,4,FALSE),"")</f>
        <v/>
      </c>
      <c r="I17" s="19" t="str">
        <f>A305</f>
        <v>ÉQUIPE 17</v>
      </c>
      <c r="J17" s="48">
        <f>D322</f>
        <v>2774</v>
      </c>
      <c r="K17" s="107">
        <f>SUMIF(C307:C321,"M",D307:D321)</f>
        <v>2600</v>
      </c>
    </row>
    <row r="18" spans="1:11" ht="15" thickBot="1" x14ac:dyDescent="0.5">
      <c r="A18" s="104" t="s">
        <v>114</v>
      </c>
      <c r="B18" s="105"/>
      <c r="C18" s="75"/>
      <c r="D18" s="47">
        <f>SUM(D3:D17)</f>
        <v>1112</v>
      </c>
      <c r="I18" s="19" t="str">
        <f>A324</f>
        <v>ÉQUIPE 18</v>
      </c>
      <c r="J18" s="48">
        <f>D341</f>
        <v>2774</v>
      </c>
      <c r="K18" s="107">
        <f>SUMIF(C326:C340,"M",D326:D340)</f>
        <v>2600</v>
      </c>
    </row>
    <row r="19" spans="1:11" ht="12.6" thickBot="1" x14ac:dyDescent="0.25">
      <c r="B19" s="1" t="str">
        <f>IFERROR(VLOOKUP(A19,'LISTE RESSOURCE'!$A$2:$E$60,2,FALSE),"")</f>
        <v/>
      </c>
      <c r="D19" s="7" t="str">
        <f>IFERROR(VLOOKUP(A19,'LISTE RESSOURCE'!$A$2:$E$60,3,FALSE),"")</f>
        <v/>
      </c>
      <c r="I19" s="19" t="str">
        <f>A343</f>
        <v>ÉQUIPE 19</v>
      </c>
      <c r="J19" s="48">
        <f>D360</f>
        <v>2774</v>
      </c>
      <c r="K19" s="107">
        <f>SUMIF(C345:C359,"M",D345:D359)</f>
        <v>2600</v>
      </c>
    </row>
    <row r="20" spans="1:11" ht="15" thickBot="1" x14ac:dyDescent="0.25">
      <c r="A20" s="100" t="s">
        <v>357</v>
      </c>
      <c r="B20" s="101"/>
      <c r="C20" s="102"/>
      <c r="D20" s="103"/>
      <c r="I20" s="19" t="str">
        <f>A362</f>
        <v>ÉQUIPE 20</v>
      </c>
      <c r="J20" s="48">
        <f>D379</f>
        <v>2774</v>
      </c>
      <c r="K20" s="107">
        <f>SUMIF(C364:C378,"M",D364:D378)</f>
        <v>2600</v>
      </c>
    </row>
    <row r="21" spans="1:11" ht="12.6" thickBot="1" x14ac:dyDescent="0.25">
      <c r="A21" s="38" t="s">
        <v>115</v>
      </c>
      <c r="B21" s="39" t="s">
        <v>116</v>
      </c>
      <c r="C21" s="73" t="s">
        <v>459</v>
      </c>
      <c r="D21" s="40" t="s">
        <v>117</v>
      </c>
      <c r="I21" s="19" t="str">
        <f>A381</f>
        <v>ÉQUIPE 21</v>
      </c>
      <c r="J21" s="48">
        <f>D398</f>
        <v>2774</v>
      </c>
      <c r="K21" s="107">
        <f>SUMIF(C383:C397,"M",D383:D397)</f>
        <v>2600</v>
      </c>
    </row>
    <row r="22" spans="1:11" ht="12" x14ac:dyDescent="0.2">
      <c r="A22" s="41" t="s">
        <v>55</v>
      </c>
      <c r="B22" s="42" t="str">
        <f>IFERROR(VLOOKUP(A22,'LISTE RESSOURCE'!$A$2:$E$60,2,FALSE),"")</f>
        <v>Pelle CAT 390D</v>
      </c>
      <c r="C22" s="74" t="str">
        <f>IFERROR(VLOOKUP(A22,'LISTE RESSOURCE'!$A$2:$E$60,3,FALSE),"")</f>
        <v>E</v>
      </c>
      <c r="D22" s="43">
        <f>IFERROR(VLOOKUP(A22,'LISTE RESSOURCE'!$A$2:$E$60,4,FALSE),"")</f>
        <v>1</v>
      </c>
      <c r="I22" s="19" t="str">
        <f>A400</f>
        <v>ÉQUIPE 22</v>
      </c>
      <c r="J22" s="48">
        <f>D417</f>
        <v>2774</v>
      </c>
      <c r="K22" s="107">
        <f>SUMIF(C402:C416,"M",D402:D416)</f>
        <v>2600</v>
      </c>
    </row>
    <row r="23" spans="1:11" ht="12" x14ac:dyDescent="0.2">
      <c r="A23" s="44" t="s">
        <v>109</v>
      </c>
      <c r="B23" s="22" t="str">
        <f>IFERROR(VLOOKUP(A23,'LISTE RESSOURCE'!$A$2:$E$60,2,FALSE),"")</f>
        <v>Camion VOLVO A25</v>
      </c>
      <c r="C23" s="74" t="str">
        <f>IFERROR(VLOOKUP(A23,'LISTE RESSOURCE'!$A$2:$E$60,3,FALSE),"")</f>
        <v>E</v>
      </c>
      <c r="D23" s="43">
        <f>IFERROR(VLOOKUP(A23,'LISTE RESSOURCE'!$A$2:$E$60,4,FALSE),"")</f>
        <v>33</v>
      </c>
      <c r="I23" s="19" t="str">
        <f>A419</f>
        <v>ÉQUIPE 23</v>
      </c>
      <c r="J23" s="48">
        <f>D436</f>
        <v>2774</v>
      </c>
      <c r="K23" s="107">
        <f>SUMIF(C421:C435,"M",D421:D435)</f>
        <v>2600</v>
      </c>
    </row>
    <row r="24" spans="1:11" ht="12" x14ac:dyDescent="0.2">
      <c r="A24" s="44" t="s">
        <v>109</v>
      </c>
      <c r="B24" s="22" t="str">
        <f>IFERROR(VLOOKUP(A24,'LISTE RESSOURCE'!$A$2:$E$60,2,FALSE),"")</f>
        <v>Camion VOLVO A25</v>
      </c>
      <c r="C24" s="74" t="str">
        <f>IFERROR(VLOOKUP(A24,'LISTE RESSOURCE'!$A$2:$E$60,3,FALSE),"")</f>
        <v>E</v>
      </c>
      <c r="D24" s="43">
        <f>IFERROR(VLOOKUP(A24,'LISTE RESSOURCE'!$A$2:$E$60,4,FALSE),"")</f>
        <v>33</v>
      </c>
      <c r="I24" s="19" t="str">
        <f>A438</f>
        <v>ÉQUIPE 24</v>
      </c>
      <c r="J24" s="48">
        <f>D455</f>
        <v>2774</v>
      </c>
      <c r="K24" s="107">
        <f>SUMIF(C440:C454,"M",D440:D454)</f>
        <v>2600</v>
      </c>
    </row>
    <row r="25" spans="1:11" ht="12" x14ac:dyDescent="0.2">
      <c r="A25" s="44" t="s">
        <v>109</v>
      </c>
      <c r="B25" s="22" t="str">
        <f>IFERROR(VLOOKUP(A25,'LISTE RESSOURCE'!$A$2:$E$60,2,FALSE),"")</f>
        <v>Camion VOLVO A25</v>
      </c>
      <c r="C25" s="74" t="str">
        <f>IFERROR(VLOOKUP(A25,'LISTE RESSOURCE'!$A$2:$E$60,3,FALSE),"")</f>
        <v>E</v>
      </c>
      <c r="D25" s="43">
        <f>IFERROR(VLOOKUP(A25,'LISTE RESSOURCE'!$A$2:$E$60,4,FALSE),"")</f>
        <v>33</v>
      </c>
      <c r="I25" s="19" t="str">
        <f>A457</f>
        <v>ÉQUIPE 25</v>
      </c>
      <c r="J25" s="48">
        <f>D474</f>
        <v>2808</v>
      </c>
      <c r="K25" s="107">
        <f>SUMIF(C459:C473,"M",D459:D473)</f>
        <v>2600</v>
      </c>
    </row>
    <row r="26" spans="1:11" ht="12" x14ac:dyDescent="0.2">
      <c r="A26" s="44" t="s">
        <v>100</v>
      </c>
      <c r="B26" s="22" t="str">
        <f>IFERROR(VLOOKUP(A26,'LISTE RESSOURCE'!$A$2:$E$60,2,FALSE),"")</f>
        <v>Contremaitre</v>
      </c>
      <c r="C26" s="74" t="str">
        <f>IFERROR(VLOOKUP(A26,'LISTE RESSOURCE'!$A$2:$E$60,3,FALSE),"")</f>
        <v>M</v>
      </c>
      <c r="D26" s="43">
        <f>IFERROR(VLOOKUP(A26,'LISTE RESSOURCE'!$A$2:$E$60,4,FALSE),"")</f>
        <v>300</v>
      </c>
    </row>
    <row r="27" spans="1:11" ht="12" x14ac:dyDescent="0.2">
      <c r="A27" s="44" t="s">
        <v>101</v>
      </c>
      <c r="B27" s="22" t="str">
        <f>IFERROR(VLOOKUP(A27,'LISTE RESSOURCE'!$A$2:$E$60,2,FALSE),"")</f>
        <v>Manœuvre spécialisé</v>
      </c>
      <c r="C27" s="74" t="str">
        <f>IFERROR(VLOOKUP(A27,'LISTE RESSOURCE'!$A$2:$E$60,3,FALSE),"")</f>
        <v>M</v>
      </c>
      <c r="D27" s="43">
        <f>IFERROR(VLOOKUP(A27,'LISTE RESSOURCE'!$A$2:$E$60,4,FALSE),"")</f>
        <v>400</v>
      </c>
    </row>
    <row r="28" spans="1:11" ht="12" x14ac:dyDescent="0.2">
      <c r="A28" s="44" t="s">
        <v>101</v>
      </c>
      <c r="B28" s="22" t="str">
        <f>IFERROR(VLOOKUP(A28,'LISTE RESSOURCE'!$A$2:$E$60,2,FALSE),"")</f>
        <v>Manœuvre spécialisé</v>
      </c>
      <c r="C28" s="74" t="str">
        <f>IFERROR(VLOOKUP(A28,'LISTE RESSOURCE'!$A$2:$E$60,3,FALSE),"")</f>
        <v>M</v>
      </c>
      <c r="D28" s="43">
        <f>IFERROR(VLOOKUP(A28,'LISTE RESSOURCE'!$A$2:$E$60,4,FALSE),"")</f>
        <v>400</v>
      </c>
    </row>
    <row r="29" spans="1:11" ht="12" x14ac:dyDescent="0.2">
      <c r="A29" s="44" t="s">
        <v>101</v>
      </c>
      <c r="B29" s="22" t="str">
        <f>IFERROR(VLOOKUP(A29,'LISTE RESSOURCE'!$A$2:$E$60,2,FALSE),"")</f>
        <v>Manœuvre spécialisé</v>
      </c>
      <c r="C29" s="74" t="str">
        <f>IFERROR(VLOOKUP(A29,'LISTE RESSOURCE'!$A$2:$E$60,3,FALSE),"")</f>
        <v>M</v>
      </c>
      <c r="D29" s="43">
        <f>IFERROR(VLOOKUP(A29,'LISTE RESSOURCE'!$A$2:$E$60,4,FALSE),"")</f>
        <v>400</v>
      </c>
    </row>
    <row r="30" spans="1:11" ht="12" x14ac:dyDescent="0.2">
      <c r="A30" s="44" t="s">
        <v>358</v>
      </c>
      <c r="B30" s="22" t="str">
        <f>IFERROR(VLOOKUP(A30,'LISTE RESSOURCE'!$A$2:$E$60,2,FALSE),"")</f>
        <v/>
      </c>
      <c r="C30" s="74" t="str">
        <f>IFERROR(VLOOKUP(A30,'LISTE RESSOURCE'!$A$2:$E$60,3,FALSE),"")</f>
        <v/>
      </c>
      <c r="D30" s="43" t="str">
        <f>IFERROR(VLOOKUP(A30,'LISTE RESSOURCE'!$A$2:$E$60,4,FALSE),"")</f>
        <v/>
      </c>
    </row>
    <row r="31" spans="1:11" ht="12" x14ac:dyDescent="0.2">
      <c r="A31" s="44" t="s">
        <v>110</v>
      </c>
      <c r="B31" s="22" t="str">
        <f>IFERROR(VLOOKUP(A31,'LISTE RESSOURCE'!$A$2:$E$60,2,FALSE),"")</f>
        <v>Arpenteur</v>
      </c>
      <c r="C31" s="74" t="str">
        <f>IFERROR(VLOOKUP(A31,'LISTE RESSOURCE'!$A$2:$E$60,3,FALSE),"")</f>
        <v>M</v>
      </c>
      <c r="D31" s="43">
        <f>IFERROR(VLOOKUP(A31,'LISTE RESSOURCE'!$A$2:$E$60,4,FALSE),"")</f>
        <v>100</v>
      </c>
    </row>
    <row r="32" spans="1:11" ht="12" x14ac:dyDescent="0.2">
      <c r="A32" s="44" t="s">
        <v>108</v>
      </c>
      <c r="B32" s="22" t="str">
        <f>IFERROR(VLOOKUP(A32,'LISTE RESSOURCE'!$A$2:$E$60,2,FALSE),"")</f>
        <v>Surintendant</v>
      </c>
      <c r="C32" s="74" t="str">
        <f>IFERROR(VLOOKUP(A32,'LISTE RESSOURCE'!$A$2:$E$60,3,FALSE),"")</f>
        <v>M</v>
      </c>
      <c r="D32" s="43">
        <f>IFERROR(VLOOKUP(A32,'LISTE RESSOURCE'!$A$2:$E$60,4,FALSE),"")</f>
        <v>1000</v>
      </c>
    </row>
    <row r="33" spans="1:4" ht="12" x14ac:dyDescent="0.2">
      <c r="A33" s="44" t="s">
        <v>111</v>
      </c>
      <c r="B33" s="22" t="str">
        <f>IFERROR(VLOOKUP(A33,'LISTE RESSOURCE'!$A$2:$E$60,2,FALSE),"")</f>
        <v>Tracteur CAT D6T</v>
      </c>
      <c r="C33" s="74" t="str">
        <f>IFERROR(VLOOKUP(A33,'LISTE RESSOURCE'!$A$2:$E$60,3,FALSE),"")</f>
        <v>E</v>
      </c>
      <c r="D33" s="43">
        <f>IFERROR(VLOOKUP(A33,'LISTE RESSOURCE'!$A$2:$E$60,4,FALSE),"")</f>
        <v>16</v>
      </c>
    </row>
    <row r="34" spans="1:4" ht="12" x14ac:dyDescent="0.2">
      <c r="A34" s="44" t="s">
        <v>359</v>
      </c>
      <c r="B34" s="22" t="str">
        <f>IFERROR(VLOOKUP(A34,'LISTE RESSOURCE'!$A$2:$E$60,2,FALSE),"")</f>
        <v/>
      </c>
      <c r="C34" s="74" t="str">
        <f>IFERROR(VLOOKUP(A34,'LISTE RESSOURCE'!$A$2:$E$60,3,FALSE),"")</f>
        <v/>
      </c>
      <c r="D34" s="43" t="str">
        <f>IFERROR(VLOOKUP(A34,'LISTE RESSOURCE'!$A$2:$E$60,4,FALSE),"")</f>
        <v/>
      </c>
    </row>
    <row r="35" spans="1:4" ht="12" x14ac:dyDescent="0.2">
      <c r="A35" s="44" t="s">
        <v>112</v>
      </c>
      <c r="B35" s="22" t="str">
        <f>IFERROR(VLOOKUP(A35,'LISTE RESSOURCE'!$A$2:$E$60,2,FALSE),"")</f>
        <v>Compacteur HAMM</v>
      </c>
      <c r="C35" s="74" t="str">
        <f>IFERROR(VLOOKUP(A35,'LISTE RESSOURCE'!$A$2:$E$60,3,FALSE),"")</f>
        <v>E</v>
      </c>
      <c r="D35" s="43">
        <f>IFERROR(VLOOKUP(A35,'LISTE RESSOURCE'!$A$2:$E$60,4,FALSE),"")</f>
        <v>29</v>
      </c>
    </row>
    <row r="36" spans="1:4" ht="12.6" thickBot="1" x14ac:dyDescent="0.25">
      <c r="A36" s="45" t="s">
        <v>113</v>
      </c>
      <c r="B36" s="46" t="str">
        <f>IFERROR(VLOOKUP(A36,'LISTE RESSOURCE'!$A$2:$E$60,2,FALSE),"")</f>
        <v>Compacteur Bomag</v>
      </c>
      <c r="C36" s="74" t="str">
        <f>IFERROR(VLOOKUP(A36,'LISTE RESSOURCE'!$A$2:$E$60,3,FALSE),"")</f>
        <v>E</v>
      </c>
      <c r="D36" s="43">
        <f>IFERROR(VLOOKUP(A36,'LISTE RESSOURCE'!$A$2:$E$60,4,FALSE),"")</f>
        <v>30</v>
      </c>
    </row>
    <row r="37" spans="1:4" ht="15" thickBot="1" x14ac:dyDescent="0.5">
      <c r="A37" s="104" t="s">
        <v>114</v>
      </c>
      <c r="B37" s="105"/>
      <c r="C37" s="75"/>
      <c r="D37" s="47">
        <f>SUM(D22:D36)</f>
        <v>2775</v>
      </c>
    </row>
    <row r="38" spans="1:4" ht="12" thickBot="1" x14ac:dyDescent="0.25">
      <c r="B38" s="1" t="str">
        <f>IFERROR(VLOOKUP(A38,'LISTE RESSOURCE'!$A$2:$E$60,2,FALSE),"")</f>
        <v/>
      </c>
      <c r="D38" s="7" t="str">
        <f>IFERROR(VLOOKUP(A38,'LISTE RESSOURCE'!$A$2:$E$60,3,FALSE),"")</f>
        <v/>
      </c>
    </row>
    <row r="39" spans="1:4" ht="15" thickBot="1" x14ac:dyDescent="0.25">
      <c r="A39" s="100" t="s">
        <v>360</v>
      </c>
      <c r="B39" s="101"/>
      <c r="C39" s="102"/>
      <c r="D39" s="103"/>
    </row>
    <row r="40" spans="1:4" ht="12.6" thickBot="1" x14ac:dyDescent="0.25">
      <c r="A40" s="38" t="s">
        <v>115</v>
      </c>
      <c r="B40" s="39" t="s">
        <v>116</v>
      </c>
      <c r="C40" s="73" t="s">
        <v>459</v>
      </c>
      <c r="D40" s="40" t="s">
        <v>117</v>
      </c>
    </row>
    <row r="41" spans="1:4" ht="12" x14ac:dyDescent="0.2">
      <c r="A41" s="41" t="s">
        <v>361</v>
      </c>
      <c r="B41" s="42" t="str">
        <f>IFERROR(VLOOKUP(A41,'LISTE RESSOURCE'!$A$2:$E$60,2,FALSE),"")</f>
        <v/>
      </c>
      <c r="C41" s="74" t="str">
        <f>IFERROR(VLOOKUP(A41,'LISTE RESSOURCE'!$A$2:$E$60,3,FALSE),"")</f>
        <v/>
      </c>
      <c r="D41" s="43" t="str">
        <f>IFERROR(VLOOKUP(A41,'LISTE RESSOURCE'!$A$2:$E$60,4,FALSE),"")</f>
        <v/>
      </c>
    </row>
    <row r="42" spans="1:4" ht="12" x14ac:dyDescent="0.2">
      <c r="A42" s="44" t="s">
        <v>109</v>
      </c>
      <c r="B42" s="22" t="str">
        <f>IFERROR(VLOOKUP(A42,'LISTE RESSOURCE'!$A$2:$E$60,2,FALSE),"")</f>
        <v>Camion VOLVO A25</v>
      </c>
      <c r="C42" s="74" t="str">
        <f>IFERROR(VLOOKUP(A42,'LISTE RESSOURCE'!$A$2:$E$60,3,FALSE),"")</f>
        <v>E</v>
      </c>
      <c r="D42" s="43">
        <f>IFERROR(VLOOKUP(A42,'LISTE RESSOURCE'!$A$2:$E$60,4,FALSE),"")</f>
        <v>33</v>
      </c>
    </row>
    <row r="43" spans="1:4" ht="12" x14ac:dyDescent="0.2">
      <c r="A43" s="44" t="s">
        <v>109</v>
      </c>
      <c r="B43" s="22" t="str">
        <f>IFERROR(VLOOKUP(A43,'LISTE RESSOURCE'!$A$2:$E$60,2,FALSE),"")</f>
        <v>Camion VOLVO A25</v>
      </c>
      <c r="C43" s="74" t="str">
        <f>IFERROR(VLOOKUP(A43,'LISTE RESSOURCE'!$A$2:$E$60,3,FALSE),"")</f>
        <v>E</v>
      </c>
      <c r="D43" s="43">
        <f>IFERROR(VLOOKUP(A43,'LISTE RESSOURCE'!$A$2:$E$60,4,FALSE),"")</f>
        <v>33</v>
      </c>
    </row>
    <row r="44" spans="1:4" ht="12" x14ac:dyDescent="0.2">
      <c r="A44" s="44" t="s">
        <v>109</v>
      </c>
      <c r="B44" s="22" t="str">
        <f>IFERROR(VLOOKUP(A44,'LISTE RESSOURCE'!$A$2:$E$60,2,FALSE),"")</f>
        <v>Camion VOLVO A25</v>
      </c>
      <c r="C44" s="74" t="str">
        <f>IFERROR(VLOOKUP(A44,'LISTE RESSOURCE'!$A$2:$E$60,3,FALSE),"")</f>
        <v>E</v>
      </c>
      <c r="D44" s="43">
        <f>IFERROR(VLOOKUP(A44,'LISTE RESSOURCE'!$A$2:$E$60,4,FALSE),"")</f>
        <v>33</v>
      </c>
    </row>
    <row r="45" spans="1:4" ht="12" x14ac:dyDescent="0.2">
      <c r="A45" s="44" t="s">
        <v>100</v>
      </c>
      <c r="B45" s="22" t="str">
        <f>IFERROR(VLOOKUP(A45,'LISTE RESSOURCE'!$A$2:$E$60,2,FALSE),"")</f>
        <v>Contremaitre</v>
      </c>
      <c r="C45" s="74" t="str">
        <f>IFERROR(VLOOKUP(A45,'LISTE RESSOURCE'!$A$2:$E$60,3,FALSE),"")</f>
        <v>M</v>
      </c>
      <c r="D45" s="43">
        <f>IFERROR(VLOOKUP(A45,'LISTE RESSOURCE'!$A$2:$E$60,4,FALSE),"")</f>
        <v>300</v>
      </c>
    </row>
    <row r="46" spans="1:4" ht="12" x14ac:dyDescent="0.2">
      <c r="A46" s="44" t="s">
        <v>101</v>
      </c>
      <c r="B46" s="22" t="str">
        <f>IFERROR(VLOOKUP(A46,'LISTE RESSOURCE'!$A$2:$E$60,2,FALSE),"")</f>
        <v>Manœuvre spécialisé</v>
      </c>
      <c r="C46" s="74" t="str">
        <f>IFERROR(VLOOKUP(A46,'LISTE RESSOURCE'!$A$2:$E$60,3,FALSE),"")</f>
        <v>M</v>
      </c>
      <c r="D46" s="43">
        <f>IFERROR(VLOOKUP(A46,'LISTE RESSOURCE'!$A$2:$E$60,4,FALSE),"")</f>
        <v>400</v>
      </c>
    </row>
    <row r="47" spans="1:4" ht="12" x14ac:dyDescent="0.2">
      <c r="A47" s="44" t="s">
        <v>101</v>
      </c>
      <c r="B47" s="22" t="str">
        <f>IFERROR(VLOOKUP(A47,'LISTE RESSOURCE'!$A$2:$E$60,2,FALSE),"")</f>
        <v>Manœuvre spécialisé</v>
      </c>
      <c r="C47" s="74" t="str">
        <f>IFERROR(VLOOKUP(A47,'LISTE RESSOURCE'!$A$2:$E$60,3,FALSE),"")</f>
        <v>M</v>
      </c>
      <c r="D47" s="43">
        <f>IFERROR(VLOOKUP(A47,'LISTE RESSOURCE'!$A$2:$E$60,4,FALSE),"")</f>
        <v>400</v>
      </c>
    </row>
    <row r="48" spans="1:4" ht="12" x14ac:dyDescent="0.2">
      <c r="A48" s="44" t="s">
        <v>101</v>
      </c>
      <c r="B48" s="22" t="str">
        <f>IFERROR(VLOOKUP(A48,'LISTE RESSOURCE'!$A$2:$E$60,2,FALSE),"")</f>
        <v>Manœuvre spécialisé</v>
      </c>
      <c r="C48" s="74" t="str">
        <f>IFERROR(VLOOKUP(A48,'LISTE RESSOURCE'!$A$2:$E$60,3,FALSE),"")</f>
        <v>M</v>
      </c>
      <c r="D48" s="43">
        <f>IFERROR(VLOOKUP(A48,'LISTE RESSOURCE'!$A$2:$E$60,4,FALSE),"")</f>
        <v>400</v>
      </c>
    </row>
    <row r="49" spans="1:4" ht="12" x14ac:dyDescent="0.2">
      <c r="A49" s="44" t="s">
        <v>362</v>
      </c>
      <c r="B49" s="22" t="str">
        <f>IFERROR(VLOOKUP(A49,'LISTE RESSOURCE'!$A$2:$E$60,2,FALSE),"")</f>
        <v/>
      </c>
      <c r="C49" s="74" t="str">
        <f>IFERROR(VLOOKUP(A49,'LISTE RESSOURCE'!$A$2:$E$60,3,FALSE),"")</f>
        <v/>
      </c>
      <c r="D49" s="43" t="str">
        <f>IFERROR(VLOOKUP(A49,'LISTE RESSOURCE'!$A$2:$E$60,4,FALSE),"")</f>
        <v/>
      </c>
    </row>
    <row r="50" spans="1:4" ht="12" x14ac:dyDescent="0.2">
      <c r="A50" s="44" t="s">
        <v>110</v>
      </c>
      <c r="B50" s="22" t="str">
        <f>IFERROR(VLOOKUP(A50,'LISTE RESSOURCE'!$A$2:$E$60,2,FALSE),"")</f>
        <v>Arpenteur</v>
      </c>
      <c r="C50" s="74" t="str">
        <f>IFERROR(VLOOKUP(A50,'LISTE RESSOURCE'!$A$2:$E$60,3,FALSE),"")</f>
        <v>M</v>
      </c>
      <c r="D50" s="43">
        <f>IFERROR(VLOOKUP(A50,'LISTE RESSOURCE'!$A$2:$E$60,4,FALSE),"")</f>
        <v>100</v>
      </c>
    </row>
    <row r="51" spans="1:4" ht="12" x14ac:dyDescent="0.2">
      <c r="A51" s="44" t="s">
        <v>108</v>
      </c>
      <c r="B51" s="22" t="str">
        <f>IFERROR(VLOOKUP(A51,'LISTE RESSOURCE'!$A$2:$E$60,2,FALSE),"")</f>
        <v>Surintendant</v>
      </c>
      <c r="C51" s="74" t="str">
        <f>IFERROR(VLOOKUP(A51,'LISTE RESSOURCE'!$A$2:$E$60,3,FALSE),"")</f>
        <v>M</v>
      </c>
      <c r="D51" s="43">
        <f>IFERROR(VLOOKUP(A51,'LISTE RESSOURCE'!$A$2:$E$60,4,FALSE),"")</f>
        <v>1000</v>
      </c>
    </row>
    <row r="52" spans="1:4" ht="12" x14ac:dyDescent="0.2">
      <c r="A52" s="44" t="s">
        <v>111</v>
      </c>
      <c r="B52" s="22" t="str">
        <f>IFERROR(VLOOKUP(A52,'LISTE RESSOURCE'!$A$2:$E$60,2,FALSE),"")</f>
        <v>Tracteur CAT D6T</v>
      </c>
      <c r="C52" s="74" t="str">
        <f>IFERROR(VLOOKUP(A52,'LISTE RESSOURCE'!$A$2:$E$60,3,FALSE),"")</f>
        <v>E</v>
      </c>
      <c r="D52" s="43">
        <f>IFERROR(VLOOKUP(A52,'LISTE RESSOURCE'!$A$2:$E$60,4,FALSE),"")</f>
        <v>16</v>
      </c>
    </row>
    <row r="53" spans="1:4" ht="12" x14ac:dyDescent="0.2">
      <c r="A53" s="44" t="s">
        <v>363</v>
      </c>
      <c r="B53" s="22" t="str">
        <f>IFERROR(VLOOKUP(A53,'LISTE RESSOURCE'!$A$2:$E$60,2,FALSE),"")</f>
        <v/>
      </c>
      <c r="C53" s="74" t="str">
        <f>IFERROR(VLOOKUP(A53,'LISTE RESSOURCE'!$A$2:$E$60,3,FALSE),"")</f>
        <v/>
      </c>
      <c r="D53" s="43" t="str">
        <f>IFERROR(VLOOKUP(A53,'LISTE RESSOURCE'!$A$2:$E$60,4,FALSE),"")</f>
        <v/>
      </c>
    </row>
    <row r="54" spans="1:4" ht="12" x14ac:dyDescent="0.2">
      <c r="A54" s="44" t="s">
        <v>112</v>
      </c>
      <c r="B54" s="22" t="str">
        <f>IFERROR(VLOOKUP(A54,'LISTE RESSOURCE'!$A$2:$E$60,2,FALSE),"")</f>
        <v>Compacteur HAMM</v>
      </c>
      <c r="C54" s="74" t="str">
        <f>IFERROR(VLOOKUP(A54,'LISTE RESSOURCE'!$A$2:$E$60,3,FALSE),"")</f>
        <v>E</v>
      </c>
      <c r="D54" s="43">
        <f>IFERROR(VLOOKUP(A54,'LISTE RESSOURCE'!$A$2:$E$60,4,FALSE),"")</f>
        <v>29</v>
      </c>
    </row>
    <row r="55" spans="1:4" ht="12.6" thickBot="1" x14ac:dyDescent="0.25">
      <c r="A55" s="45" t="s">
        <v>113</v>
      </c>
      <c r="B55" s="46" t="str">
        <f>IFERROR(VLOOKUP(A55,'LISTE RESSOURCE'!$A$2:$E$60,2,FALSE),"")</f>
        <v>Compacteur Bomag</v>
      </c>
      <c r="C55" s="74" t="str">
        <f>IFERROR(VLOOKUP(A55,'LISTE RESSOURCE'!$A$2:$E$60,3,FALSE),"")</f>
        <v>E</v>
      </c>
      <c r="D55" s="43">
        <f>IFERROR(VLOOKUP(A55,'LISTE RESSOURCE'!$A$2:$E$60,4,FALSE),"")</f>
        <v>30</v>
      </c>
    </row>
    <row r="56" spans="1:4" ht="15" thickBot="1" x14ac:dyDescent="0.5">
      <c r="A56" s="104" t="s">
        <v>114</v>
      </c>
      <c r="B56" s="105"/>
      <c r="C56" s="75"/>
      <c r="D56" s="47">
        <f t="shared" ref="D56" si="0">SUM(D41:D55)</f>
        <v>2774</v>
      </c>
    </row>
    <row r="57" spans="1:4" ht="12" thickBot="1" x14ac:dyDescent="0.25">
      <c r="B57" s="1" t="str">
        <f>IFERROR(VLOOKUP(A57,'LISTE RESSOURCE'!$A$2:$E$60,2,FALSE),"")</f>
        <v/>
      </c>
      <c r="D57" s="7" t="str">
        <f>IFERROR(VLOOKUP(A57,'LISTE RESSOURCE'!$A$2:$E$60,3,FALSE),"")</f>
        <v/>
      </c>
    </row>
    <row r="58" spans="1:4" ht="15" thickBot="1" x14ac:dyDescent="0.25">
      <c r="A58" s="100" t="s">
        <v>364</v>
      </c>
      <c r="B58" s="101"/>
      <c r="C58" s="102"/>
      <c r="D58" s="103"/>
    </row>
    <row r="59" spans="1:4" ht="12.6" thickBot="1" x14ac:dyDescent="0.25">
      <c r="A59" s="38" t="s">
        <v>115</v>
      </c>
      <c r="B59" s="39" t="s">
        <v>116</v>
      </c>
      <c r="C59" s="73" t="s">
        <v>459</v>
      </c>
      <c r="D59" s="40" t="s">
        <v>117</v>
      </c>
    </row>
    <row r="60" spans="1:4" ht="12" x14ac:dyDescent="0.2">
      <c r="A60" s="41" t="s">
        <v>365</v>
      </c>
      <c r="B60" s="42" t="str">
        <f>IFERROR(VLOOKUP(A60,'LISTE RESSOURCE'!$A$2:$E$60,2,FALSE),"")</f>
        <v/>
      </c>
      <c r="C60" s="74" t="str">
        <f>IFERROR(VLOOKUP(A60,'LISTE RESSOURCE'!$A$2:$E$60,3,FALSE),"")</f>
        <v/>
      </c>
      <c r="D60" s="43" t="str">
        <f>IFERROR(VLOOKUP(A60,'LISTE RESSOURCE'!$A$2:$E$60,4,FALSE),"")</f>
        <v/>
      </c>
    </row>
    <row r="61" spans="1:4" ht="12" x14ac:dyDescent="0.2">
      <c r="A61" s="44" t="s">
        <v>109</v>
      </c>
      <c r="B61" s="22" t="str">
        <f>IFERROR(VLOOKUP(A61,'LISTE RESSOURCE'!$A$2:$E$60,2,FALSE),"")</f>
        <v>Camion VOLVO A25</v>
      </c>
      <c r="C61" s="74" t="str">
        <f>IFERROR(VLOOKUP(A61,'LISTE RESSOURCE'!$A$2:$E$60,3,FALSE),"")</f>
        <v>E</v>
      </c>
      <c r="D61" s="43">
        <f>IFERROR(VLOOKUP(A61,'LISTE RESSOURCE'!$A$2:$E$60,4,FALSE),"")</f>
        <v>33</v>
      </c>
    </row>
    <row r="62" spans="1:4" ht="12" x14ac:dyDescent="0.2">
      <c r="A62" s="44" t="s">
        <v>109</v>
      </c>
      <c r="B62" s="22" t="str">
        <f>IFERROR(VLOOKUP(A62,'LISTE RESSOURCE'!$A$2:$E$60,2,FALSE),"")</f>
        <v>Camion VOLVO A25</v>
      </c>
      <c r="C62" s="74" t="str">
        <f>IFERROR(VLOOKUP(A62,'LISTE RESSOURCE'!$A$2:$E$60,3,FALSE),"")</f>
        <v>E</v>
      </c>
      <c r="D62" s="43">
        <f>IFERROR(VLOOKUP(A62,'LISTE RESSOURCE'!$A$2:$E$60,4,FALSE),"")</f>
        <v>33</v>
      </c>
    </row>
    <row r="63" spans="1:4" ht="12" x14ac:dyDescent="0.2">
      <c r="A63" s="44" t="s">
        <v>109</v>
      </c>
      <c r="B63" s="22" t="str">
        <f>IFERROR(VLOOKUP(A63,'LISTE RESSOURCE'!$A$2:$E$60,2,FALSE),"")</f>
        <v>Camion VOLVO A25</v>
      </c>
      <c r="C63" s="74" t="str">
        <f>IFERROR(VLOOKUP(A63,'LISTE RESSOURCE'!$A$2:$E$60,3,FALSE),"")</f>
        <v>E</v>
      </c>
      <c r="D63" s="43">
        <f>IFERROR(VLOOKUP(A63,'LISTE RESSOURCE'!$A$2:$E$60,4,FALSE),"")</f>
        <v>33</v>
      </c>
    </row>
    <row r="64" spans="1:4" ht="12" x14ac:dyDescent="0.2">
      <c r="A64" s="44" t="s">
        <v>100</v>
      </c>
      <c r="B64" s="22" t="str">
        <f>IFERROR(VLOOKUP(A64,'LISTE RESSOURCE'!$A$2:$E$60,2,FALSE),"")</f>
        <v>Contremaitre</v>
      </c>
      <c r="C64" s="74" t="str">
        <f>IFERROR(VLOOKUP(A64,'LISTE RESSOURCE'!$A$2:$E$60,3,FALSE),"")</f>
        <v>M</v>
      </c>
      <c r="D64" s="43">
        <f>IFERROR(VLOOKUP(A64,'LISTE RESSOURCE'!$A$2:$E$60,4,FALSE),"")</f>
        <v>300</v>
      </c>
    </row>
    <row r="65" spans="1:4" ht="12" x14ac:dyDescent="0.2">
      <c r="A65" s="44" t="s">
        <v>101</v>
      </c>
      <c r="B65" s="22" t="str">
        <f>IFERROR(VLOOKUP(A65,'LISTE RESSOURCE'!$A$2:$E$60,2,FALSE),"")</f>
        <v>Manœuvre spécialisé</v>
      </c>
      <c r="C65" s="74" t="str">
        <f>IFERROR(VLOOKUP(A65,'LISTE RESSOURCE'!$A$2:$E$60,3,FALSE),"")</f>
        <v>M</v>
      </c>
      <c r="D65" s="43">
        <f>IFERROR(VLOOKUP(A65,'LISTE RESSOURCE'!$A$2:$E$60,4,FALSE),"")</f>
        <v>400</v>
      </c>
    </row>
    <row r="66" spans="1:4" ht="12" x14ac:dyDescent="0.2">
      <c r="A66" s="44" t="s">
        <v>101</v>
      </c>
      <c r="B66" s="22" t="str">
        <f>IFERROR(VLOOKUP(A66,'LISTE RESSOURCE'!$A$2:$E$60,2,FALSE),"")</f>
        <v>Manœuvre spécialisé</v>
      </c>
      <c r="C66" s="74" t="str">
        <f>IFERROR(VLOOKUP(A66,'LISTE RESSOURCE'!$A$2:$E$60,3,FALSE),"")</f>
        <v>M</v>
      </c>
      <c r="D66" s="43">
        <f>IFERROR(VLOOKUP(A66,'LISTE RESSOURCE'!$A$2:$E$60,4,FALSE),"")</f>
        <v>400</v>
      </c>
    </row>
    <row r="67" spans="1:4" ht="12" x14ac:dyDescent="0.2">
      <c r="A67" s="44" t="s">
        <v>101</v>
      </c>
      <c r="B67" s="22" t="str">
        <f>IFERROR(VLOOKUP(A67,'LISTE RESSOURCE'!$A$2:$E$60,2,FALSE),"")</f>
        <v>Manœuvre spécialisé</v>
      </c>
      <c r="C67" s="74" t="str">
        <f>IFERROR(VLOOKUP(A67,'LISTE RESSOURCE'!$A$2:$E$60,3,FALSE),"")</f>
        <v>M</v>
      </c>
      <c r="D67" s="43">
        <f>IFERROR(VLOOKUP(A67,'LISTE RESSOURCE'!$A$2:$E$60,4,FALSE),"")</f>
        <v>400</v>
      </c>
    </row>
    <row r="68" spans="1:4" ht="12" x14ac:dyDescent="0.2">
      <c r="A68" s="44" t="s">
        <v>366</v>
      </c>
      <c r="B68" s="22" t="str">
        <f>IFERROR(VLOOKUP(A68,'LISTE RESSOURCE'!$A$2:$E$60,2,FALSE),"")</f>
        <v/>
      </c>
      <c r="C68" s="74" t="str">
        <f>IFERROR(VLOOKUP(A68,'LISTE RESSOURCE'!$A$2:$E$60,3,FALSE),"")</f>
        <v/>
      </c>
      <c r="D68" s="43" t="str">
        <f>IFERROR(VLOOKUP(A68,'LISTE RESSOURCE'!$A$2:$E$60,4,FALSE),"")</f>
        <v/>
      </c>
    </row>
    <row r="69" spans="1:4" ht="12" x14ac:dyDescent="0.2">
      <c r="A69" s="44" t="s">
        <v>110</v>
      </c>
      <c r="B69" s="22" t="str">
        <f>IFERROR(VLOOKUP(A69,'LISTE RESSOURCE'!$A$2:$E$60,2,FALSE),"")</f>
        <v>Arpenteur</v>
      </c>
      <c r="C69" s="74" t="str">
        <f>IFERROR(VLOOKUP(A69,'LISTE RESSOURCE'!$A$2:$E$60,3,FALSE),"")</f>
        <v>M</v>
      </c>
      <c r="D69" s="43">
        <f>IFERROR(VLOOKUP(A69,'LISTE RESSOURCE'!$A$2:$E$60,4,FALSE),"")</f>
        <v>100</v>
      </c>
    </row>
    <row r="70" spans="1:4" ht="12" x14ac:dyDescent="0.2">
      <c r="A70" s="44" t="s">
        <v>108</v>
      </c>
      <c r="B70" s="22" t="str">
        <f>IFERROR(VLOOKUP(A70,'LISTE RESSOURCE'!$A$2:$E$60,2,FALSE),"")</f>
        <v>Surintendant</v>
      </c>
      <c r="C70" s="74" t="str">
        <f>IFERROR(VLOOKUP(A70,'LISTE RESSOURCE'!$A$2:$E$60,3,FALSE),"")</f>
        <v>M</v>
      </c>
      <c r="D70" s="43">
        <f>IFERROR(VLOOKUP(A70,'LISTE RESSOURCE'!$A$2:$E$60,4,FALSE),"")</f>
        <v>1000</v>
      </c>
    </row>
    <row r="71" spans="1:4" ht="12" x14ac:dyDescent="0.2">
      <c r="A71" s="44" t="s">
        <v>111</v>
      </c>
      <c r="B71" s="22" t="str">
        <f>IFERROR(VLOOKUP(A71,'LISTE RESSOURCE'!$A$2:$E$60,2,FALSE),"")</f>
        <v>Tracteur CAT D6T</v>
      </c>
      <c r="C71" s="74" t="str">
        <f>IFERROR(VLOOKUP(A71,'LISTE RESSOURCE'!$A$2:$E$60,3,FALSE),"")</f>
        <v>E</v>
      </c>
      <c r="D71" s="43">
        <f>IFERROR(VLOOKUP(A71,'LISTE RESSOURCE'!$A$2:$E$60,4,FALSE),"")</f>
        <v>16</v>
      </c>
    </row>
    <row r="72" spans="1:4" ht="12" x14ac:dyDescent="0.2">
      <c r="A72" s="44" t="s">
        <v>367</v>
      </c>
      <c r="B72" s="22" t="str">
        <f>IFERROR(VLOOKUP(A72,'LISTE RESSOURCE'!$A$2:$E$60,2,FALSE),"")</f>
        <v/>
      </c>
      <c r="C72" s="74" t="str">
        <f>IFERROR(VLOOKUP(A72,'LISTE RESSOURCE'!$A$2:$E$60,3,FALSE),"")</f>
        <v/>
      </c>
      <c r="D72" s="43" t="str">
        <f>IFERROR(VLOOKUP(A72,'LISTE RESSOURCE'!$A$2:$E$60,4,FALSE),"")</f>
        <v/>
      </c>
    </row>
    <row r="73" spans="1:4" ht="12" x14ac:dyDescent="0.2">
      <c r="A73" s="44" t="s">
        <v>112</v>
      </c>
      <c r="B73" s="22" t="str">
        <f>IFERROR(VLOOKUP(A73,'LISTE RESSOURCE'!$A$2:$E$60,2,FALSE),"")</f>
        <v>Compacteur HAMM</v>
      </c>
      <c r="C73" s="74" t="str">
        <f>IFERROR(VLOOKUP(A73,'LISTE RESSOURCE'!$A$2:$E$60,3,FALSE),"")</f>
        <v>E</v>
      </c>
      <c r="D73" s="43">
        <f>IFERROR(VLOOKUP(A73,'LISTE RESSOURCE'!$A$2:$E$60,4,FALSE),"")</f>
        <v>29</v>
      </c>
    </row>
    <row r="74" spans="1:4" ht="12.6" thickBot="1" x14ac:dyDescent="0.25">
      <c r="A74" s="45" t="s">
        <v>113</v>
      </c>
      <c r="B74" s="46" t="str">
        <f>IFERROR(VLOOKUP(A74,'LISTE RESSOURCE'!$A$2:$E$60,2,FALSE),"")</f>
        <v>Compacteur Bomag</v>
      </c>
      <c r="C74" s="74" t="str">
        <f>IFERROR(VLOOKUP(A74,'LISTE RESSOURCE'!$A$2:$E$60,3,FALSE),"")</f>
        <v>E</v>
      </c>
      <c r="D74" s="43">
        <f>IFERROR(VLOOKUP(A74,'LISTE RESSOURCE'!$A$2:$E$60,4,FALSE),"")</f>
        <v>30</v>
      </c>
    </row>
    <row r="75" spans="1:4" ht="15" thickBot="1" x14ac:dyDescent="0.5">
      <c r="A75" s="104" t="s">
        <v>114</v>
      </c>
      <c r="B75" s="105"/>
      <c r="C75" s="75"/>
      <c r="D75" s="47">
        <f t="shared" ref="D75" si="1">SUM(D60:D74)</f>
        <v>2774</v>
      </c>
    </row>
    <row r="76" spans="1:4" ht="12" thickBot="1" x14ac:dyDescent="0.25">
      <c r="B76" s="1" t="str">
        <f>IFERROR(VLOOKUP(A76,'LISTE RESSOURCE'!$A$2:$E$60,2,FALSE),"")</f>
        <v/>
      </c>
      <c r="D76" s="7" t="str">
        <f>IFERROR(VLOOKUP(A76,'LISTE RESSOURCE'!$A$2:$E$60,3,FALSE),"")</f>
        <v/>
      </c>
    </row>
    <row r="77" spans="1:4" ht="15" thickBot="1" x14ac:dyDescent="0.25">
      <c r="A77" s="100" t="s">
        <v>368</v>
      </c>
      <c r="B77" s="101"/>
      <c r="C77" s="102"/>
      <c r="D77" s="103"/>
    </row>
    <row r="78" spans="1:4" ht="12.6" thickBot="1" x14ac:dyDescent="0.25">
      <c r="A78" s="38" t="s">
        <v>115</v>
      </c>
      <c r="B78" s="39" t="s">
        <v>116</v>
      </c>
      <c r="C78" s="73" t="s">
        <v>459</v>
      </c>
      <c r="D78" s="40" t="s">
        <v>117</v>
      </c>
    </row>
    <row r="79" spans="1:4" ht="12" x14ac:dyDescent="0.2">
      <c r="A79" s="41" t="s">
        <v>369</v>
      </c>
      <c r="B79" s="42" t="str">
        <f>IFERROR(VLOOKUP(A79,'LISTE RESSOURCE'!$A$2:$E$60,2,FALSE),"")</f>
        <v/>
      </c>
      <c r="C79" s="74" t="str">
        <f>IFERROR(VLOOKUP(A79,'LISTE RESSOURCE'!$A$2:$E$60,3,FALSE),"")</f>
        <v/>
      </c>
      <c r="D79" s="43" t="str">
        <f>IFERROR(VLOOKUP(A79,'LISTE RESSOURCE'!$A$2:$E$60,4,FALSE),"")</f>
        <v/>
      </c>
    </row>
    <row r="80" spans="1:4" ht="12" x14ac:dyDescent="0.2">
      <c r="A80" s="44" t="s">
        <v>109</v>
      </c>
      <c r="B80" s="22" t="str">
        <f>IFERROR(VLOOKUP(A80,'LISTE RESSOURCE'!$A$2:$E$60,2,FALSE),"")</f>
        <v>Camion VOLVO A25</v>
      </c>
      <c r="C80" s="74" t="str">
        <f>IFERROR(VLOOKUP(A80,'LISTE RESSOURCE'!$A$2:$E$60,3,FALSE),"")</f>
        <v>E</v>
      </c>
      <c r="D80" s="43">
        <f>IFERROR(VLOOKUP(A80,'LISTE RESSOURCE'!$A$2:$E$60,4,FALSE),"")</f>
        <v>33</v>
      </c>
    </row>
    <row r="81" spans="1:4" ht="12" x14ac:dyDescent="0.2">
      <c r="A81" s="44" t="s">
        <v>109</v>
      </c>
      <c r="B81" s="22" t="str">
        <f>IFERROR(VLOOKUP(A81,'LISTE RESSOURCE'!$A$2:$E$60,2,FALSE),"")</f>
        <v>Camion VOLVO A25</v>
      </c>
      <c r="C81" s="74" t="str">
        <f>IFERROR(VLOOKUP(A81,'LISTE RESSOURCE'!$A$2:$E$60,3,FALSE),"")</f>
        <v>E</v>
      </c>
      <c r="D81" s="43">
        <f>IFERROR(VLOOKUP(A81,'LISTE RESSOURCE'!$A$2:$E$60,4,FALSE),"")</f>
        <v>33</v>
      </c>
    </row>
    <row r="82" spans="1:4" ht="12" x14ac:dyDescent="0.2">
      <c r="A82" s="44" t="s">
        <v>109</v>
      </c>
      <c r="B82" s="22" t="str">
        <f>IFERROR(VLOOKUP(A82,'LISTE RESSOURCE'!$A$2:$E$60,2,FALSE),"")</f>
        <v>Camion VOLVO A25</v>
      </c>
      <c r="C82" s="74" t="str">
        <f>IFERROR(VLOOKUP(A82,'LISTE RESSOURCE'!$A$2:$E$60,3,FALSE),"")</f>
        <v>E</v>
      </c>
      <c r="D82" s="43">
        <f>IFERROR(VLOOKUP(A82,'LISTE RESSOURCE'!$A$2:$E$60,4,FALSE),"")</f>
        <v>33</v>
      </c>
    </row>
    <row r="83" spans="1:4" ht="12" x14ac:dyDescent="0.2">
      <c r="A83" s="44" t="s">
        <v>100</v>
      </c>
      <c r="B83" s="22" t="str">
        <f>IFERROR(VLOOKUP(A83,'LISTE RESSOURCE'!$A$2:$E$60,2,FALSE),"")</f>
        <v>Contremaitre</v>
      </c>
      <c r="C83" s="74" t="str">
        <f>IFERROR(VLOOKUP(A83,'LISTE RESSOURCE'!$A$2:$E$60,3,FALSE),"")</f>
        <v>M</v>
      </c>
      <c r="D83" s="43">
        <f>IFERROR(VLOOKUP(A83,'LISTE RESSOURCE'!$A$2:$E$60,4,FALSE),"")</f>
        <v>300</v>
      </c>
    </row>
    <row r="84" spans="1:4" ht="12" x14ac:dyDescent="0.2">
      <c r="A84" s="44" t="s">
        <v>101</v>
      </c>
      <c r="B84" s="22" t="str">
        <f>IFERROR(VLOOKUP(A84,'LISTE RESSOURCE'!$A$2:$E$60,2,FALSE),"")</f>
        <v>Manœuvre spécialisé</v>
      </c>
      <c r="C84" s="74" t="str">
        <f>IFERROR(VLOOKUP(A84,'LISTE RESSOURCE'!$A$2:$E$60,3,FALSE),"")</f>
        <v>M</v>
      </c>
      <c r="D84" s="43">
        <f>IFERROR(VLOOKUP(A84,'LISTE RESSOURCE'!$A$2:$E$60,4,FALSE),"")</f>
        <v>400</v>
      </c>
    </row>
    <row r="85" spans="1:4" ht="12" x14ac:dyDescent="0.2">
      <c r="A85" s="44" t="s">
        <v>101</v>
      </c>
      <c r="B85" s="22" t="str">
        <f>IFERROR(VLOOKUP(A85,'LISTE RESSOURCE'!$A$2:$E$60,2,FALSE),"")</f>
        <v>Manœuvre spécialisé</v>
      </c>
      <c r="C85" s="74" t="str">
        <f>IFERROR(VLOOKUP(A85,'LISTE RESSOURCE'!$A$2:$E$60,3,FALSE),"")</f>
        <v>M</v>
      </c>
      <c r="D85" s="43">
        <f>IFERROR(VLOOKUP(A85,'LISTE RESSOURCE'!$A$2:$E$60,4,FALSE),"")</f>
        <v>400</v>
      </c>
    </row>
    <row r="86" spans="1:4" ht="12" x14ac:dyDescent="0.2">
      <c r="A86" s="44" t="s">
        <v>101</v>
      </c>
      <c r="B86" s="22" t="str">
        <f>IFERROR(VLOOKUP(A86,'LISTE RESSOURCE'!$A$2:$E$60,2,FALSE),"")</f>
        <v>Manœuvre spécialisé</v>
      </c>
      <c r="C86" s="74" t="str">
        <f>IFERROR(VLOOKUP(A86,'LISTE RESSOURCE'!$A$2:$E$60,3,FALSE),"")</f>
        <v>M</v>
      </c>
      <c r="D86" s="43">
        <f>IFERROR(VLOOKUP(A86,'LISTE RESSOURCE'!$A$2:$E$60,4,FALSE),"")</f>
        <v>400</v>
      </c>
    </row>
    <row r="87" spans="1:4" ht="12" x14ac:dyDescent="0.2">
      <c r="A87" s="44" t="s">
        <v>370</v>
      </c>
      <c r="B87" s="22" t="str">
        <f>IFERROR(VLOOKUP(A87,'LISTE RESSOURCE'!$A$2:$E$60,2,FALSE),"")</f>
        <v/>
      </c>
      <c r="C87" s="74" t="str">
        <f>IFERROR(VLOOKUP(A87,'LISTE RESSOURCE'!$A$2:$E$60,3,FALSE),"")</f>
        <v/>
      </c>
      <c r="D87" s="43" t="str">
        <f>IFERROR(VLOOKUP(A87,'LISTE RESSOURCE'!$A$2:$E$60,4,FALSE),"")</f>
        <v/>
      </c>
    </row>
    <row r="88" spans="1:4" ht="12" x14ac:dyDescent="0.2">
      <c r="A88" s="44" t="s">
        <v>110</v>
      </c>
      <c r="B88" s="22" t="str">
        <f>IFERROR(VLOOKUP(A88,'LISTE RESSOURCE'!$A$2:$E$60,2,FALSE),"")</f>
        <v>Arpenteur</v>
      </c>
      <c r="C88" s="74" t="str">
        <f>IFERROR(VLOOKUP(A88,'LISTE RESSOURCE'!$A$2:$E$60,3,FALSE),"")</f>
        <v>M</v>
      </c>
      <c r="D88" s="43">
        <f>IFERROR(VLOOKUP(A88,'LISTE RESSOURCE'!$A$2:$E$60,4,FALSE),"")</f>
        <v>100</v>
      </c>
    </row>
    <row r="89" spans="1:4" ht="12" x14ac:dyDescent="0.2">
      <c r="A89" s="44" t="s">
        <v>108</v>
      </c>
      <c r="B89" s="22" t="str">
        <f>IFERROR(VLOOKUP(A89,'LISTE RESSOURCE'!$A$2:$E$60,2,FALSE),"")</f>
        <v>Surintendant</v>
      </c>
      <c r="C89" s="74" t="str">
        <f>IFERROR(VLOOKUP(A89,'LISTE RESSOURCE'!$A$2:$E$60,3,FALSE),"")</f>
        <v>M</v>
      </c>
      <c r="D89" s="43">
        <f>IFERROR(VLOOKUP(A89,'LISTE RESSOURCE'!$A$2:$E$60,4,FALSE),"")</f>
        <v>1000</v>
      </c>
    </row>
    <row r="90" spans="1:4" ht="12" x14ac:dyDescent="0.2">
      <c r="A90" s="44" t="s">
        <v>111</v>
      </c>
      <c r="B90" s="22" t="str">
        <f>IFERROR(VLOOKUP(A90,'LISTE RESSOURCE'!$A$2:$E$60,2,FALSE),"")</f>
        <v>Tracteur CAT D6T</v>
      </c>
      <c r="C90" s="74" t="str">
        <f>IFERROR(VLOOKUP(A90,'LISTE RESSOURCE'!$A$2:$E$60,3,FALSE),"")</f>
        <v>E</v>
      </c>
      <c r="D90" s="43">
        <f>IFERROR(VLOOKUP(A90,'LISTE RESSOURCE'!$A$2:$E$60,4,FALSE),"")</f>
        <v>16</v>
      </c>
    </row>
    <row r="91" spans="1:4" ht="12" x14ac:dyDescent="0.2">
      <c r="A91" s="44" t="s">
        <v>371</v>
      </c>
      <c r="B91" s="22" t="str">
        <f>IFERROR(VLOOKUP(A91,'LISTE RESSOURCE'!$A$2:$E$60,2,FALSE),"")</f>
        <v/>
      </c>
      <c r="C91" s="74" t="str">
        <f>IFERROR(VLOOKUP(A91,'LISTE RESSOURCE'!$A$2:$E$60,3,FALSE),"")</f>
        <v/>
      </c>
      <c r="D91" s="43" t="str">
        <f>IFERROR(VLOOKUP(A91,'LISTE RESSOURCE'!$A$2:$E$60,4,FALSE),"")</f>
        <v/>
      </c>
    </row>
    <row r="92" spans="1:4" ht="12" x14ac:dyDescent="0.2">
      <c r="A92" s="44" t="s">
        <v>112</v>
      </c>
      <c r="B92" s="22" t="str">
        <f>IFERROR(VLOOKUP(A92,'LISTE RESSOURCE'!$A$2:$E$60,2,FALSE),"")</f>
        <v>Compacteur HAMM</v>
      </c>
      <c r="C92" s="74" t="str">
        <f>IFERROR(VLOOKUP(A92,'LISTE RESSOURCE'!$A$2:$E$60,3,FALSE),"")</f>
        <v>E</v>
      </c>
      <c r="D92" s="43">
        <f>IFERROR(VLOOKUP(A92,'LISTE RESSOURCE'!$A$2:$E$60,4,FALSE),"")</f>
        <v>29</v>
      </c>
    </row>
    <row r="93" spans="1:4" ht="12.6" thickBot="1" x14ac:dyDescent="0.25">
      <c r="A93" s="45" t="s">
        <v>113</v>
      </c>
      <c r="B93" s="46" t="str">
        <f>IFERROR(VLOOKUP(A93,'LISTE RESSOURCE'!$A$2:$E$60,2,FALSE),"")</f>
        <v>Compacteur Bomag</v>
      </c>
      <c r="C93" s="74" t="str">
        <f>IFERROR(VLOOKUP(A93,'LISTE RESSOURCE'!$A$2:$E$60,3,FALSE),"")</f>
        <v>E</v>
      </c>
      <c r="D93" s="43">
        <f>IFERROR(VLOOKUP(A93,'LISTE RESSOURCE'!$A$2:$E$60,4,FALSE),"")</f>
        <v>30</v>
      </c>
    </row>
    <row r="94" spans="1:4" ht="15" thickBot="1" x14ac:dyDescent="0.5">
      <c r="A94" s="104" t="s">
        <v>114</v>
      </c>
      <c r="B94" s="105"/>
      <c r="C94" s="75"/>
      <c r="D94" s="47">
        <f t="shared" ref="D94" si="2">SUM(D79:D93)</f>
        <v>2774</v>
      </c>
    </row>
    <row r="95" spans="1:4" ht="12" thickBot="1" x14ac:dyDescent="0.25">
      <c r="B95" s="1" t="str">
        <f>IFERROR(VLOOKUP(A95,'LISTE RESSOURCE'!$A$2:$E$60,2,FALSE),"")</f>
        <v/>
      </c>
      <c r="D95" s="7" t="str">
        <f>IFERROR(VLOOKUP(A95,'LISTE RESSOURCE'!$A$2:$E$60,3,FALSE),"")</f>
        <v/>
      </c>
    </row>
    <row r="96" spans="1:4" ht="15" thickBot="1" x14ac:dyDescent="0.25">
      <c r="A96" s="100" t="s">
        <v>372</v>
      </c>
      <c r="B96" s="101"/>
      <c r="C96" s="102"/>
      <c r="D96" s="103"/>
    </row>
    <row r="97" spans="1:4" ht="12.6" thickBot="1" x14ac:dyDescent="0.25">
      <c r="A97" s="38" t="s">
        <v>115</v>
      </c>
      <c r="B97" s="39" t="s">
        <v>116</v>
      </c>
      <c r="C97" s="73" t="s">
        <v>459</v>
      </c>
      <c r="D97" s="40" t="s">
        <v>117</v>
      </c>
    </row>
    <row r="98" spans="1:4" ht="12" x14ac:dyDescent="0.2">
      <c r="A98" s="41" t="s">
        <v>373</v>
      </c>
      <c r="B98" s="42" t="str">
        <f>IFERROR(VLOOKUP(A98,'LISTE RESSOURCE'!$A$2:$E$60,2,FALSE),"")</f>
        <v/>
      </c>
      <c r="C98" s="74" t="str">
        <f>IFERROR(VLOOKUP(A98,'LISTE RESSOURCE'!$A$2:$E$60,3,FALSE),"")</f>
        <v/>
      </c>
      <c r="D98" s="43" t="str">
        <f>IFERROR(VLOOKUP(A98,'LISTE RESSOURCE'!$A$2:$E$60,4,FALSE),"")</f>
        <v/>
      </c>
    </row>
    <row r="99" spans="1:4" ht="12" x14ac:dyDescent="0.2">
      <c r="A99" s="44" t="s">
        <v>109</v>
      </c>
      <c r="B99" s="22" t="str">
        <f>IFERROR(VLOOKUP(A99,'LISTE RESSOURCE'!$A$2:$E$60,2,FALSE),"")</f>
        <v>Camion VOLVO A25</v>
      </c>
      <c r="C99" s="74" t="str">
        <f>IFERROR(VLOOKUP(A99,'LISTE RESSOURCE'!$A$2:$E$60,3,FALSE),"")</f>
        <v>E</v>
      </c>
      <c r="D99" s="43">
        <f>IFERROR(VLOOKUP(A99,'LISTE RESSOURCE'!$A$2:$E$60,4,FALSE),"")</f>
        <v>33</v>
      </c>
    </row>
    <row r="100" spans="1:4" ht="12" x14ac:dyDescent="0.2">
      <c r="A100" s="44" t="s">
        <v>109</v>
      </c>
      <c r="B100" s="22" t="str">
        <f>IFERROR(VLOOKUP(A100,'LISTE RESSOURCE'!$A$2:$E$60,2,FALSE),"")</f>
        <v>Camion VOLVO A25</v>
      </c>
      <c r="C100" s="74" t="str">
        <f>IFERROR(VLOOKUP(A100,'LISTE RESSOURCE'!$A$2:$E$60,3,FALSE),"")</f>
        <v>E</v>
      </c>
      <c r="D100" s="43">
        <f>IFERROR(VLOOKUP(A100,'LISTE RESSOURCE'!$A$2:$E$60,4,FALSE),"")</f>
        <v>33</v>
      </c>
    </row>
    <row r="101" spans="1:4" ht="12" x14ac:dyDescent="0.2">
      <c r="A101" s="44" t="s">
        <v>109</v>
      </c>
      <c r="B101" s="22" t="str">
        <f>IFERROR(VLOOKUP(A101,'LISTE RESSOURCE'!$A$2:$E$60,2,FALSE),"")</f>
        <v>Camion VOLVO A25</v>
      </c>
      <c r="C101" s="74" t="str">
        <f>IFERROR(VLOOKUP(A101,'LISTE RESSOURCE'!$A$2:$E$60,3,FALSE),"")</f>
        <v>E</v>
      </c>
      <c r="D101" s="43">
        <f>IFERROR(VLOOKUP(A101,'LISTE RESSOURCE'!$A$2:$E$60,4,FALSE),"")</f>
        <v>33</v>
      </c>
    </row>
    <row r="102" spans="1:4" ht="12" x14ac:dyDescent="0.2">
      <c r="A102" s="44" t="s">
        <v>100</v>
      </c>
      <c r="B102" s="22" t="str">
        <f>IFERROR(VLOOKUP(A102,'LISTE RESSOURCE'!$A$2:$E$60,2,FALSE),"")</f>
        <v>Contremaitre</v>
      </c>
      <c r="C102" s="74" t="str">
        <f>IFERROR(VLOOKUP(A102,'LISTE RESSOURCE'!$A$2:$E$60,3,FALSE),"")</f>
        <v>M</v>
      </c>
      <c r="D102" s="43">
        <f>IFERROR(VLOOKUP(A102,'LISTE RESSOURCE'!$A$2:$E$60,4,FALSE),"")</f>
        <v>300</v>
      </c>
    </row>
    <row r="103" spans="1:4" ht="12" x14ac:dyDescent="0.2">
      <c r="A103" s="44" t="s">
        <v>101</v>
      </c>
      <c r="B103" s="22" t="str">
        <f>IFERROR(VLOOKUP(A103,'LISTE RESSOURCE'!$A$2:$E$60,2,FALSE),"")</f>
        <v>Manœuvre spécialisé</v>
      </c>
      <c r="C103" s="74" t="str">
        <f>IFERROR(VLOOKUP(A103,'LISTE RESSOURCE'!$A$2:$E$60,3,FALSE),"")</f>
        <v>M</v>
      </c>
      <c r="D103" s="43">
        <f>IFERROR(VLOOKUP(A103,'LISTE RESSOURCE'!$A$2:$E$60,4,FALSE),"")</f>
        <v>400</v>
      </c>
    </row>
    <row r="104" spans="1:4" ht="12" x14ac:dyDescent="0.2">
      <c r="A104" s="44" t="s">
        <v>101</v>
      </c>
      <c r="B104" s="22" t="str">
        <f>IFERROR(VLOOKUP(A104,'LISTE RESSOURCE'!$A$2:$E$60,2,FALSE),"")</f>
        <v>Manœuvre spécialisé</v>
      </c>
      <c r="C104" s="74" t="str">
        <f>IFERROR(VLOOKUP(A104,'LISTE RESSOURCE'!$A$2:$E$60,3,FALSE),"")</f>
        <v>M</v>
      </c>
      <c r="D104" s="43">
        <f>IFERROR(VLOOKUP(A104,'LISTE RESSOURCE'!$A$2:$E$60,4,FALSE),"")</f>
        <v>400</v>
      </c>
    </row>
    <row r="105" spans="1:4" ht="12" x14ac:dyDescent="0.2">
      <c r="A105" s="44" t="s">
        <v>101</v>
      </c>
      <c r="B105" s="22" t="str">
        <f>IFERROR(VLOOKUP(A105,'LISTE RESSOURCE'!$A$2:$E$60,2,FALSE),"")</f>
        <v>Manœuvre spécialisé</v>
      </c>
      <c r="C105" s="74" t="str">
        <f>IFERROR(VLOOKUP(A105,'LISTE RESSOURCE'!$A$2:$E$60,3,FALSE),"")</f>
        <v>M</v>
      </c>
      <c r="D105" s="43">
        <f>IFERROR(VLOOKUP(A105,'LISTE RESSOURCE'!$A$2:$E$60,4,FALSE),"")</f>
        <v>400</v>
      </c>
    </row>
    <row r="106" spans="1:4" ht="12" x14ac:dyDescent="0.2">
      <c r="A106" s="44" t="s">
        <v>374</v>
      </c>
      <c r="B106" s="22" t="str">
        <f>IFERROR(VLOOKUP(A106,'LISTE RESSOURCE'!$A$2:$E$60,2,FALSE),"")</f>
        <v/>
      </c>
      <c r="C106" s="74" t="str">
        <f>IFERROR(VLOOKUP(A106,'LISTE RESSOURCE'!$A$2:$E$60,3,FALSE),"")</f>
        <v/>
      </c>
      <c r="D106" s="43" t="str">
        <f>IFERROR(VLOOKUP(A106,'LISTE RESSOURCE'!$A$2:$E$60,4,FALSE),"")</f>
        <v/>
      </c>
    </row>
    <row r="107" spans="1:4" ht="12" x14ac:dyDescent="0.2">
      <c r="A107" s="44" t="s">
        <v>110</v>
      </c>
      <c r="B107" s="22" t="str">
        <f>IFERROR(VLOOKUP(A107,'LISTE RESSOURCE'!$A$2:$E$60,2,FALSE),"")</f>
        <v>Arpenteur</v>
      </c>
      <c r="C107" s="74" t="str">
        <f>IFERROR(VLOOKUP(A107,'LISTE RESSOURCE'!$A$2:$E$60,3,FALSE),"")</f>
        <v>M</v>
      </c>
      <c r="D107" s="43">
        <f>IFERROR(VLOOKUP(A107,'LISTE RESSOURCE'!$A$2:$E$60,4,FALSE),"")</f>
        <v>100</v>
      </c>
    </row>
    <row r="108" spans="1:4" ht="12" x14ac:dyDescent="0.2">
      <c r="A108" s="44" t="s">
        <v>108</v>
      </c>
      <c r="B108" s="22" t="str">
        <f>IFERROR(VLOOKUP(A108,'LISTE RESSOURCE'!$A$2:$E$60,2,FALSE),"")</f>
        <v>Surintendant</v>
      </c>
      <c r="C108" s="74" t="str">
        <f>IFERROR(VLOOKUP(A108,'LISTE RESSOURCE'!$A$2:$E$60,3,FALSE),"")</f>
        <v>M</v>
      </c>
      <c r="D108" s="43">
        <f>IFERROR(VLOOKUP(A108,'LISTE RESSOURCE'!$A$2:$E$60,4,FALSE),"")</f>
        <v>1000</v>
      </c>
    </row>
    <row r="109" spans="1:4" ht="12" x14ac:dyDescent="0.2">
      <c r="A109" s="44" t="s">
        <v>111</v>
      </c>
      <c r="B109" s="22" t="str">
        <f>IFERROR(VLOOKUP(A109,'LISTE RESSOURCE'!$A$2:$E$60,2,FALSE),"")</f>
        <v>Tracteur CAT D6T</v>
      </c>
      <c r="C109" s="74" t="str">
        <f>IFERROR(VLOOKUP(A109,'LISTE RESSOURCE'!$A$2:$E$60,3,FALSE),"")</f>
        <v>E</v>
      </c>
      <c r="D109" s="43">
        <f>IFERROR(VLOOKUP(A109,'LISTE RESSOURCE'!$A$2:$E$60,4,FALSE),"")</f>
        <v>16</v>
      </c>
    </row>
    <row r="110" spans="1:4" ht="12" x14ac:dyDescent="0.2">
      <c r="A110" s="44" t="s">
        <v>375</v>
      </c>
      <c r="B110" s="22" t="str">
        <f>IFERROR(VLOOKUP(A110,'LISTE RESSOURCE'!$A$2:$E$60,2,FALSE),"")</f>
        <v/>
      </c>
      <c r="C110" s="74" t="str">
        <f>IFERROR(VLOOKUP(A110,'LISTE RESSOURCE'!$A$2:$E$60,3,FALSE),"")</f>
        <v/>
      </c>
      <c r="D110" s="43" t="str">
        <f>IFERROR(VLOOKUP(A110,'LISTE RESSOURCE'!$A$2:$E$60,4,FALSE),"")</f>
        <v/>
      </c>
    </row>
    <row r="111" spans="1:4" ht="12" x14ac:dyDescent="0.2">
      <c r="A111" s="44" t="s">
        <v>112</v>
      </c>
      <c r="B111" s="22" t="str">
        <f>IFERROR(VLOOKUP(A111,'LISTE RESSOURCE'!$A$2:$E$60,2,FALSE),"")</f>
        <v>Compacteur HAMM</v>
      </c>
      <c r="C111" s="74" t="str">
        <f>IFERROR(VLOOKUP(A111,'LISTE RESSOURCE'!$A$2:$E$60,3,FALSE),"")</f>
        <v>E</v>
      </c>
      <c r="D111" s="43">
        <f>IFERROR(VLOOKUP(A111,'LISTE RESSOURCE'!$A$2:$E$60,4,FALSE),"")</f>
        <v>29</v>
      </c>
    </row>
    <row r="112" spans="1:4" ht="12.6" thickBot="1" x14ac:dyDescent="0.25">
      <c r="A112" s="45" t="s">
        <v>113</v>
      </c>
      <c r="B112" s="46" t="str">
        <f>IFERROR(VLOOKUP(A112,'LISTE RESSOURCE'!$A$2:$E$60,2,FALSE),"")</f>
        <v>Compacteur Bomag</v>
      </c>
      <c r="C112" s="74" t="str">
        <f>IFERROR(VLOOKUP(A112,'LISTE RESSOURCE'!$A$2:$E$60,3,FALSE),"")</f>
        <v>E</v>
      </c>
      <c r="D112" s="43">
        <f>IFERROR(VLOOKUP(A112,'LISTE RESSOURCE'!$A$2:$E$60,4,FALSE),"")</f>
        <v>30</v>
      </c>
    </row>
    <row r="113" spans="1:4" ht="15" thickBot="1" x14ac:dyDescent="0.5">
      <c r="A113" s="104" t="s">
        <v>114</v>
      </c>
      <c r="B113" s="105"/>
      <c r="C113" s="75"/>
      <c r="D113" s="47">
        <f t="shared" ref="D113" si="3">SUM(D98:D112)</f>
        <v>2774</v>
      </c>
    </row>
    <row r="114" spans="1:4" ht="12" thickBot="1" x14ac:dyDescent="0.25">
      <c r="B114" s="1" t="str">
        <f>IFERROR(VLOOKUP(A114,'LISTE RESSOURCE'!$A$2:$E$60,2,FALSE),"")</f>
        <v/>
      </c>
      <c r="D114" s="7" t="str">
        <f>IFERROR(VLOOKUP(A114,'LISTE RESSOURCE'!$A$2:$E$60,3,FALSE),"")</f>
        <v/>
      </c>
    </row>
    <row r="115" spans="1:4" ht="15" thickBot="1" x14ac:dyDescent="0.25">
      <c r="A115" s="100" t="s">
        <v>376</v>
      </c>
      <c r="B115" s="101"/>
      <c r="C115" s="102"/>
      <c r="D115" s="103"/>
    </row>
    <row r="116" spans="1:4" ht="12.6" thickBot="1" x14ac:dyDescent="0.25">
      <c r="A116" s="38" t="s">
        <v>115</v>
      </c>
      <c r="B116" s="39" t="s">
        <v>116</v>
      </c>
      <c r="C116" s="73" t="s">
        <v>459</v>
      </c>
      <c r="D116" s="40" t="s">
        <v>117</v>
      </c>
    </row>
    <row r="117" spans="1:4" ht="12" x14ac:dyDescent="0.2">
      <c r="A117" s="41" t="s">
        <v>377</v>
      </c>
      <c r="B117" s="42" t="str">
        <f>IFERROR(VLOOKUP(A117,'LISTE RESSOURCE'!$A$2:$E$60,2,FALSE),"")</f>
        <v/>
      </c>
      <c r="C117" s="74" t="str">
        <f>IFERROR(VLOOKUP(A117,'LISTE RESSOURCE'!$A$2:$E$60,3,FALSE),"")</f>
        <v/>
      </c>
      <c r="D117" s="43" t="str">
        <f>IFERROR(VLOOKUP(A117,'LISTE RESSOURCE'!$A$2:$E$60,4,FALSE),"")</f>
        <v/>
      </c>
    </row>
    <row r="118" spans="1:4" ht="12" x14ac:dyDescent="0.2">
      <c r="A118" s="44" t="s">
        <v>109</v>
      </c>
      <c r="B118" s="22" t="str">
        <f>IFERROR(VLOOKUP(A118,'LISTE RESSOURCE'!$A$2:$E$60,2,FALSE),"")</f>
        <v>Camion VOLVO A25</v>
      </c>
      <c r="C118" s="74" t="str">
        <f>IFERROR(VLOOKUP(A118,'LISTE RESSOURCE'!$A$2:$E$60,3,FALSE),"")</f>
        <v>E</v>
      </c>
      <c r="D118" s="43">
        <f>IFERROR(VLOOKUP(A118,'LISTE RESSOURCE'!$A$2:$E$60,4,FALSE),"")</f>
        <v>33</v>
      </c>
    </row>
    <row r="119" spans="1:4" ht="12" x14ac:dyDescent="0.2">
      <c r="A119" s="44" t="s">
        <v>109</v>
      </c>
      <c r="B119" s="22" t="str">
        <f>IFERROR(VLOOKUP(A119,'LISTE RESSOURCE'!$A$2:$E$60,2,FALSE),"")</f>
        <v>Camion VOLVO A25</v>
      </c>
      <c r="C119" s="74" t="str">
        <f>IFERROR(VLOOKUP(A119,'LISTE RESSOURCE'!$A$2:$E$60,3,FALSE),"")</f>
        <v>E</v>
      </c>
      <c r="D119" s="43">
        <f>IFERROR(VLOOKUP(A119,'LISTE RESSOURCE'!$A$2:$E$60,4,FALSE),"")</f>
        <v>33</v>
      </c>
    </row>
    <row r="120" spans="1:4" ht="12" x14ac:dyDescent="0.2">
      <c r="A120" s="44" t="s">
        <v>109</v>
      </c>
      <c r="B120" s="22" t="str">
        <f>IFERROR(VLOOKUP(A120,'LISTE RESSOURCE'!$A$2:$E$60,2,FALSE),"")</f>
        <v>Camion VOLVO A25</v>
      </c>
      <c r="C120" s="74" t="str">
        <f>IFERROR(VLOOKUP(A120,'LISTE RESSOURCE'!$A$2:$E$60,3,FALSE),"")</f>
        <v>E</v>
      </c>
      <c r="D120" s="43">
        <f>IFERROR(VLOOKUP(A120,'LISTE RESSOURCE'!$A$2:$E$60,4,FALSE),"")</f>
        <v>33</v>
      </c>
    </row>
    <row r="121" spans="1:4" ht="12" x14ac:dyDescent="0.2">
      <c r="A121" s="44" t="s">
        <v>100</v>
      </c>
      <c r="B121" s="22" t="str">
        <f>IFERROR(VLOOKUP(A121,'LISTE RESSOURCE'!$A$2:$E$60,2,FALSE),"")</f>
        <v>Contremaitre</v>
      </c>
      <c r="C121" s="74" t="str">
        <f>IFERROR(VLOOKUP(A121,'LISTE RESSOURCE'!$A$2:$E$60,3,FALSE),"")</f>
        <v>M</v>
      </c>
      <c r="D121" s="43">
        <f>IFERROR(VLOOKUP(A121,'LISTE RESSOURCE'!$A$2:$E$60,4,FALSE),"")</f>
        <v>300</v>
      </c>
    </row>
    <row r="122" spans="1:4" ht="12" x14ac:dyDescent="0.2">
      <c r="A122" s="44" t="s">
        <v>101</v>
      </c>
      <c r="B122" s="22" t="str">
        <f>IFERROR(VLOOKUP(A122,'LISTE RESSOURCE'!$A$2:$E$60,2,FALSE),"")</f>
        <v>Manœuvre spécialisé</v>
      </c>
      <c r="C122" s="74" t="str">
        <f>IFERROR(VLOOKUP(A122,'LISTE RESSOURCE'!$A$2:$E$60,3,FALSE),"")</f>
        <v>M</v>
      </c>
      <c r="D122" s="43">
        <f>IFERROR(VLOOKUP(A122,'LISTE RESSOURCE'!$A$2:$E$60,4,FALSE),"")</f>
        <v>400</v>
      </c>
    </row>
    <row r="123" spans="1:4" ht="12" x14ac:dyDescent="0.2">
      <c r="A123" s="44" t="s">
        <v>101</v>
      </c>
      <c r="B123" s="22" t="str">
        <f>IFERROR(VLOOKUP(A123,'LISTE RESSOURCE'!$A$2:$E$60,2,FALSE),"")</f>
        <v>Manœuvre spécialisé</v>
      </c>
      <c r="C123" s="74" t="str">
        <f>IFERROR(VLOOKUP(A123,'LISTE RESSOURCE'!$A$2:$E$60,3,FALSE),"")</f>
        <v>M</v>
      </c>
      <c r="D123" s="43">
        <f>IFERROR(VLOOKUP(A123,'LISTE RESSOURCE'!$A$2:$E$60,4,FALSE),"")</f>
        <v>400</v>
      </c>
    </row>
    <row r="124" spans="1:4" ht="12" x14ac:dyDescent="0.2">
      <c r="A124" s="44" t="s">
        <v>101</v>
      </c>
      <c r="B124" s="22" t="str">
        <f>IFERROR(VLOOKUP(A124,'LISTE RESSOURCE'!$A$2:$E$60,2,FALSE),"")</f>
        <v>Manœuvre spécialisé</v>
      </c>
      <c r="C124" s="74" t="str">
        <f>IFERROR(VLOOKUP(A124,'LISTE RESSOURCE'!$A$2:$E$60,3,FALSE),"")</f>
        <v>M</v>
      </c>
      <c r="D124" s="43">
        <f>IFERROR(VLOOKUP(A124,'LISTE RESSOURCE'!$A$2:$E$60,4,FALSE),"")</f>
        <v>400</v>
      </c>
    </row>
    <row r="125" spans="1:4" ht="12" x14ac:dyDescent="0.2">
      <c r="A125" s="44" t="s">
        <v>378</v>
      </c>
      <c r="B125" s="22" t="str">
        <f>IFERROR(VLOOKUP(A125,'LISTE RESSOURCE'!$A$2:$E$60,2,FALSE),"")</f>
        <v/>
      </c>
      <c r="C125" s="74" t="str">
        <f>IFERROR(VLOOKUP(A125,'LISTE RESSOURCE'!$A$2:$E$60,3,FALSE),"")</f>
        <v/>
      </c>
      <c r="D125" s="43" t="str">
        <f>IFERROR(VLOOKUP(A125,'LISTE RESSOURCE'!$A$2:$E$60,4,FALSE),"")</f>
        <v/>
      </c>
    </row>
    <row r="126" spans="1:4" ht="12" x14ac:dyDescent="0.2">
      <c r="A126" s="44" t="s">
        <v>110</v>
      </c>
      <c r="B126" s="22" t="str">
        <f>IFERROR(VLOOKUP(A126,'LISTE RESSOURCE'!$A$2:$E$60,2,FALSE),"")</f>
        <v>Arpenteur</v>
      </c>
      <c r="C126" s="74" t="str">
        <f>IFERROR(VLOOKUP(A126,'LISTE RESSOURCE'!$A$2:$E$60,3,FALSE),"")</f>
        <v>M</v>
      </c>
      <c r="D126" s="43">
        <f>IFERROR(VLOOKUP(A126,'LISTE RESSOURCE'!$A$2:$E$60,4,FALSE),"")</f>
        <v>100</v>
      </c>
    </row>
    <row r="127" spans="1:4" ht="12" x14ac:dyDescent="0.2">
      <c r="A127" s="44" t="s">
        <v>108</v>
      </c>
      <c r="B127" s="22" t="str">
        <f>IFERROR(VLOOKUP(A127,'LISTE RESSOURCE'!$A$2:$E$60,2,FALSE),"")</f>
        <v>Surintendant</v>
      </c>
      <c r="C127" s="74" t="str">
        <f>IFERROR(VLOOKUP(A127,'LISTE RESSOURCE'!$A$2:$E$60,3,FALSE),"")</f>
        <v>M</v>
      </c>
      <c r="D127" s="43">
        <f>IFERROR(VLOOKUP(A127,'LISTE RESSOURCE'!$A$2:$E$60,4,FALSE),"")</f>
        <v>1000</v>
      </c>
    </row>
    <row r="128" spans="1:4" ht="12" x14ac:dyDescent="0.2">
      <c r="A128" s="44" t="s">
        <v>111</v>
      </c>
      <c r="B128" s="22" t="str">
        <f>IFERROR(VLOOKUP(A128,'LISTE RESSOURCE'!$A$2:$E$60,2,FALSE),"")</f>
        <v>Tracteur CAT D6T</v>
      </c>
      <c r="C128" s="74" t="str">
        <f>IFERROR(VLOOKUP(A128,'LISTE RESSOURCE'!$A$2:$E$60,3,FALSE),"")</f>
        <v>E</v>
      </c>
      <c r="D128" s="43">
        <f>IFERROR(VLOOKUP(A128,'LISTE RESSOURCE'!$A$2:$E$60,4,FALSE),"")</f>
        <v>16</v>
      </c>
    </row>
    <row r="129" spans="1:4" ht="12" x14ac:dyDescent="0.2">
      <c r="A129" s="44" t="s">
        <v>379</v>
      </c>
      <c r="B129" s="22" t="str">
        <f>IFERROR(VLOOKUP(A129,'LISTE RESSOURCE'!$A$2:$E$60,2,FALSE),"")</f>
        <v/>
      </c>
      <c r="C129" s="74" t="str">
        <f>IFERROR(VLOOKUP(A129,'LISTE RESSOURCE'!$A$2:$E$60,3,FALSE),"")</f>
        <v/>
      </c>
      <c r="D129" s="43" t="str">
        <f>IFERROR(VLOOKUP(A129,'LISTE RESSOURCE'!$A$2:$E$60,4,FALSE),"")</f>
        <v/>
      </c>
    </row>
    <row r="130" spans="1:4" ht="12" x14ac:dyDescent="0.2">
      <c r="A130" s="44" t="s">
        <v>112</v>
      </c>
      <c r="B130" s="22" t="str">
        <f>IFERROR(VLOOKUP(A130,'LISTE RESSOURCE'!$A$2:$E$60,2,FALSE),"")</f>
        <v>Compacteur HAMM</v>
      </c>
      <c r="C130" s="74" t="str">
        <f>IFERROR(VLOOKUP(A130,'LISTE RESSOURCE'!$A$2:$E$60,3,FALSE),"")</f>
        <v>E</v>
      </c>
      <c r="D130" s="43">
        <f>IFERROR(VLOOKUP(A130,'LISTE RESSOURCE'!$A$2:$E$60,4,FALSE),"")</f>
        <v>29</v>
      </c>
    </row>
    <row r="131" spans="1:4" ht="12.6" thickBot="1" x14ac:dyDescent="0.25">
      <c r="A131" s="45" t="s">
        <v>113</v>
      </c>
      <c r="B131" s="46" t="str">
        <f>IFERROR(VLOOKUP(A131,'LISTE RESSOURCE'!$A$2:$E$60,2,FALSE),"")</f>
        <v>Compacteur Bomag</v>
      </c>
      <c r="C131" s="74" t="str">
        <f>IFERROR(VLOOKUP(A131,'LISTE RESSOURCE'!$A$2:$E$60,3,FALSE),"")</f>
        <v>E</v>
      </c>
      <c r="D131" s="43">
        <f>IFERROR(VLOOKUP(A131,'LISTE RESSOURCE'!$A$2:$E$60,4,FALSE),"")</f>
        <v>30</v>
      </c>
    </row>
    <row r="132" spans="1:4" ht="15" thickBot="1" x14ac:dyDescent="0.5">
      <c r="A132" s="104" t="s">
        <v>114</v>
      </c>
      <c r="B132" s="105"/>
      <c r="C132" s="75"/>
      <c r="D132" s="47">
        <f t="shared" ref="D132" si="4">SUM(D117:D131)</f>
        <v>2774</v>
      </c>
    </row>
    <row r="133" spans="1:4" ht="12" thickBot="1" x14ac:dyDescent="0.25">
      <c r="B133" s="1" t="str">
        <f>IFERROR(VLOOKUP(A133,'LISTE RESSOURCE'!$A$2:$E$60,2,FALSE),"")</f>
        <v/>
      </c>
      <c r="D133" s="7" t="str">
        <f>IFERROR(VLOOKUP(A133,'LISTE RESSOURCE'!$A$2:$E$60,3,FALSE),"")</f>
        <v/>
      </c>
    </row>
    <row r="134" spans="1:4" ht="15" thickBot="1" x14ac:dyDescent="0.25">
      <c r="A134" s="100" t="s">
        <v>380</v>
      </c>
      <c r="B134" s="101"/>
      <c r="C134" s="102"/>
      <c r="D134" s="103"/>
    </row>
    <row r="135" spans="1:4" ht="12.6" thickBot="1" x14ac:dyDescent="0.25">
      <c r="A135" s="38" t="s">
        <v>115</v>
      </c>
      <c r="B135" s="39" t="s">
        <v>116</v>
      </c>
      <c r="C135" s="73" t="s">
        <v>459</v>
      </c>
      <c r="D135" s="40" t="s">
        <v>117</v>
      </c>
    </row>
    <row r="136" spans="1:4" ht="12" x14ac:dyDescent="0.2">
      <c r="A136" s="41" t="s">
        <v>381</v>
      </c>
      <c r="B136" s="42" t="str">
        <f>IFERROR(VLOOKUP(A136,'LISTE RESSOURCE'!$A$2:$E$60,2,FALSE),"")</f>
        <v/>
      </c>
      <c r="C136" s="74" t="str">
        <f>IFERROR(VLOOKUP(A136,'LISTE RESSOURCE'!$A$2:$E$60,3,FALSE),"")</f>
        <v/>
      </c>
      <c r="D136" s="43" t="str">
        <f>IFERROR(VLOOKUP(A136,'LISTE RESSOURCE'!$A$2:$E$60,4,FALSE),"")</f>
        <v/>
      </c>
    </row>
    <row r="137" spans="1:4" ht="12" x14ac:dyDescent="0.2">
      <c r="A137" s="44" t="s">
        <v>109</v>
      </c>
      <c r="B137" s="22" t="str">
        <f>IFERROR(VLOOKUP(A137,'LISTE RESSOURCE'!$A$2:$E$60,2,FALSE),"")</f>
        <v>Camion VOLVO A25</v>
      </c>
      <c r="C137" s="74" t="str">
        <f>IFERROR(VLOOKUP(A137,'LISTE RESSOURCE'!$A$2:$E$60,3,FALSE),"")</f>
        <v>E</v>
      </c>
      <c r="D137" s="43">
        <f>IFERROR(VLOOKUP(A137,'LISTE RESSOURCE'!$A$2:$E$60,4,FALSE),"")</f>
        <v>33</v>
      </c>
    </row>
    <row r="138" spans="1:4" ht="12" x14ac:dyDescent="0.2">
      <c r="A138" s="44" t="s">
        <v>109</v>
      </c>
      <c r="B138" s="22" t="str">
        <f>IFERROR(VLOOKUP(A138,'LISTE RESSOURCE'!$A$2:$E$60,2,FALSE),"")</f>
        <v>Camion VOLVO A25</v>
      </c>
      <c r="C138" s="74" t="str">
        <f>IFERROR(VLOOKUP(A138,'LISTE RESSOURCE'!$A$2:$E$60,3,FALSE),"")</f>
        <v>E</v>
      </c>
      <c r="D138" s="43">
        <f>IFERROR(VLOOKUP(A138,'LISTE RESSOURCE'!$A$2:$E$60,4,FALSE),"")</f>
        <v>33</v>
      </c>
    </row>
    <row r="139" spans="1:4" ht="12" x14ac:dyDescent="0.2">
      <c r="A139" s="44" t="s">
        <v>109</v>
      </c>
      <c r="B139" s="22" t="str">
        <f>IFERROR(VLOOKUP(A139,'LISTE RESSOURCE'!$A$2:$E$60,2,FALSE),"")</f>
        <v>Camion VOLVO A25</v>
      </c>
      <c r="C139" s="74" t="str">
        <f>IFERROR(VLOOKUP(A139,'LISTE RESSOURCE'!$A$2:$E$60,3,FALSE),"")</f>
        <v>E</v>
      </c>
      <c r="D139" s="43">
        <f>IFERROR(VLOOKUP(A139,'LISTE RESSOURCE'!$A$2:$E$60,4,FALSE),"")</f>
        <v>33</v>
      </c>
    </row>
    <row r="140" spans="1:4" ht="12" x14ac:dyDescent="0.2">
      <c r="A140" s="44" t="s">
        <v>100</v>
      </c>
      <c r="B140" s="22" t="str">
        <f>IFERROR(VLOOKUP(A140,'LISTE RESSOURCE'!$A$2:$E$60,2,FALSE),"")</f>
        <v>Contremaitre</v>
      </c>
      <c r="C140" s="74" t="str">
        <f>IFERROR(VLOOKUP(A140,'LISTE RESSOURCE'!$A$2:$E$60,3,FALSE),"")</f>
        <v>M</v>
      </c>
      <c r="D140" s="43">
        <f>IFERROR(VLOOKUP(A140,'LISTE RESSOURCE'!$A$2:$E$60,4,FALSE),"")</f>
        <v>300</v>
      </c>
    </row>
    <row r="141" spans="1:4" ht="12" x14ac:dyDescent="0.2">
      <c r="A141" s="44" t="s">
        <v>101</v>
      </c>
      <c r="B141" s="22" t="str">
        <f>IFERROR(VLOOKUP(A141,'LISTE RESSOURCE'!$A$2:$E$60,2,FALSE),"")</f>
        <v>Manœuvre spécialisé</v>
      </c>
      <c r="C141" s="74" t="str">
        <f>IFERROR(VLOOKUP(A141,'LISTE RESSOURCE'!$A$2:$E$60,3,FALSE),"")</f>
        <v>M</v>
      </c>
      <c r="D141" s="43">
        <f>IFERROR(VLOOKUP(A141,'LISTE RESSOURCE'!$A$2:$E$60,4,FALSE),"")</f>
        <v>400</v>
      </c>
    </row>
    <row r="142" spans="1:4" ht="12" x14ac:dyDescent="0.2">
      <c r="A142" s="44" t="s">
        <v>101</v>
      </c>
      <c r="B142" s="22" t="str">
        <f>IFERROR(VLOOKUP(A142,'LISTE RESSOURCE'!$A$2:$E$60,2,FALSE),"")</f>
        <v>Manœuvre spécialisé</v>
      </c>
      <c r="C142" s="74" t="str">
        <f>IFERROR(VLOOKUP(A142,'LISTE RESSOURCE'!$A$2:$E$60,3,FALSE),"")</f>
        <v>M</v>
      </c>
      <c r="D142" s="43">
        <f>IFERROR(VLOOKUP(A142,'LISTE RESSOURCE'!$A$2:$E$60,4,FALSE),"")</f>
        <v>400</v>
      </c>
    </row>
    <row r="143" spans="1:4" ht="12" x14ac:dyDescent="0.2">
      <c r="A143" s="44" t="s">
        <v>101</v>
      </c>
      <c r="B143" s="22" t="str">
        <f>IFERROR(VLOOKUP(A143,'LISTE RESSOURCE'!$A$2:$E$60,2,FALSE),"")</f>
        <v>Manœuvre spécialisé</v>
      </c>
      <c r="C143" s="74" t="str">
        <f>IFERROR(VLOOKUP(A143,'LISTE RESSOURCE'!$A$2:$E$60,3,FALSE),"")</f>
        <v>M</v>
      </c>
      <c r="D143" s="43">
        <f>IFERROR(VLOOKUP(A143,'LISTE RESSOURCE'!$A$2:$E$60,4,FALSE),"")</f>
        <v>400</v>
      </c>
    </row>
    <row r="144" spans="1:4" ht="12" x14ac:dyDescent="0.2">
      <c r="A144" s="44" t="s">
        <v>382</v>
      </c>
      <c r="B144" s="22" t="str">
        <f>IFERROR(VLOOKUP(A144,'LISTE RESSOURCE'!$A$2:$E$60,2,FALSE),"")</f>
        <v/>
      </c>
      <c r="C144" s="74" t="str">
        <f>IFERROR(VLOOKUP(A144,'LISTE RESSOURCE'!$A$2:$E$60,3,FALSE),"")</f>
        <v/>
      </c>
      <c r="D144" s="43" t="str">
        <f>IFERROR(VLOOKUP(A144,'LISTE RESSOURCE'!$A$2:$E$60,4,FALSE),"")</f>
        <v/>
      </c>
    </row>
    <row r="145" spans="1:4" ht="12" x14ac:dyDescent="0.2">
      <c r="A145" s="44" t="s">
        <v>110</v>
      </c>
      <c r="B145" s="22" t="str">
        <f>IFERROR(VLOOKUP(A145,'LISTE RESSOURCE'!$A$2:$E$60,2,FALSE),"")</f>
        <v>Arpenteur</v>
      </c>
      <c r="C145" s="74" t="str">
        <f>IFERROR(VLOOKUP(A145,'LISTE RESSOURCE'!$A$2:$E$60,3,FALSE),"")</f>
        <v>M</v>
      </c>
      <c r="D145" s="43">
        <f>IFERROR(VLOOKUP(A145,'LISTE RESSOURCE'!$A$2:$E$60,4,FALSE),"")</f>
        <v>100</v>
      </c>
    </row>
    <row r="146" spans="1:4" ht="12" x14ac:dyDescent="0.2">
      <c r="A146" s="44" t="s">
        <v>108</v>
      </c>
      <c r="B146" s="22" t="str">
        <f>IFERROR(VLOOKUP(A146,'LISTE RESSOURCE'!$A$2:$E$60,2,FALSE),"")</f>
        <v>Surintendant</v>
      </c>
      <c r="C146" s="74" t="str">
        <f>IFERROR(VLOOKUP(A146,'LISTE RESSOURCE'!$A$2:$E$60,3,FALSE),"")</f>
        <v>M</v>
      </c>
      <c r="D146" s="43">
        <f>IFERROR(VLOOKUP(A146,'LISTE RESSOURCE'!$A$2:$E$60,4,FALSE),"")</f>
        <v>1000</v>
      </c>
    </row>
    <row r="147" spans="1:4" ht="12" x14ac:dyDescent="0.2">
      <c r="A147" s="44" t="s">
        <v>111</v>
      </c>
      <c r="B147" s="22" t="str">
        <f>IFERROR(VLOOKUP(A147,'LISTE RESSOURCE'!$A$2:$E$60,2,FALSE),"")</f>
        <v>Tracteur CAT D6T</v>
      </c>
      <c r="C147" s="74" t="str">
        <f>IFERROR(VLOOKUP(A147,'LISTE RESSOURCE'!$A$2:$E$60,3,FALSE),"")</f>
        <v>E</v>
      </c>
      <c r="D147" s="43">
        <f>IFERROR(VLOOKUP(A147,'LISTE RESSOURCE'!$A$2:$E$60,4,FALSE),"")</f>
        <v>16</v>
      </c>
    </row>
    <row r="148" spans="1:4" ht="12" x14ac:dyDescent="0.2">
      <c r="A148" s="44" t="s">
        <v>383</v>
      </c>
      <c r="B148" s="22" t="str">
        <f>IFERROR(VLOOKUP(A148,'LISTE RESSOURCE'!$A$2:$E$60,2,FALSE),"")</f>
        <v/>
      </c>
      <c r="C148" s="74" t="str">
        <f>IFERROR(VLOOKUP(A148,'LISTE RESSOURCE'!$A$2:$E$60,3,FALSE),"")</f>
        <v/>
      </c>
      <c r="D148" s="43" t="str">
        <f>IFERROR(VLOOKUP(A148,'LISTE RESSOURCE'!$A$2:$E$60,4,FALSE),"")</f>
        <v/>
      </c>
    </row>
    <row r="149" spans="1:4" ht="12" x14ac:dyDescent="0.2">
      <c r="A149" s="44" t="s">
        <v>112</v>
      </c>
      <c r="B149" s="22" t="str">
        <f>IFERROR(VLOOKUP(A149,'LISTE RESSOURCE'!$A$2:$E$60,2,FALSE),"")</f>
        <v>Compacteur HAMM</v>
      </c>
      <c r="C149" s="74" t="str">
        <f>IFERROR(VLOOKUP(A149,'LISTE RESSOURCE'!$A$2:$E$60,3,FALSE),"")</f>
        <v>E</v>
      </c>
      <c r="D149" s="43">
        <f>IFERROR(VLOOKUP(A149,'LISTE RESSOURCE'!$A$2:$E$60,4,FALSE),"")</f>
        <v>29</v>
      </c>
    </row>
    <row r="150" spans="1:4" ht="12.6" thickBot="1" x14ac:dyDescent="0.25">
      <c r="A150" s="45" t="s">
        <v>113</v>
      </c>
      <c r="B150" s="46" t="str">
        <f>IFERROR(VLOOKUP(A150,'LISTE RESSOURCE'!$A$2:$E$60,2,FALSE),"")</f>
        <v>Compacteur Bomag</v>
      </c>
      <c r="C150" s="74" t="str">
        <f>IFERROR(VLOOKUP(A150,'LISTE RESSOURCE'!$A$2:$E$60,3,FALSE),"")</f>
        <v>E</v>
      </c>
      <c r="D150" s="43">
        <f>IFERROR(VLOOKUP(A150,'LISTE RESSOURCE'!$A$2:$E$60,4,FALSE),"")</f>
        <v>30</v>
      </c>
    </row>
    <row r="151" spans="1:4" ht="15" thickBot="1" x14ac:dyDescent="0.5">
      <c r="A151" s="104" t="s">
        <v>114</v>
      </c>
      <c r="B151" s="105"/>
      <c r="C151" s="75"/>
      <c r="D151" s="47">
        <f t="shared" ref="D151" si="5">SUM(D136:D150)</f>
        <v>2774</v>
      </c>
    </row>
    <row r="152" spans="1:4" ht="12" thickBot="1" x14ac:dyDescent="0.25">
      <c r="B152" s="1" t="str">
        <f>IFERROR(VLOOKUP(A152,'LISTE RESSOURCE'!$A$2:$E$60,2,FALSE),"")</f>
        <v/>
      </c>
      <c r="D152" s="7" t="str">
        <f>IFERROR(VLOOKUP(A152,'LISTE RESSOURCE'!$A$2:$E$60,3,FALSE),"")</f>
        <v/>
      </c>
    </row>
    <row r="153" spans="1:4" ht="15" thickBot="1" x14ac:dyDescent="0.25">
      <c r="A153" s="100" t="s">
        <v>384</v>
      </c>
      <c r="B153" s="101"/>
      <c r="C153" s="102"/>
      <c r="D153" s="103"/>
    </row>
    <row r="154" spans="1:4" ht="12.6" thickBot="1" x14ac:dyDescent="0.25">
      <c r="A154" s="38" t="s">
        <v>115</v>
      </c>
      <c r="B154" s="39" t="s">
        <v>116</v>
      </c>
      <c r="C154" s="73" t="s">
        <v>459</v>
      </c>
      <c r="D154" s="40" t="s">
        <v>117</v>
      </c>
    </row>
    <row r="155" spans="1:4" ht="12" x14ac:dyDescent="0.2">
      <c r="A155" s="41" t="s">
        <v>385</v>
      </c>
      <c r="B155" s="42" t="str">
        <f>IFERROR(VLOOKUP(A155,'LISTE RESSOURCE'!$A$2:$E$60,2,FALSE),"")</f>
        <v/>
      </c>
      <c r="C155" s="74" t="str">
        <f>IFERROR(VLOOKUP(A155,'LISTE RESSOURCE'!$A$2:$E$60,3,FALSE),"")</f>
        <v/>
      </c>
      <c r="D155" s="43" t="str">
        <f>IFERROR(VLOOKUP(A155,'LISTE RESSOURCE'!$A$2:$E$60,4,FALSE),"")</f>
        <v/>
      </c>
    </row>
    <row r="156" spans="1:4" ht="12" x14ac:dyDescent="0.2">
      <c r="A156" s="44" t="s">
        <v>109</v>
      </c>
      <c r="B156" s="22" t="str">
        <f>IFERROR(VLOOKUP(A156,'LISTE RESSOURCE'!$A$2:$E$60,2,FALSE),"")</f>
        <v>Camion VOLVO A25</v>
      </c>
      <c r="C156" s="74" t="str">
        <f>IFERROR(VLOOKUP(A156,'LISTE RESSOURCE'!$A$2:$E$60,3,FALSE),"")</f>
        <v>E</v>
      </c>
      <c r="D156" s="43">
        <f>IFERROR(VLOOKUP(A156,'LISTE RESSOURCE'!$A$2:$E$60,4,FALSE),"")</f>
        <v>33</v>
      </c>
    </row>
    <row r="157" spans="1:4" ht="12" x14ac:dyDescent="0.2">
      <c r="A157" s="44" t="s">
        <v>109</v>
      </c>
      <c r="B157" s="22" t="str">
        <f>IFERROR(VLOOKUP(A157,'LISTE RESSOURCE'!$A$2:$E$60,2,FALSE),"")</f>
        <v>Camion VOLVO A25</v>
      </c>
      <c r="C157" s="74" t="str">
        <f>IFERROR(VLOOKUP(A157,'LISTE RESSOURCE'!$A$2:$E$60,3,FALSE),"")</f>
        <v>E</v>
      </c>
      <c r="D157" s="43">
        <f>IFERROR(VLOOKUP(A157,'LISTE RESSOURCE'!$A$2:$E$60,4,FALSE),"")</f>
        <v>33</v>
      </c>
    </row>
    <row r="158" spans="1:4" ht="12" x14ac:dyDescent="0.2">
      <c r="A158" s="44" t="s">
        <v>109</v>
      </c>
      <c r="B158" s="22" t="str">
        <f>IFERROR(VLOOKUP(A158,'LISTE RESSOURCE'!$A$2:$E$60,2,FALSE),"")</f>
        <v>Camion VOLVO A25</v>
      </c>
      <c r="C158" s="74" t="str">
        <f>IFERROR(VLOOKUP(A158,'LISTE RESSOURCE'!$A$2:$E$60,3,FALSE),"")</f>
        <v>E</v>
      </c>
      <c r="D158" s="43">
        <f>IFERROR(VLOOKUP(A158,'LISTE RESSOURCE'!$A$2:$E$60,4,FALSE),"")</f>
        <v>33</v>
      </c>
    </row>
    <row r="159" spans="1:4" ht="12" x14ac:dyDescent="0.2">
      <c r="A159" s="44" t="s">
        <v>100</v>
      </c>
      <c r="B159" s="22" t="str">
        <f>IFERROR(VLOOKUP(A159,'LISTE RESSOURCE'!$A$2:$E$60,2,FALSE),"")</f>
        <v>Contremaitre</v>
      </c>
      <c r="C159" s="74" t="str">
        <f>IFERROR(VLOOKUP(A159,'LISTE RESSOURCE'!$A$2:$E$60,3,FALSE),"")</f>
        <v>M</v>
      </c>
      <c r="D159" s="43">
        <f>IFERROR(VLOOKUP(A159,'LISTE RESSOURCE'!$A$2:$E$60,4,FALSE),"")</f>
        <v>300</v>
      </c>
    </row>
    <row r="160" spans="1:4" ht="12" x14ac:dyDescent="0.2">
      <c r="A160" s="44" t="s">
        <v>101</v>
      </c>
      <c r="B160" s="22" t="str">
        <f>IFERROR(VLOOKUP(A160,'LISTE RESSOURCE'!$A$2:$E$60,2,FALSE),"")</f>
        <v>Manœuvre spécialisé</v>
      </c>
      <c r="C160" s="74" t="str">
        <f>IFERROR(VLOOKUP(A160,'LISTE RESSOURCE'!$A$2:$E$60,3,FALSE),"")</f>
        <v>M</v>
      </c>
      <c r="D160" s="43">
        <f>IFERROR(VLOOKUP(A160,'LISTE RESSOURCE'!$A$2:$E$60,4,FALSE),"")</f>
        <v>400</v>
      </c>
    </row>
    <row r="161" spans="1:4" ht="12" x14ac:dyDescent="0.2">
      <c r="A161" s="44" t="s">
        <v>101</v>
      </c>
      <c r="B161" s="22" t="str">
        <f>IFERROR(VLOOKUP(A161,'LISTE RESSOURCE'!$A$2:$E$60,2,FALSE),"")</f>
        <v>Manœuvre spécialisé</v>
      </c>
      <c r="C161" s="74" t="str">
        <f>IFERROR(VLOOKUP(A161,'LISTE RESSOURCE'!$A$2:$E$60,3,FALSE),"")</f>
        <v>M</v>
      </c>
      <c r="D161" s="43">
        <f>IFERROR(VLOOKUP(A161,'LISTE RESSOURCE'!$A$2:$E$60,4,FALSE),"")</f>
        <v>400</v>
      </c>
    </row>
    <row r="162" spans="1:4" ht="12" x14ac:dyDescent="0.2">
      <c r="A162" s="44" t="s">
        <v>101</v>
      </c>
      <c r="B162" s="22" t="str">
        <f>IFERROR(VLOOKUP(A162,'LISTE RESSOURCE'!$A$2:$E$60,2,FALSE),"")</f>
        <v>Manœuvre spécialisé</v>
      </c>
      <c r="C162" s="74" t="str">
        <f>IFERROR(VLOOKUP(A162,'LISTE RESSOURCE'!$A$2:$E$60,3,FALSE),"")</f>
        <v>M</v>
      </c>
      <c r="D162" s="43">
        <f>IFERROR(VLOOKUP(A162,'LISTE RESSOURCE'!$A$2:$E$60,4,FALSE),"")</f>
        <v>400</v>
      </c>
    </row>
    <row r="163" spans="1:4" ht="12" x14ac:dyDescent="0.2">
      <c r="A163" s="44" t="s">
        <v>386</v>
      </c>
      <c r="B163" s="22" t="str">
        <f>IFERROR(VLOOKUP(A163,'LISTE RESSOURCE'!$A$2:$E$60,2,FALSE),"")</f>
        <v/>
      </c>
      <c r="C163" s="74" t="str">
        <f>IFERROR(VLOOKUP(A163,'LISTE RESSOURCE'!$A$2:$E$60,3,FALSE),"")</f>
        <v/>
      </c>
      <c r="D163" s="43" t="str">
        <f>IFERROR(VLOOKUP(A163,'LISTE RESSOURCE'!$A$2:$E$60,4,FALSE),"")</f>
        <v/>
      </c>
    </row>
    <row r="164" spans="1:4" ht="12" x14ac:dyDescent="0.2">
      <c r="A164" s="44" t="s">
        <v>110</v>
      </c>
      <c r="B164" s="22" t="str">
        <f>IFERROR(VLOOKUP(A164,'LISTE RESSOURCE'!$A$2:$E$60,2,FALSE),"")</f>
        <v>Arpenteur</v>
      </c>
      <c r="C164" s="74" t="str">
        <f>IFERROR(VLOOKUP(A164,'LISTE RESSOURCE'!$A$2:$E$60,3,FALSE),"")</f>
        <v>M</v>
      </c>
      <c r="D164" s="43">
        <f>IFERROR(VLOOKUP(A164,'LISTE RESSOURCE'!$A$2:$E$60,4,FALSE),"")</f>
        <v>100</v>
      </c>
    </row>
    <row r="165" spans="1:4" ht="12" x14ac:dyDescent="0.2">
      <c r="A165" s="44" t="s">
        <v>108</v>
      </c>
      <c r="B165" s="22" t="str">
        <f>IFERROR(VLOOKUP(A165,'LISTE RESSOURCE'!$A$2:$E$60,2,FALSE),"")</f>
        <v>Surintendant</v>
      </c>
      <c r="C165" s="74" t="str">
        <f>IFERROR(VLOOKUP(A165,'LISTE RESSOURCE'!$A$2:$E$60,3,FALSE),"")</f>
        <v>M</v>
      </c>
      <c r="D165" s="43">
        <f>IFERROR(VLOOKUP(A165,'LISTE RESSOURCE'!$A$2:$E$60,4,FALSE),"")</f>
        <v>1000</v>
      </c>
    </row>
    <row r="166" spans="1:4" ht="12" x14ac:dyDescent="0.2">
      <c r="A166" s="44" t="s">
        <v>111</v>
      </c>
      <c r="B166" s="22" t="str">
        <f>IFERROR(VLOOKUP(A166,'LISTE RESSOURCE'!$A$2:$E$60,2,FALSE),"")</f>
        <v>Tracteur CAT D6T</v>
      </c>
      <c r="C166" s="74" t="str">
        <f>IFERROR(VLOOKUP(A166,'LISTE RESSOURCE'!$A$2:$E$60,3,FALSE),"")</f>
        <v>E</v>
      </c>
      <c r="D166" s="43">
        <f>IFERROR(VLOOKUP(A166,'LISTE RESSOURCE'!$A$2:$E$60,4,FALSE),"")</f>
        <v>16</v>
      </c>
    </row>
    <row r="167" spans="1:4" ht="12" x14ac:dyDescent="0.2">
      <c r="A167" s="44" t="s">
        <v>387</v>
      </c>
      <c r="B167" s="22" t="str">
        <f>IFERROR(VLOOKUP(A167,'LISTE RESSOURCE'!$A$2:$E$60,2,FALSE),"")</f>
        <v/>
      </c>
      <c r="C167" s="74" t="str">
        <f>IFERROR(VLOOKUP(A167,'LISTE RESSOURCE'!$A$2:$E$60,3,FALSE),"")</f>
        <v/>
      </c>
      <c r="D167" s="43" t="str">
        <f>IFERROR(VLOOKUP(A167,'LISTE RESSOURCE'!$A$2:$E$60,4,FALSE),"")</f>
        <v/>
      </c>
    </row>
    <row r="168" spans="1:4" ht="12" x14ac:dyDescent="0.2">
      <c r="A168" s="44" t="s">
        <v>112</v>
      </c>
      <c r="B168" s="22" t="str">
        <f>IFERROR(VLOOKUP(A168,'LISTE RESSOURCE'!$A$2:$E$60,2,FALSE),"")</f>
        <v>Compacteur HAMM</v>
      </c>
      <c r="C168" s="74" t="str">
        <f>IFERROR(VLOOKUP(A168,'LISTE RESSOURCE'!$A$2:$E$60,3,FALSE),"")</f>
        <v>E</v>
      </c>
      <c r="D168" s="43">
        <f>IFERROR(VLOOKUP(A168,'LISTE RESSOURCE'!$A$2:$E$60,4,FALSE),"")</f>
        <v>29</v>
      </c>
    </row>
    <row r="169" spans="1:4" ht="12.6" thickBot="1" x14ac:dyDescent="0.25">
      <c r="A169" s="45" t="s">
        <v>113</v>
      </c>
      <c r="B169" s="46" t="str">
        <f>IFERROR(VLOOKUP(A169,'LISTE RESSOURCE'!$A$2:$E$60,2,FALSE),"")</f>
        <v>Compacteur Bomag</v>
      </c>
      <c r="C169" s="74" t="str">
        <f>IFERROR(VLOOKUP(A169,'LISTE RESSOURCE'!$A$2:$E$60,3,FALSE),"")</f>
        <v>E</v>
      </c>
      <c r="D169" s="43">
        <f>IFERROR(VLOOKUP(A169,'LISTE RESSOURCE'!$A$2:$E$60,4,FALSE),"")</f>
        <v>30</v>
      </c>
    </row>
    <row r="170" spans="1:4" ht="15" thickBot="1" x14ac:dyDescent="0.5">
      <c r="A170" s="104" t="s">
        <v>114</v>
      </c>
      <c r="B170" s="105"/>
      <c r="C170" s="75"/>
      <c r="D170" s="47">
        <f t="shared" ref="D170" si="6">SUM(D155:D169)</f>
        <v>2774</v>
      </c>
    </row>
    <row r="171" spans="1:4" ht="12" thickBot="1" x14ac:dyDescent="0.25">
      <c r="B171" s="1" t="str">
        <f>IFERROR(VLOOKUP(A171,'LISTE RESSOURCE'!$A$2:$E$60,2,FALSE),"")</f>
        <v/>
      </c>
      <c r="D171" s="7" t="str">
        <f>IFERROR(VLOOKUP(A171,'LISTE RESSOURCE'!$A$2:$E$60,3,FALSE),"")</f>
        <v/>
      </c>
    </row>
    <row r="172" spans="1:4" ht="15" thickBot="1" x14ac:dyDescent="0.25">
      <c r="A172" s="100" t="s">
        <v>388</v>
      </c>
      <c r="B172" s="101"/>
      <c r="C172" s="102"/>
      <c r="D172" s="103"/>
    </row>
    <row r="173" spans="1:4" ht="12.6" thickBot="1" x14ac:dyDescent="0.25">
      <c r="A173" s="38" t="s">
        <v>115</v>
      </c>
      <c r="B173" s="39" t="s">
        <v>116</v>
      </c>
      <c r="C173" s="73" t="s">
        <v>459</v>
      </c>
      <c r="D173" s="40" t="s">
        <v>117</v>
      </c>
    </row>
    <row r="174" spans="1:4" ht="12" x14ac:dyDescent="0.2">
      <c r="A174" s="41" t="s">
        <v>389</v>
      </c>
      <c r="B174" s="42" t="str">
        <f>IFERROR(VLOOKUP(A174,'LISTE RESSOURCE'!$A$2:$E$60,2,FALSE),"")</f>
        <v/>
      </c>
      <c r="C174" s="74" t="str">
        <f>IFERROR(VLOOKUP(A174,'LISTE RESSOURCE'!$A$2:$E$60,3,FALSE),"")</f>
        <v/>
      </c>
      <c r="D174" s="43" t="str">
        <f>IFERROR(VLOOKUP(A174,'LISTE RESSOURCE'!$A$2:$E$60,4,FALSE),"")</f>
        <v/>
      </c>
    </row>
    <row r="175" spans="1:4" ht="12" x14ac:dyDescent="0.2">
      <c r="A175" s="44" t="s">
        <v>109</v>
      </c>
      <c r="B175" s="22" t="str">
        <f>IFERROR(VLOOKUP(A175,'LISTE RESSOURCE'!$A$2:$E$60,2,FALSE),"")</f>
        <v>Camion VOLVO A25</v>
      </c>
      <c r="C175" s="74" t="str">
        <f>IFERROR(VLOOKUP(A175,'LISTE RESSOURCE'!$A$2:$E$60,3,FALSE),"")</f>
        <v>E</v>
      </c>
      <c r="D175" s="43">
        <f>IFERROR(VLOOKUP(A175,'LISTE RESSOURCE'!$A$2:$E$60,4,FALSE),"")</f>
        <v>33</v>
      </c>
    </row>
    <row r="176" spans="1:4" ht="12" x14ac:dyDescent="0.2">
      <c r="A176" s="44" t="s">
        <v>109</v>
      </c>
      <c r="B176" s="22" t="str">
        <f>IFERROR(VLOOKUP(A176,'LISTE RESSOURCE'!$A$2:$E$60,2,FALSE),"")</f>
        <v>Camion VOLVO A25</v>
      </c>
      <c r="C176" s="74" t="str">
        <f>IFERROR(VLOOKUP(A176,'LISTE RESSOURCE'!$A$2:$E$60,3,FALSE),"")</f>
        <v>E</v>
      </c>
      <c r="D176" s="43">
        <f>IFERROR(VLOOKUP(A176,'LISTE RESSOURCE'!$A$2:$E$60,4,FALSE),"")</f>
        <v>33</v>
      </c>
    </row>
    <row r="177" spans="1:4" ht="12" x14ac:dyDescent="0.2">
      <c r="A177" s="44" t="s">
        <v>109</v>
      </c>
      <c r="B177" s="22" t="str">
        <f>IFERROR(VLOOKUP(A177,'LISTE RESSOURCE'!$A$2:$E$60,2,FALSE),"")</f>
        <v>Camion VOLVO A25</v>
      </c>
      <c r="C177" s="74" t="str">
        <f>IFERROR(VLOOKUP(A177,'LISTE RESSOURCE'!$A$2:$E$60,3,FALSE),"")</f>
        <v>E</v>
      </c>
      <c r="D177" s="43">
        <f>IFERROR(VLOOKUP(A177,'LISTE RESSOURCE'!$A$2:$E$60,4,FALSE),"")</f>
        <v>33</v>
      </c>
    </row>
    <row r="178" spans="1:4" ht="12" x14ac:dyDescent="0.2">
      <c r="A178" s="44" t="s">
        <v>100</v>
      </c>
      <c r="B178" s="22" t="str">
        <f>IFERROR(VLOOKUP(A178,'LISTE RESSOURCE'!$A$2:$E$60,2,FALSE),"")</f>
        <v>Contremaitre</v>
      </c>
      <c r="C178" s="74" t="str">
        <f>IFERROR(VLOOKUP(A178,'LISTE RESSOURCE'!$A$2:$E$60,3,FALSE),"")</f>
        <v>M</v>
      </c>
      <c r="D178" s="43">
        <f>IFERROR(VLOOKUP(A178,'LISTE RESSOURCE'!$A$2:$E$60,4,FALSE),"")</f>
        <v>300</v>
      </c>
    </row>
    <row r="179" spans="1:4" ht="12" x14ac:dyDescent="0.2">
      <c r="A179" s="44" t="s">
        <v>101</v>
      </c>
      <c r="B179" s="22" t="str">
        <f>IFERROR(VLOOKUP(A179,'LISTE RESSOURCE'!$A$2:$E$60,2,FALSE),"")</f>
        <v>Manœuvre spécialisé</v>
      </c>
      <c r="C179" s="74" t="str">
        <f>IFERROR(VLOOKUP(A179,'LISTE RESSOURCE'!$A$2:$E$60,3,FALSE),"")</f>
        <v>M</v>
      </c>
      <c r="D179" s="43">
        <f>IFERROR(VLOOKUP(A179,'LISTE RESSOURCE'!$A$2:$E$60,4,FALSE),"")</f>
        <v>400</v>
      </c>
    </row>
    <row r="180" spans="1:4" ht="12" x14ac:dyDescent="0.2">
      <c r="A180" s="44" t="s">
        <v>101</v>
      </c>
      <c r="B180" s="22" t="str">
        <f>IFERROR(VLOOKUP(A180,'LISTE RESSOURCE'!$A$2:$E$60,2,FALSE),"")</f>
        <v>Manœuvre spécialisé</v>
      </c>
      <c r="C180" s="74" t="str">
        <f>IFERROR(VLOOKUP(A180,'LISTE RESSOURCE'!$A$2:$E$60,3,FALSE),"")</f>
        <v>M</v>
      </c>
      <c r="D180" s="43">
        <f>IFERROR(VLOOKUP(A180,'LISTE RESSOURCE'!$A$2:$E$60,4,FALSE),"")</f>
        <v>400</v>
      </c>
    </row>
    <row r="181" spans="1:4" ht="12" x14ac:dyDescent="0.2">
      <c r="A181" s="44" t="s">
        <v>101</v>
      </c>
      <c r="B181" s="22" t="str">
        <f>IFERROR(VLOOKUP(A181,'LISTE RESSOURCE'!$A$2:$E$60,2,FALSE),"")</f>
        <v>Manœuvre spécialisé</v>
      </c>
      <c r="C181" s="74" t="str">
        <f>IFERROR(VLOOKUP(A181,'LISTE RESSOURCE'!$A$2:$E$60,3,FALSE),"")</f>
        <v>M</v>
      </c>
      <c r="D181" s="43">
        <f>IFERROR(VLOOKUP(A181,'LISTE RESSOURCE'!$A$2:$E$60,4,FALSE),"")</f>
        <v>400</v>
      </c>
    </row>
    <row r="182" spans="1:4" ht="12" x14ac:dyDescent="0.2">
      <c r="A182" s="44" t="s">
        <v>390</v>
      </c>
      <c r="B182" s="22" t="str">
        <f>IFERROR(VLOOKUP(A182,'LISTE RESSOURCE'!$A$2:$E$60,2,FALSE),"")</f>
        <v/>
      </c>
      <c r="C182" s="74" t="str">
        <f>IFERROR(VLOOKUP(A182,'LISTE RESSOURCE'!$A$2:$E$60,3,FALSE),"")</f>
        <v/>
      </c>
      <c r="D182" s="43" t="str">
        <f>IFERROR(VLOOKUP(A182,'LISTE RESSOURCE'!$A$2:$E$60,4,FALSE),"")</f>
        <v/>
      </c>
    </row>
    <row r="183" spans="1:4" ht="12" x14ac:dyDescent="0.2">
      <c r="A183" s="44" t="s">
        <v>110</v>
      </c>
      <c r="B183" s="22" t="str">
        <f>IFERROR(VLOOKUP(A183,'LISTE RESSOURCE'!$A$2:$E$60,2,FALSE),"")</f>
        <v>Arpenteur</v>
      </c>
      <c r="C183" s="74" t="str">
        <f>IFERROR(VLOOKUP(A183,'LISTE RESSOURCE'!$A$2:$E$60,3,FALSE),"")</f>
        <v>M</v>
      </c>
      <c r="D183" s="43">
        <f>IFERROR(VLOOKUP(A183,'LISTE RESSOURCE'!$A$2:$E$60,4,FALSE),"")</f>
        <v>100</v>
      </c>
    </row>
    <row r="184" spans="1:4" ht="12" x14ac:dyDescent="0.2">
      <c r="A184" s="44" t="s">
        <v>108</v>
      </c>
      <c r="B184" s="22" t="str">
        <f>IFERROR(VLOOKUP(A184,'LISTE RESSOURCE'!$A$2:$E$60,2,FALSE),"")</f>
        <v>Surintendant</v>
      </c>
      <c r="C184" s="74" t="str">
        <f>IFERROR(VLOOKUP(A184,'LISTE RESSOURCE'!$A$2:$E$60,3,FALSE),"")</f>
        <v>M</v>
      </c>
      <c r="D184" s="43">
        <f>IFERROR(VLOOKUP(A184,'LISTE RESSOURCE'!$A$2:$E$60,4,FALSE),"")</f>
        <v>1000</v>
      </c>
    </row>
    <row r="185" spans="1:4" ht="12" x14ac:dyDescent="0.2">
      <c r="A185" s="44" t="s">
        <v>111</v>
      </c>
      <c r="B185" s="22" t="str">
        <f>IFERROR(VLOOKUP(A185,'LISTE RESSOURCE'!$A$2:$E$60,2,FALSE),"")</f>
        <v>Tracteur CAT D6T</v>
      </c>
      <c r="C185" s="74" t="str">
        <f>IFERROR(VLOOKUP(A185,'LISTE RESSOURCE'!$A$2:$E$60,3,FALSE),"")</f>
        <v>E</v>
      </c>
      <c r="D185" s="43">
        <f>IFERROR(VLOOKUP(A185,'LISTE RESSOURCE'!$A$2:$E$60,4,FALSE),"")</f>
        <v>16</v>
      </c>
    </row>
    <row r="186" spans="1:4" ht="12" x14ac:dyDescent="0.2">
      <c r="A186" s="44" t="s">
        <v>391</v>
      </c>
      <c r="B186" s="22" t="str">
        <f>IFERROR(VLOOKUP(A186,'LISTE RESSOURCE'!$A$2:$E$60,2,FALSE),"")</f>
        <v>Pelle CAT 345D</v>
      </c>
      <c r="C186" s="74" t="str">
        <f>IFERROR(VLOOKUP(A186,'LISTE RESSOURCE'!$A$2:$E$60,3,FALSE),"")</f>
        <v>E</v>
      </c>
      <c r="D186" s="43">
        <f>IFERROR(VLOOKUP(A186,'LISTE RESSOURCE'!$A$2:$E$60,4,FALSE),"")</f>
        <v>5</v>
      </c>
    </row>
    <row r="187" spans="1:4" ht="12" x14ac:dyDescent="0.2">
      <c r="A187" s="44" t="s">
        <v>112</v>
      </c>
      <c r="B187" s="22" t="str">
        <f>IFERROR(VLOOKUP(A187,'LISTE RESSOURCE'!$A$2:$E$60,2,FALSE),"")</f>
        <v>Compacteur HAMM</v>
      </c>
      <c r="C187" s="74" t="str">
        <f>IFERROR(VLOOKUP(A187,'LISTE RESSOURCE'!$A$2:$E$60,3,FALSE),"")</f>
        <v>E</v>
      </c>
      <c r="D187" s="43">
        <f>IFERROR(VLOOKUP(A187,'LISTE RESSOURCE'!$A$2:$E$60,4,FALSE),"")</f>
        <v>29</v>
      </c>
    </row>
    <row r="188" spans="1:4" ht="12.6" thickBot="1" x14ac:dyDescent="0.25">
      <c r="A188" s="45" t="s">
        <v>113</v>
      </c>
      <c r="B188" s="46" t="str">
        <f>IFERROR(VLOOKUP(A188,'LISTE RESSOURCE'!$A$2:$E$60,2,FALSE),"")</f>
        <v>Compacteur Bomag</v>
      </c>
      <c r="C188" s="74" t="str">
        <f>IFERROR(VLOOKUP(A188,'LISTE RESSOURCE'!$A$2:$E$60,3,FALSE),"")</f>
        <v>E</v>
      </c>
      <c r="D188" s="43">
        <f>IFERROR(VLOOKUP(A188,'LISTE RESSOURCE'!$A$2:$E$60,4,FALSE),"")</f>
        <v>30</v>
      </c>
    </row>
    <row r="189" spans="1:4" ht="15" thickBot="1" x14ac:dyDescent="0.5">
      <c r="A189" s="104" t="s">
        <v>114</v>
      </c>
      <c r="B189" s="105"/>
      <c r="C189" s="75"/>
      <c r="D189" s="47">
        <f t="shared" ref="D189" si="7">SUM(D174:D188)</f>
        <v>2779</v>
      </c>
    </row>
    <row r="190" spans="1:4" ht="12" thickBot="1" x14ac:dyDescent="0.25">
      <c r="B190" s="1" t="str">
        <f>IFERROR(VLOOKUP(A190,'LISTE RESSOURCE'!$A$2:$E$60,2,FALSE),"")</f>
        <v/>
      </c>
      <c r="D190" s="7" t="str">
        <f>IFERROR(VLOOKUP(A190,'LISTE RESSOURCE'!$A$2:$E$60,3,FALSE),"")</f>
        <v/>
      </c>
    </row>
    <row r="191" spans="1:4" ht="15" thickBot="1" x14ac:dyDescent="0.25">
      <c r="A191" s="100" t="s">
        <v>392</v>
      </c>
      <c r="B191" s="101"/>
      <c r="C191" s="102"/>
      <c r="D191" s="103"/>
    </row>
    <row r="192" spans="1:4" ht="12.6" thickBot="1" x14ac:dyDescent="0.25">
      <c r="A192" s="38" t="s">
        <v>115</v>
      </c>
      <c r="B192" s="39" t="s">
        <v>116</v>
      </c>
      <c r="C192" s="73" t="s">
        <v>459</v>
      </c>
      <c r="D192" s="40" t="s">
        <v>117</v>
      </c>
    </row>
    <row r="193" spans="1:4" ht="12" x14ac:dyDescent="0.2">
      <c r="A193" s="41" t="s">
        <v>393</v>
      </c>
      <c r="B193" s="42" t="str">
        <f>IFERROR(VLOOKUP(A193,'LISTE RESSOURCE'!$A$2:$E$60,2,FALSE),"")</f>
        <v/>
      </c>
      <c r="C193" s="74" t="str">
        <f>IFERROR(VLOOKUP(A193,'LISTE RESSOURCE'!$A$2:$E$60,3,FALSE),"")</f>
        <v/>
      </c>
      <c r="D193" s="43" t="str">
        <f>IFERROR(VLOOKUP(A193,'LISTE RESSOURCE'!$A$2:$E$60,4,FALSE),"")</f>
        <v/>
      </c>
    </row>
    <row r="194" spans="1:4" ht="12" x14ac:dyDescent="0.2">
      <c r="A194" s="44" t="s">
        <v>109</v>
      </c>
      <c r="B194" s="22" t="str">
        <f>IFERROR(VLOOKUP(A194,'LISTE RESSOURCE'!$A$2:$E$60,2,FALSE),"")</f>
        <v>Camion VOLVO A25</v>
      </c>
      <c r="C194" s="74" t="str">
        <f>IFERROR(VLOOKUP(A194,'LISTE RESSOURCE'!$A$2:$E$60,3,FALSE),"")</f>
        <v>E</v>
      </c>
      <c r="D194" s="43">
        <f>IFERROR(VLOOKUP(A194,'LISTE RESSOURCE'!$A$2:$E$60,4,FALSE),"")</f>
        <v>33</v>
      </c>
    </row>
    <row r="195" spans="1:4" ht="12" x14ac:dyDescent="0.2">
      <c r="A195" s="44" t="s">
        <v>109</v>
      </c>
      <c r="B195" s="22" t="str">
        <f>IFERROR(VLOOKUP(A195,'LISTE RESSOURCE'!$A$2:$E$60,2,FALSE),"")</f>
        <v>Camion VOLVO A25</v>
      </c>
      <c r="C195" s="74" t="str">
        <f>IFERROR(VLOOKUP(A195,'LISTE RESSOURCE'!$A$2:$E$60,3,FALSE),"")</f>
        <v>E</v>
      </c>
      <c r="D195" s="43">
        <f>IFERROR(VLOOKUP(A195,'LISTE RESSOURCE'!$A$2:$E$60,4,FALSE),"")</f>
        <v>33</v>
      </c>
    </row>
    <row r="196" spans="1:4" ht="12" x14ac:dyDescent="0.2">
      <c r="A196" s="44" t="s">
        <v>109</v>
      </c>
      <c r="B196" s="22" t="str">
        <f>IFERROR(VLOOKUP(A196,'LISTE RESSOURCE'!$A$2:$E$60,2,FALSE),"")</f>
        <v>Camion VOLVO A25</v>
      </c>
      <c r="C196" s="74" t="str">
        <f>IFERROR(VLOOKUP(A196,'LISTE RESSOURCE'!$A$2:$E$60,3,FALSE),"")</f>
        <v>E</v>
      </c>
      <c r="D196" s="43">
        <f>IFERROR(VLOOKUP(A196,'LISTE RESSOURCE'!$A$2:$E$60,4,FALSE),"")</f>
        <v>33</v>
      </c>
    </row>
    <row r="197" spans="1:4" ht="12" x14ac:dyDescent="0.2">
      <c r="A197" s="44" t="s">
        <v>100</v>
      </c>
      <c r="B197" s="22" t="str">
        <f>IFERROR(VLOOKUP(A197,'LISTE RESSOURCE'!$A$2:$E$60,2,FALSE),"")</f>
        <v>Contremaitre</v>
      </c>
      <c r="C197" s="74" t="str">
        <f>IFERROR(VLOOKUP(A197,'LISTE RESSOURCE'!$A$2:$E$60,3,FALSE),"")</f>
        <v>M</v>
      </c>
      <c r="D197" s="43">
        <f>IFERROR(VLOOKUP(A197,'LISTE RESSOURCE'!$A$2:$E$60,4,FALSE),"")</f>
        <v>300</v>
      </c>
    </row>
    <row r="198" spans="1:4" ht="12" x14ac:dyDescent="0.2">
      <c r="A198" s="44" t="s">
        <v>101</v>
      </c>
      <c r="B198" s="22" t="str">
        <f>IFERROR(VLOOKUP(A198,'LISTE RESSOURCE'!$A$2:$E$60,2,FALSE),"")</f>
        <v>Manœuvre spécialisé</v>
      </c>
      <c r="C198" s="74" t="str">
        <f>IFERROR(VLOOKUP(A198,'LISTE RESSOURCE'!$A$2:$E$60,3,FALSE),"")</f>
        <v>M</v>
      </c>
      <c r="D198" s="43">
        <f>IFERROR(VLOOKUP(A198,'LISTE RESSOURCE'!$A$2:$E$60,4,FALSE),"")</f>
        <v>400</v>
      </c>
    </row>
    <row r="199" spans="1:4" ht="12" x14ac:dyDescent="0.2">
      <c r="A199" s="44" t="s">
        <v>101</v>
      </c>
      <c r="B199" s="22" t="str">
        <f>IFERROR(VLOOKUP(A199,'LISTE RESSOURCE'!$A$2:$E$60,2,FALSE),"")</f>
        <v>Manœuvre spécialisé</v>
      </c>
      <c r="C199" s="74" t="str">
        <f>IFERROR(VLOOKUP(A199,'LISTE RESSOURCE'!$A$2:$E$60,3,FALSE),"")</f>
        <v>M</v>
      </c>
      <c r="D199" s="43">
        <f>IFERROR(VLOOKUP(A199,'LISTE RESSOURCE'!$A$2:$E$60,4,FALSE),"")</f>
        <v>400</v>
      </c>
    </row>
    <row r="200" spans="1:4" ht="12" x14ac:dyDescent="0.2">
      <c r="A200" s="44" t="s">
        <v>101</v>
      </c>
      <c r="B200" s="22" t="str">
        <f>IFERROR(VLOOKUP(A200,'LISTE RESSOURCE'!$A$2:$E$60,2,FALSE),"")</f>
        <v>Manœuvre spécialisé</v>
      </c>
      <c r="C200" s="74" t="str">
        <f>IFERROR(VLOOKUP(A200,'LISTE RESSOURCE'!$A$2:$E$60,3,FALSE),"")</f>
        <v>M</v>
      </c>
      <c r="D200" s="43">
        <f>IFERROR(VLOOKUP(A200,'LISTE RESSOURCE'!$A$2:$E$60,4,FALSE),"")</f>
        <v>400</v>
      </c>
    </row>
    <row r="201" spans="1:4" ht="12" x14ac:dyDescent="0.2">
      <c r="A201" s="44" t="s">
        <v>394</v>
      </c>
      <c r="B201" s="22" t="str">
        <f>IFERROR(VLOOKUP(A201,'LISTE RESSOURCE'!$A$2:$E$60,2,FALSE),"")</f>
        <v/>
      </c>
      <c r="C201" s="74" t="str">
        <f>IFERROR(VLOOKUP(A201,'LISTE RESSOURCE'!$A$2:$E$60,3,FALSE),"")</f>
        <v/>
      </c>
      <c r="D201" s="43" t="str">
        <f>IFERROR(VLOOKUP(A201,'LISTE RESSOURCE'!$A$2:$E$60,4,FALSE),"")</f>
        <v/>
      </c>
    </row>
    <row r="202" spans="1:4" ht="12" x14ac:dyDescent="0.2">
      <c r="A202" s="44" t="s">
        <v>110</v>
      </c>
      <c r="B202" s="22" t="str">
        <f>IFERROR(VLOOKUP(A202,'LISTE RESSOURCE'!$A$2:$E$60,2,FALSE),"")</f>
        <v>Arpenteur</v>
      </c>
      <c r="C202" s="74" t="str">
        <f>IFERROR(VLOOKUP(A202,'LISTE RESSOURCE'!$A$2:$E$60,3,FALSE),"")</f>
        <v>M</v>
      </c>
      <c r="D202" s="43">
        <f>IFERROR(VLOOKUP(A202,'LISTE RESSOURCE'!$A$2:$E$60,4,FALSE),"")</f>
        <v>100</v>
      </c>
    </row>
    <row r="203" spans="1:4" ht="12" x14ac:dyDescent="0.2">
      <c r="A203" s="44" t="s">
        <v>108</v>
      </c>
      <c r="B203" s="22" t="str">
        <f>IFERROR(VLOOKUP(A203,'LISTE RESSOURCE'!$A$2:$E$60,2,FALSE),"")</f>
        <v>Surintendant</v>
      </c>
      <c r="C203" s="74" t="str">
        <f>IFERROR(VLOOKUP(A203,'LISTE RESSOURCE'!$A$2:$E$60,3,FALSE),"")</f>
        <v>M</v>
      </c>
      <c r="D203" s="43">
        <f>IFERROR(VLOOKUP(A203,'LISTE RESSOURCE'!$A$2:$E$60,4,FALSE),"")</f>
        <v>1000</v>
      </c>
    </row>
    <row r="204" spans="1:4" ht="12" x14ac:dyDescent="0.2">
      <c r="A204" s="44" t="s">
        <v>111</v>
      </c>
      <c r="B204" s="22" t="str">
        <f>IFERROR(VLOOKUP(A204,'LISTE RESSOURCE'!$A$2:$E$60,2,FALSE),"")</f>
        <v>Tracteur CAT D6T</v>
      </c>
      <c r="C204" s="74" t="str">
        <f>IFERROR(VLOOKUP(A204,'LISTE RESSOURCE'!$A$2:$E$60,3,FALSE),"")</f>
        <v>E</v>
      </c>
      <c r="D204" s="43">
        <f>IFERROR(VLOOKUP(A204,'LISTE RESSOURCE'!$A$2:$E$60,4,FALSE),"")</f>
        <v>16</v>
      </c>
    </row>
    <row r="205" spans="1:4" ht="12" x14ac:dyDescent="0.2">
      <c r="A205" s="44" t="s">
        <v>395</v>
      </c>
      <c r="B205" s="22" t="str">
        <f>IFERROR(VLOOKUP(A205,'LISTE RESSOURCE'!$A$2:$E$60,2,FALSE),"")</f>
        <v/>
      </c>
      <c r="C205" s="74" t="str">
        <f>IFERROR(VLOOKUP(A205,'LISTE RESSOURCE'!$A$2:$E$60,3,FALSE),"")</f>
        <v/>
      </c>
      <c r="D205" s="43" t="str">
        <f>IFERROR(VLOOKUP(A205,'LISTE RESSOURCE'!$A$2:$E$60,4,FALSE),"")</f>
        <v/>
      </c>
    </row>
    <row r="206" spans="1:4" ht="12" x14ac:dyDescent="0.2">
      <c r="A206" s="44" t="s">
        <v>112</v>
      </c>
      <c r="B206" s="22" t="str">
        <f>IFERROR(VLOOKUP(A206,'LISTE RESSOURCE'!$A$2:$E$60,2,FALSE),"")</f>
        <v>Compacteur HAMM</v>
      </c>
      <c r="C206" s="74" t="str">
        <f>IFERROR(VLOOKUP(A206,'LISTE RESSOURCE'!$A$2:$E$60,3,FALSE),"")</f>
        <v>E</v>
      </c>
      <c r="D206" s="43">
        <f>IFERROR(VLOOKUP(A206,'LISTE RESSOURCE'!$A$2:$E$60,4,FALSE),"")</f>
        <v>29</v>
      </c>
    </row>
    <row r="207" spans="1:4" ht="12.6" thickBot="1" x14ac:dyDescent="0.25">
      <c r="A207" s="45" t="s">
        <v>113</v>
      </c>
      <c r="B207" s="46" t="str">
        <f>IFERROR(VLOOKUP(A207,'LISTE RESSOURCE'!$A$2:$E$60,2,FALSE),"")</f>
        <v>Compacteur Bomag</v>
      </c>
      <c r="C207" s="74" t="str">
        <f>IFERROR(VLOOKUP(A207,'LISTE RESSOURCE'!$A$2:$E$60,3,FALSE),"")</f>
        <v>E</v>
      </c>
      <c r="D207" s="43">
        <f>IFERROR(VLOOKUP(A207,'LISTE RESSOURCE'!$A$2:$E$60,4,FALSE),"")</f>
        <v>30</v>
      </c>
    </row>
    <row r="208" spans="1:4" ht="15" thickBot="1" x14ac:dyDescent="0.5">
      <c r="A208" s="104" t="s">
        <v>114</v>
      </c>
      <c r="B208" s="105"/>
      <c r="C208" s="75"/>
      <c r="D208" s="47">
        <f t="shared" ref="D208" si="8">SUM(D193:D207)</f>
        <v>2774</v>
      </c>
    </row>
    <row r="209" spans="1:4" ht="12" thickBot="1" x14ac:dyDescent="0.25">
      <c r="B209" s="1" t="str">
        <f>IFERROR(VLOOKUP(A209,'LISTE RESSOURCE'!$A$2:$E$60,2,FALSE),"")</f>
        <v/>
      </c>
      <c r="D209" s="7" t="str">
        <f>IFERROR(VLOOKUP(A209,'LISTE RESSOURCE'!$A$2:$E$60,3,FALSE),"")</f>
        <v/>
      </c>
    </row>
    <row r="210" spans="1:4" ht="15" thickBot="1" x14ac:dyDescent="0.25">
      <c r="A210" s="100" t="s">
        <v>396</v>
      </c>
      <c r="B210" s="101"/>
      <c r="C210" s="102"/>
      <c r="D210" s="103"/>
    </row>
    <row r="211" spans="1:4" ht="12.6" thickBot="1" x14ac:dyDescent="0.25">
      <c r="A211" s="38" t="s">
        <v>115</v>
      </c>
      <c r="B211" s="39" t="s">
        <v>116</v>
      </c>
      <c r="C211" s="73" t="s">
        <v>459</v>
      </c>
      <c r="D211" s="40" t="s">
        <v>117</v>
      </c>
    </row>
    <row r="212" spans="1:4" ht="12" x14ac:dyDescent="0.2">
      <c r="A212" s="41" t="s">
        <v>397</v>
      </c>
      <c r="B212" s="42" t="str">
        <f>IFERROR(VLOOKUP(A212,'LISTE RESSOURCE'!$A$2:$E$60,2,FALSE),"")</f>
        <v/>
      </c>
      <c r="C212" s="74" t="str">
        <f>IFERROR(VLOOKUP(A212,'LISTE RESSOURCE'!$A$2:$E$60,3,FALSE),"")</f>
        <v/>
      </c>
      <c r="D212" s="43" t="str">
        <f>IFERROR(VLOOKUP(A212,'LISTE RESSOURCE'!$A$2:$E$60,4,FALSE),"")</f>
        <v/>
      </c>
    </row>
    <row r="213" spans="1:4" ht="12" x14ac:dyDescent="0.2">
      <c r="A213" s="44" t="s">
        <v>109</v>
      </c>
      <c r="B213" s="22" t="str">
        <f>IFERROR(VLOOKUP(A213,'LISTE RESSOURCE'!$A$2:$E$60,2,FALSE),"")</f>
        <v>Camion VOLVO A25</v>
      </c>
      <c r="C213" s="74" t="str">
        <f>IFERROR(VLOOKUP(A213,'LISTE RESSOURCE'!$A$2:$E$60,3,FALSE),"")</f>
        <v>E</v>
      </c>
      <c r="D213" s="43">
        <f>IFERROR(VLOOKUP(A213,'LISTE RESSOURCE'!$A$2:$E$60,4,FALSE),"")</f>
        <v>33</v>
      </c>
    </row>
    <row r="214" spans="1:4" ht="12" x14ac:dyDescent="0.2">
      <c r="A214" s="44" t="s">
        <v>109</v>
      </c>
      <c r="B214" s="22" t="str">
        <f>IFERROR(VLOOKUP(A214,'LISTE RESSOURCE'!$A$2:$E$60,2,FALSE),"")</f>
        <v>Camion VOLVO A25</v>
      </c>
      <c r="C214" s="74" t="str">
        <f>IFERROR(VLOOKUP(A214,'LISTE RESSOURCE'!$A$2:$E$60,3,FALSE),"")</f>
        <v>E</v>
      </c>
      <c r="D214" s="43">
        <f>IFERROR(VLOOKUP(A214,'LISTE RESSOURCE'!$A$2:$E$60,4,FALSE),"")</f>
        <v>33</v>
      </c>
    </row>
    <row r="215" spans="1:4" ht="12" x14ac:dyDescent="0.2">
      <c r="A215" s="44" t="s">
        <v>109</v>
      </c>
      <c r="B215" s="22" t="str">
        <f>IFERROR(VLOOKUP(A215,'LISTE RESSOURCE'!$A$2:$E$60,2,FALSE),"")</f>
        <v>Camion VOLVO A25</v>
      </c>
      <c r="C215" s="74" t="str">
        <f>IFERROR(VLOOKUP(A215,'LISTE RESSOURCE'!$A$2:$E$60,3,FALSE),"")</f>
        <v>E</v>
      </c>
      <c r="D215" s="43">
        <f>IFERROR(VLOOKUP(A215,'LISTE RESSOURCE'!$A$2:$E$60,4,FALSE),"")</f>
        <v>33</v>
      </c>
    </row>
    <row r="216" spans="1:4" ht="12" x14ac:dyDescent="0.2">
      <c r="A216" s="44" t="s">
        <v>100</v>
      </c>
      <c r="B216" s="22" t="str">
        <f>IFERROR(VLOOKUP(A216,'LISTE RESSOURCE'!$A$2:$E$60,2,FALSE),"")</f>
        <v>Contremaitre</v>
      </c>
      <c r="C216" s="74" t="str">
        <f>IFERROR(VLOOKUP(A216,'LISTE RESSOURCE'!$A$2:$E$60,3,FALSE),"")</f>
        <v>M</v>
      </c>
      <c r="D216" s="43">
        <f>IFERROR(VLOOKUP(A216,'LISTE RESSOURCE'!$A$2:$E$60,4,FALSE),"")</f>
        <v>300</v>
      </c>
    </row>
    <row r="217" spans="1:4" ht="12" x14ac:dyDescent="0.2">
      <c r="A217" s="44" t="s">
        <v>101</v>
      </c>
      <c r="B217" s="22" t="str">
        <f>IFERROR(VLOOKUP(A217,'LISTE RESSOURCE'!$A$2:$E$60,2,FALSE),"")</f>
        <v>Manœuvre spécialisé</v>
      </c>
      <c r="C217" s="74" t="str">
        <f>IFERROR(VLOOKUP(A217,'LISTE RESSOURCE'!$A$2:$E$60,3,FALSE),"")</f>
        <v>M</v>
      </c>
      <c r="D217" s="43">
        <f>IFERROR(VLOOKUP(A217,'LISTE RESSOURCE'!$A$2:$E$60,4,FALSE),"")</f>
        <v>400</v>
      </c>
    </row>
    <row r="218" spans="1:4" ht="12" x14ac:dyDescent="0.2">
      <c r="A218" s="44" t="s">
        <v>101</v>
      </c>
      <c r="B218" s="22" t="str">
        <f>IFERROR(VLOOKUP(A218,'LISTE RESSOURCE'!$A$2:$E$60,2,FALSE),"")</f>
        <v>Manœuvre spécialisé</v>
      </c>
      <c r="C218" s="74" t="str">
        <f>IFERROR(VLOOKUP(A218,'LISTE RESSOURCE'!$A$2:$E$60,3,FALSE),"")</f>
        <v>M</v>
      </c>
      <c r="D218" s="43">
        <f>IFERROR(VLOOKUP(A218,'LISTE RESSOURCE'!$A$2:$E$60,4,FALSE),"")</f>
        <v>400</v>
      </c>
    </row>
    <row r="219" spans="1:4" ht="12" x14ac:dyDescent="0.2">
      <c r="A219" s="44" t="s">
        <v>101</v>
      </c>
      <c r="B219" s="22" t="str">
        <f>IFERROR(VLOOKUP(A219,'LISTE RESSOURCE'!$A$2:$E$60,2,FALSE),"")</f>
        <v>Manœuvre spécialisé</v>
      </c>
      <c r="C219" s="74" t="str">
        <f>IFERROR(VLOOKUP(A219,'LISTE RESSOURCE'!$A$2:$E$60,3,FALSE),"")</f>
        <v>M</v>
      </c>
      <c r="D219" s="43">
        <f>IFERROR(VLOOKUP(A219,'LISTE RESSOURCE'!$A$2:$E$60,4,FALSE),"")</f>
        <v>400</v>
      </c>
    </row>
    <row r="220" spans="1:4" ht="12" x14ac:dyDescent="0.2">
      <c r="A220" s="44" t="s">
        <v>398</v>
      </c>
      <c r="B220" s="22" t="str">
        <f>IFERROR(VLOOKUP(A220,'LISTE RESSOURCE'!$A$2:$E$60,2,FALSE),"")</f>
        <v/>
      </c>
      <c r="C220" s="74" t="str">
        <f>IFERROR(VLOOKUP(A220,'LISTE RESSOURCE'!$A$2:$E$60,3,FALSE),"")</f>
        <v/>
      </c>
      <c r="D220" s="43" t="str">
        <f>IFERROR(VLOOKUP(A220,'LISTE RESSOURCE'!$A$2:$E$60,4,FALSE),"")</f>
        <v/>
      </c>
    </row>
    <row r="221" spans="1:4" ht="12" x14ac:dyDescent="0.2">
      <c r="A221" s="44" t="s">
        <v>110</v>
      </c>
      <c r="B221" s="22" t="str">
        <f>IFERROR(VLOOKUP(A221,'LISTE RESSOURCE'!$A$2:$E$60,2,FALSE),"")</f>
        <v>Arpenteur</v>
      </c>
      <c r="C221" s="74" t="str">
        <f>IFERROR(VLOOKUP(A221,'LISTE RESSOURCE'!$A$2:$E$60,3,FALSE),"")</f>
        <v>M</v>
      </c>
      <c r="D221" s="43">
        <f>IFERROR(VLOOKUP(A221,'LISTE RESSOURCE'!$A$2:$E$60,4,FALSE),"")</f>
        <v>100</v>
      </c>
    </row>
    <row r="222" spans="1:4" ht="12" x14ac:dyDescent="0.2">
      <c r="A222" s="44" t="s">
        <v>108</v>
      </c>
      <c r="B222" s="22" t="str">
        <f>IFERROR(VLOOKUP(A222,'LISTE RESSOURCE'!$A$2:$E$60,2,FALSE),"")</f>
        <v>Surintendant</v>
      </c>
      <c r="C222" s="74" t="str">
        <f>IFERROR(VLOOKUP(A222,'LISTE RESSOURCE'!$A$2:$E$60,3,FALSE),"")</f>
        <v>M</v>
      </c>
      <c r="D222" s="43">
        <f>IFERROR(VLOOKUP(A222,'LISTE RESSOURCE'!$A$2:$E$60,4,FALSE),"")</f>
        <v>1000</v>
      </c>
    </row>
    <row r="223" spans="1:4" ht="12" x14ac:dyDescent="0.2">
      <c r="A223" s="44" t="s">
        <v>111</v>
      </c>
      <c r="B223" s="22" t="str">
        <f>IFERROR(VLOOKUP(A223,'LISTE RESSOURCE'!$A$2:$E$60,2,FALSE),"")</f>
        <v>Tracteur CAT D6T</v>
      </c>
      <c r="C223" s="74" t="str">
        <f>IFERROR(VLOOKUP(A223,'LISTE RESSOURCE'!$A$2:$E$60,3,FALSE),"")</f>
        <v>E</v>
      </c>
      <c r="D223" s="43">
        <f>IFERROR(VLOOKUP(A223,'LISTE RESSOURCE'!$A$2:$E$60,4,FALSE),"")</f>
        <v>16</v>
      </c>
    </row>
    <row r="224" spans="1:4" ht="12" x14ac:dyDescent="0.2">
      <c r="A224" s="44" t="s">
        <v>399</v>
      </c>
      <c r="B224" s="22" t="str">
        <f>IFERROR(VLOOKUP(A224,'LISTE RESSOURCE'!$A$2:$E$60,2,FALSE),"")</f>
        <v/>
      </c>
      <c r="C224" s="74" t="str">
        <f>IFERROR(VLOOKUP(A224,'LISTE RESSOURCE'!$A$2:$E$60,3,FALSE),"")</f>
        <v/>
      </c>
      <c r="D224" s="43" t="str">
        <f>IFERROR(VLOOKUP(A224,'LISTE RESSOURCE'!$A$2:$E$60,4,FALSE),"")</f>
        <v/>
      </c>
    </row>
    <row r="225" spans="1:4" ht="12" x14ac:dyDescent="0.2">
      <c r="A225" s="44" t="s">
        <v>112</v>
      </c>
      <c r="B225" s="22" t="str">
        <f>IFERROR(VLOOKUP(A225,'LISTE RESSOURCE'!$A$2:$E$60,2,FALSE),"")</f>
        <v>Compacteur HAMM</v>
      </c>
      <c r="C225" s="74" t="str">
        <f>IFERROR(VLOOKUP(A225,'LISTE RESSOURCE'!$A$2:$E$60,3,FALSE),"")</f>
        <v>E</v>
      </c>
      <c r="D225" s="43">
        <f>IFERROR(VLOOKUP(A225,'LISTE RESSOURCE'!$A$2:$E$60,4,FALSE),"")</f>
        <v>29</v>
      </c>
    </row>
    <row r="226" spans="1:4" ht="12.6" thickBot="1" x14ac:dyDescent="0.25">
      <c r="A226" s="45" t="s">
        <v>113</v>
      </c>
      <c r="B226" s="46" t="str">
        <f>IFERROR(VLOOKUP(A226,'LISTE RESSOURCE'!$A$2:$E$60,2,FALSE),"")</f>
        <v>Compacteur Bomag</v>
      </c>
      <c r="C226" s="74" t="str">
        <f>IFERROR(VLOOKUP(A226,'LISTE RESSOURCE'!$A$2:$E$60,3,FALSE),"")</f>
        <v>E</v>
      </c>
      <c r="D226" s="43">
        <f>IFERROR(VLOOKUP(A226,'LISTE RESSOURCE'!$A$2:$E$60,4,FALSE),"")</f>
        <v>30</v>
      </c>
    </row>
    <row r="227" spans="1:4" ht="15" thickBot="1" x14ac:dyDescent="0.5">
      <c r="A227" s="104" t="s">
        <v>114</v>
      </c>
      <c r="B227" s="105"/>
      <c r="C227" s="75"/>
      <c r="D227" s="47">
        <f t="shared" ref="D227" si="9">SUM(D212:D226)</f>
        <v>2774</v>
      </c>
    </row>
    <row r="228" spans="1:4" ht="12" thickBot="1" x14ac:dyDescent="0.25">
      <c r="B228" s="1" t="str">
        <f>IFERROR(VLOOKUP(A228,'LISTE RESSOURCE'!$A$2:$E$60,2,FALSE),"")</f>
        <v/>
      </c>
      <c r="D228" s="7" t="str">
        <f>IFERROR(VLOOKUP(A228,'LISTE RESSOURCE'!$A$2:$E$60,3,FALSE),"")</f>
        <v/>
      </c>
    </row>
    <row r="229" spans="1:4" ht="15" thickBot="1" x14ac:dyDescent="0.25">
      <c r="A229" s="100" t="s">
        <v>400</v>
      </c>
      <c r="B229" s="101"/>
      <c r="C229" s="102"/>
      <c r="D229" s="103"/>
    </row>
    <row r="230" spans="1:4" ht="12.6" thickBot="1" x14ac:dyDescent="0.25">
      <c r="A230" s="38" t="s">
        <v>115</v>
      </c>
      <c r="B230" s="39" t="s">
        <v>116</v>
      </c>
      <c r="C230" s="73" t="s">
        <v>459</v>
      </c>
      <c r="D230" s="40" t="s">
        <v>117</v>
      </c>
    </row>
    <row r="231" spans="1:4" ht="12" x14ac:dyDescent="0.2">
      <c r="A231" s="41" t="s">
        <v>401</v>
      </c>
      <c r="B231" s="42" t="str">
        <f>IFERROR(VLOOKUP(A231,'LISTE RESSOURCE'!$A$2:$E$60,2,FALSE),"")</f>
        <v/>
      </c>
      <c r="C231" s="74" t="str">
        <f>IFERROR(VLOOKUP(A231,'LISTE RESSOURCE'!$A$2:$E$60,3,FALSE),"")</f>
        <v/>
      </c>
      <c r="D231" s="43" t="str">
        <f>IFERROR(VLOOKUP(A231,'LISTE RESSOURCE'!$A$2:$E$60,4,FALSE),"")</f>
        <v/>
      </c>
    </row>
    <row r="232" spans="1:4" ht="12" x14ac:dyDescent="0.2">
      <c r="A232" s="44" t="s">
        <v>109</v>
      </c>
      <c r="B232" s="22" t="str">
        <f>IFERROR(VLOOKUP(A232,'LISTE RESSOURCE'!$A$2:$E$60,2,FALSE),"")</f>
        <v>Camion VOLVO A25</v>
      </c>
      <c r="C232" s="74" t="str">
        <f>IFERROR(VLOOKUP(A232,'LISTE RESSOURCE'!$A$2:$E$60,3,FALSE),"")</f>
        <v>E</v>
      </c>
      <c r="D232" s="43">
        <f>IFERROR(VLOOKUP(A232,'LISTE RESSOURCE'!$A$2:$E$60,4,FALSE),"")</f>
        <v>33</v>
      </c>
    </row>
    <row r="233" spans="1:4" ht="12" x14ac:dyDescent="0.2">
      <c r="A233" s="44" t="s">
        <v>109</v>
      </c>
      <c r="B233" s="22" t="str">
        <f>IFERROR(VLOOKUP(A233,'LISTE RESSOURCE'!$A$2:$E$60,2,FALSE),"")</f>
        <v>Camion VOLVO A25</v>
      </c>
      <c r="C233" s="74" t="str">
        <f>IFERROR(VLOOKUP(A233,'LISTE RESSOURCE'!$A$2:$E$60,3,FALSE),"")</f>
        <v>E</v>
      </c>
      <c r="D233" s="43">
        <f>IFERROR(VLOOKUP(A233,'LISTE RESSOURCE'!$A$2:$E$60,4,FALSE),"")</f>
        <v>33</v>
      </c>
    </row>
    <row r="234" spans="1:4" ht="12" x14ac:dyDescent="0.2">
      <c r="A234" s="44" t="s">
        <v>109</v>
      </c>
      <c r="B234" s="22" t="str">
        <f>IFERROR(VLOOKUP(A234,'LISTE RESSOURCE'!$A$2:$E$60,2,FALSE),"")</f>
        <v>Camion VOLVO A25</v>
      </c>
      <c r="C234" s="74" t="str">
        <f>IFERROR(VLOOKUP(A234,'LISTE RESSOURCE'!$A$2:$E$60,3,FALSE),"")</f>
        <v>E</v>
      </c>
      <c r="D234" s="43">
        <f>IFERROR(VLOOKUP(A234,'LISTE RESSOURCE'!$A$2:$E$60,4,FALSE),"")</f>
        <v>33</v>
      </c>
    </row>
    <row r="235" spans="1:4" ht="12" x14ac:dyDescent="0.2">
      <c r="A235" s="44" t="s">
        <v>100</v>
      </c>
      <c r="B235" s="22" t="str">
        <f>IFERROR(VLOOKUP(A235,'LISTE RESSOURCE'!$A$2:$E$60,2,FALSE),"")</f>
        <v>Contremaitre</v>
      </c>
      <c r="C235" s="74" t="str">
        <f>IFERROR(VLOOKUP(A235,'LISTE RESSOURCE'!$A$2:$E$60,3,FALSE),"")</f>
        <v>M</v>
      </c>
      <c r="D235" s="43">
        <f>IFERROR(VLOOKUP(A235,'LISTE RESSOURCE'!$A$2:$E$60,4,FALSE),"")</f>
        <v>300</v>
      </c>
    </row>
    <row r="236" spans="1:4" ht="12" x14ac:dyDescent="0.2">
      <c r="A236" s="44" t="s">
        <v>101</v>
      </c>
      <c r="B236" s="22" t="str">
        <f>IFERROR(VLOOKUP(A236,'LISTE RESSOURCE'!$A$2:$E$60,2,FALSE),"")</f>
        <v>Manœuvre spécialisé</v>
      </c>
      <c r="C236" s="74" t="str">
        <f>IFERROR(VLOOKUP(A236,'LISTE RESSOURCE'!$A$2:$E$60,3,FALSE),"")</f>
        <v>M</v>
      </c>
      <c r="D236" s="43">
        <f>IFERROR(VLOOKUP(A236,'LISTE RESSOURCE'!$A$2:$E$60,4,FALSE),"")</f>
        <v>400</v>
      </c>
    </row>
    <row r="237" spans="1:4" ht="12" x14ac:dyDescent="0.2">
      <c r="A237" s="44" t="s">
        <v>101</v>
      </c>
      <c r="B237" s="22" t="str">
        <f>IFERROR(VLOOKUP(A237,'LISTE RESSOURCE'!$A$2:$E$60,2,FALSE),"")</f>
        <v>Manœuvre spécialisé</v>
      </c>
      <c r="C237" s="74" t="str">
        <f>IFERROR(VLOOKUP(A237,'LISTE RESSOURCE'!$A$2:$E$60,3,FALSE),"")</f>
        <v>M</v>
      </c>
      <c r="D237" s="43">
        <f>IFERROR(VLOOKUP(A237,'LISTE RESSOURCE'!$A$2:$E$60,4,FALSE),"")</f>
        <v>400</v>
      </c>
    </row>
    <row r="238" spans="1:4" ht="12" x14ac:dyDescent="0.2">
      <c r="A238" s="44" t="s">
        <v>101</v>
      </c>
      <c r="B238" s="22" t="str">
        <f>IFERROR(VLOOKUP(A238,'LISTE RESSOURCE'!$A$2:$E$60,2,FALSE),"")</f>
        <v>Manœuvre spécialisé</v>
      </c>
      <c r="C238" s="74" t="str">
        <f>IFERROR(VLOOKUP(A238,'LISTE RESSOURCE'!$A$2:$E$60,3,FALSE),"")</f>
        <v>M</v>
      </c>
      <c r="D238" s="43">
        <f>IFERROR(VLOOKUP(A238,'LISTE RESSOURCE'!$A$2:$E$60,4,FALSE),"")</f>
        <v>400</v>
      </c>
    </row>
    <row r="239" spans="1:4" ht="12" x14ac:dyDescent="0.2">
      <c r="A239" s="44" t="s">
        <v>402</v>
      </c>
      <c r="B239" s="22" t="str">
        <f>IFERROR(VLOOKUP(A239,'LISTE RESSOURCE'!$A$2:$E$60,2,FALSE),"")</f>
        <v/>
      </c>
      <c r="C239" s="74" t="str">
        <f>IFERROR(VLOOKUP(A239,'LISTE RESSOURCE'!$A$2:$E$60,3,FALSE),"")</f>
        <v/>
      </c>
      <c r="D239" s="43" t="str">
        <f>IFERROR(VLOOKUP(A239,'LISTE RESSOURCE'!$A$2:$E$60,4,FALSE),"")</f>
        <v/>
      </c>
    </row>
    <row r="240" spans="1:4" ht="12" x14ac:dyDescent="0.2">
      <c r="A240" s="44" t="s">
        <v>110</v>
      </c>
      <c r="B240" s="22" t="str">
        <f>IFERROR(VLOOKUP(A240,'LISTE RESSOURCE'!$A$2:$E$60,2,FALSE),"")</f>
        <v>Arpenteur</v>
      </c>
      <c r="C240" s="74" t="str">
        <f>IFERROR(VLOOKUP(A240,'LISTE RESSOURCE'!$A$2:$E$60,3,FALSE),"")</f>
        <v>M</v>
      </c>
      <c r="D240" s="43">
        <f>IFERROR(VLOOKUP(A240,'LISTE RESSOURCE'!$A$2:$E$60,4,FALSE),"")</f>
        <v>100</v>
      </c>
    </row>
    <row r="241" spans="1:4" ht="12" x14ac:dyDescent="0.2">
      <c r="A241" s="44" t="s">
        <v>108</v>
      </c>
      <c r="B241" s="22" t="str">
        <f>IFERROR(VLOOKUP(A241,'LISTE RESSOURCE'!$A$2:$E$60,2,FALSE),"")</f>
        <v>Surintendant</v>
      </c>
      <c r="C241" s="74" t="str">
        <f>IFERROR(VLOOKUP(A241,'LISTE RESSOURCE'!$A$2:$E$60,3,FALSE),"")</f>
        <v>M</v>
      </c>
      <c r="D241" s="43">
        <f>IFERROR(VLOOKUP(A241,'LISTE RESSOURCE'!$A$2:$E$60,4,FALSE),"")</f>
        <v>1000</v>
      </c>
    </row>
    <row r="242" spans="1:4" ht="12" x14ac:dyDescent="0.2">
      <c r="A242" s="44" t="s">
        <v>111</v>
      </c>
      <c r="B242" s="22" t="str">
        <f>IFERROR(VLOOKUP(A242,'LISTE RESSOURCE'!$A$2:$E$60,2,FALSE),"")</f>
        <v>Tracteur CAT D6T</v>
      </c>
      <c r="C242" s="74" t="str">
        <f>IFERROR(VLOOKUP(A242,'LISTE RESSOURCE'!$A$2:$E$60,3,FALSE),"")</f>
        <v>E</v>
      </c>
      <c r="D242" s="43">
        <f>IFERROR(VLOOKUP(A242,'LISTE RESSOURCE'!$A$2:$E$60,4,FALSE),"")</f>
        <v>16</v>
      </c>
    </row>
    <row r="243" spans="1:4" ht="12" x14ac:dyDescent="0.2">
      <c r="A243" s="44" t="s">
        <v>403</v>
      </c>
      <c r="B243" s="22" t="str">
        <f>IFERROR(VLOOKUP(A243,'LISTE RESSOURCE'!$A$2:$E$60,2,FALSE),"")</f>
        <v/>
      </c>
      <c r="C243" s="74" t="str">
        <f>IFERROR(VLOOKUP(A243,'LISTE RESSOURCE'!$A$2:$E$60,3,FALSE),"")</f>
        <v/>
      </c>
      <c r="D243" s="43" t="str">
        <f>IFERROR(VLOOKUP(A243,'LISTE RESSOURCE'!$A$2:$E$60,4,FALSE),"")</f>
        <v/>
      </c>
    </row>
    <row r="244" spans="1:4" ht="12" x14ac:dyDescent="0.2">
      <c r="A244" s="44" t="s">
        <v>112</v>
      </c>
      <c r="B244" s="22" t="str">
        <f>IFERROR(VLOOKUP(A244,'LISTE RESSOURCE'!$A$2:$E$60,2,FALSE),"")</f>
        <v>Compacteur HAMM</v>
      </c>
      <c r="C244" s="74" t="str">
        <f>IFERROR(VLOOKUP(A244,'LISTE RESSOURCE'!$A$2:$E$60,3,FALSE),"")</f>
        <v>E</v>
      </c>
      <c r="D244" s="43">
        <f>IFERROR(VLOOKUP(A244,'LISTE RESSOURCE'!$A$2:$E$60,4,FALSE),"")</f>
        <v>29</v>
      </c>
    </row>
    <row r="245" spans="1:4" ht="12.6" thickBot="1" x14ac:dyDescent="0.25">
      <c r="A245" s="45" t="s">
        <v>113</v>
      </c>
      <c r="B245" s="46" t="str">
        <f>IFERROR(VLOOKUP(A245,'LISTE RESSOURCE'!$A$2:$E$60,2,FALSE),"")</f>
        <v>Compacteur Bomag</v>
      </c>
      <c r="C245" s="74" t="str">
        <f>IFERROR(VLOOKUP(A245,'LISTE RESSOURCE'!$A$2:$E$60,3,FALSE),"")</f>
        <v>E</v>
      </c>
      <c r="D245" s="43">
        <f>IFERROR(VLOOKUP(A245,'LISTE RESSOURCE'!$A$2:$E$60,4,FALSE),"")</f>
        <v>30</v>
      </c>
    </row>
    <row r="246" spans="1:4" ht="15" thickBot="1" x14ac:dyDescent="0.5">
      <c r="A246" s="104" t="s">
        <v>114</v>
      </c>
      <c r="B246" s="105"/>
      <c r="C246" s="75"/>
      <c r="D246" s="47">
        <f t="shared" ref="D246" si="10">SUM(D231:D245)</f>
        <v>2774</v>
      </c>
    </row>
    <row r="247" spans="1:4" ht="12" thickBot="1" x14ac:dyDescent="0.25">
      <c r="B247" s="1" t="str">
        <f>IFERROR(VLOOKUP(A247,'LISTE RESSOURCE'!$A$2:$E$60,2,FALSE),"")</f>
        <v/>
      </c>
      <c r="D247" s="7" t="str">
        <f>IFERROR(VLOOKUP(A247,'LISTE RESSOURCE'!$A$2:$E$60,3,FALSE),"")</f>
        <v/>
      </c>
    </row>
    <row r="248" spans="1:4" ht="15" thickBot="1" x14ac:dyDescent="0.25">
      <c r="A248" s="100" t="s">
        <v>404</v>
      </c>
      <c r="B248" s="101"/>
      <c r="C248" s="102"/>
      <c r="D248" s="103"/>
    </row>
    <row r="249" spans="1:4" ht="12.6" thickBot="1" x14ac:dyDescent="0.25">
      <c r="A249" s="38" t="s">
        <v>115</v>
      </c>
      <c r="B249" s="39" t="s">
        <v>116</v>
      </c>
      <c r="C249" s="73" t="s">
        <v>459</v>
      </c>
      <c r="D249" s="40" t="s">
        <v>117</v>
      </c>
    </row>
    <row r="250" spans="1:4" ht="12" x14ac:dyDescent="0.2">
      <c r="A250" s="41" t="s">
        <v>405</v>
      </c>
      <c r="B250" s="42" t="str">
        <f>IFERROR(VLOOKUP(A250,'LISTE RESSOURCE'!$A$2:$E$60,2,FALSE),"")</f>
        <v/>
      </c>
      <c r="C250" s="74" t="str">
        <f>IFERROR(VLOOKUP(A250,'LISTE RESSOURCE'!$A$2:$E$60,3,FALSE),"")</f>
        <v/>
      </c>
      <c r="D250" s="43" t="str">
        <f>IFERROR(VLOOKUP(A250,'LISTE RESSOURCE'!$A$2:$E$60,4,FALSE),"")</f>
        <v/>
      </c>
    </row>
    <row r="251" spans="1:4" ht="12" x14ac:dyDescent="0.2">
      <c r="A251" s="44" t="s">
        <v>109</v>
      </c>
      <c r="B251" s="22" t="str">
        <f>IFERROR(VLOOKUP(A251,'LISTE RESSOURCE'!$A$2:$E$60,2,FALSE),"")</f>
        <v>Camion VOLVO A25</v>
      </c>
      <c r="C251" s="74" t="str">
        <f>IFERROR(VLOOKUP(A251,'LISTE RESSOURCE'!$A$2:$E$60,3,FALSE),"")</f>
        <v>E</v>
      </c>
      <c r="D251" s="43">
        <f>IFERROR(VLOOKUP(A251,'LISTE RESSOURCE'!$A$2:$E$60,4,FALSE),"")</f>
        <v>33</v>
      </c>
    </row>
    <row r="252" spans="1:4" ht="12" x14ac:dyDescent="0.2">
      <c r="A252" s="44" t="s">
        <v>109</v>
      </c>
      <c r="B252" s="22" t="str">
        <f>IFERROR(VLOOKUP(A252,'LISTE RESSOURCE'!$A$2:$E$60,2,FALSE),"")</f>
        <v>Camion VOLVO A25</v>
      </c>
      <c r="C252" s="74" t="str">
        <f>IFERROR(VLOOKUP(A252,'LISTE RESSOURCE'!$A$2:$E$60,3,FALSE),"")</f>
        <v>E</v>
      </c>
      <c r="D252" s="43">
        <f>IFERROR(VLOOKUP(A252,'LISTE RESSOURCE'!$A$2:$E$60,4,FALSE),"")</f>
        <v>33</v>
      </c>
    </row>
    <row r="253" spans="1:4" ht="12" x14ac:dyDescent="0.2">
      <c r="A253" s="44" t="s">
        <v>109</v>
      </c>
      <c r="B253" s="22" t="str">
        <f>IFERROR(VLOOKUP(A253,'LISTE RESSOURCE'!$A$2:$E$60,2,FALSE),"")</f>
        <v>Camion VOLVO A25</v>
      </c>
      <c r="C253" s="74" t="str">
        <f>IFERROR(VLOOKUP(A253,'LISTE RESSOURCE'!$A$2:$E$60,3,FALSE),"")</f>
        <v>E</v>
      </c>
      <c r="D253" s="43">
        <f>IFERROR(VLOOKUP(A253,'LISTE RESSOURCE'!$A$2:$E$60,4,FALSE),"")</f>
        <v>33</v>
      </c>
    </row>
    <row r="254" spans="1:4" ht="12" x14ac:dyDescent="0.2">
      <c r="A254" s="44" t="s">
        <v>100</v>
      </c>
      <c r="B254" s="22" t="str">
        <f>IFERROR(VLOOKUP(A254,'LISTE RESSOURCE'!$A$2:$E$60,2,FALSE),"")</f>
        <v>Contremaitre</v>
      </c>
      <c r="C254" s="74" t="str">
        <f>IFERROR(VLOOKUP(A254,'LISTE RESSOURCE'!$A$2:$E$60,3,FALSE),"")</f>
        <v>M</v>
      </c>
      <c r="D254" s="43">
        <f>IFERROR(VLOOKUP(A254,'LISTE RESSOURCE'!$A$2:$E$60,4,FALSE),"")</f>
        <v>300</v>
      </c>
    </row>
    <row r="255" spans="1:4" ht="12" x14ac:dyDescent="0.2">
      <c r="A255" s="44" t="s">
        <v>101</v>
      </c>
      <c r="B255" s="22" t="str">
        <f>IFERROR(VLOOKUP(A255,'LISTE RESSOURCE'!$A$2:$E$60,2,FALSE),"")</f>
        <v>Manœuvre spécialisé</v>
      </c>
      <c r="C255" s="74" t="str">
        <f>IFERROR(VLOOKUP(A255,'LISTE RESSOURCE'!$A$2:$E$60,3,FALSE),"")</f>
        <v>M</v>
      </c>
      <c r="D255" s="43">
        <f>IFERROR(VLOOKUP(A255,'LISTE RESSOURCE'!$A$2:$E$60,4,FALSE),"")</f>
        <v>400</v>
      </c>
    </row>
    <row r="256" spans="1:4" ht="12" x14ac:dyDescent="0.2">
      <c r="A256" s="44" t="s">
        <v>101</v>
      </c>
      <c r="B256" s="22" t="str">
        <f>IFERROR(VLOOKUP(A256,'LISTE RESSOURCE'!$A$2:$E$60,2,FALSE),"")</f>
        <v>Manœuvre spécialisé</v>
      </c>
      <c r="C256" s="74" t="str">
        <f>IFERROR(VLOOKUP(A256,'LISTE RESSOURCE'!$A$2:$E$60,3,FALSE),"")</f>
        <v>M</v>
      </c>
      <c r="D256" s="43">
        <f>IFERROR(VLOOKUP(A256,'LISTE RESSOURCE'!$A$2:$E$60,4,FALSE),"")</f>
        <v>400</v>
      </c>
    </row>
    <row r="257" spans="1:4" ht="12" x14ac:dyDescent="0.2">
      <c r="A257" s="44" t="s">
        <v>101</v>
      </c>
      <c r="B257" s="22" t="str">
        <f>IFERROR(VLOOKUP(A257,'LISTE RESSOURCE'!$A$2:$E$60,2,FALSE),"")</f>
        <v>Manœuvre spécialisé</v>
      </c>
      <c r="C257" s="74" t="str">
        <f>IFERROR(VLOOKUP(A257,'LISTE RESSOURCE'!$A$2:$E$60,3,FALSE),"")</f>
        <v>M</v>
      </c>
      <c r="D257" s="43">
        <f>IFERROR(VLOOKUP(A257,'LISTE RESSOURCE'!$A$2:$E$60,4,FALSE),"")</f>
        <v>400</v>
      </c>
    </row>
    <row r="258" spans="1:4" ht="12" x14ac:dyDescent="0.2">
      <c r="A258" s="44" t="s">
        <v>406</v>
      </c>
      <c r="B258" s="22" t="str">
        <f>IFERROR(VLOOKUP(A258,'LISTE RESSOURCE'!$A$2:$E$60,2,FALSE),"")</f>
        <v/>
      </c>
      <c r="C258" s="74" t="str">
        <f>IFERROR(VLOOKUP(A258,'LISTE RESSOURCE'!$A$2:$E$60,3,FALSE),"")</f>
        <v/>
      </c>
      <c r="D258" s="43" t="str">
        <f>IFERROR(VLOOKUP(A258,'LISTE RESSOURCE'!$A$2:$E$60,4,FALSE),"")</f>
        <v/>
      </c>
    </row>
    <row r="259" spans="1:4" ht="12" x14ac:dyDescent="0.2">
      <c r="A259" s="44" t="s">
        <v>110</v>
      </c>
      <c r="B259" s="22" t="str">
        <f>IFERROR(VLOOKUP(A259,'LISTE RESSOURCE'!$A$2:$E$60,2,FALSE),"")</f>
        <v>Arpenteur</v>
      </c>
      <c r="C259" s="74" t="str">
        <f>IFERROR(VLOOKUP(A259,'LISTE RESSOURCE'!$A$2:$E$60,3,FALSE),"")</f>
        <v>M</v>
      </c>
      <c r="D259" s="43">
        <f>IFERROR(VLOOKUP(A259,'LISTE RESSOURCE'!$A$2:$E$60,4,FALSE),"")</f>
        <v>100</v>
      </c>
    </row>
    <row r="260" spans="1:4" ht="12" x14ac:dyDescent="0.2">
      <c r="A260" s="44" t="s">
        <v>108</v>
      </c>
      <c r="B260" s="22" t="str">
        <f>IFERROR(VLOOKUP(A260,'LISTE RESSOURCE'!$A$2:$E$60,2,FALSE),"")</f>
        <v>Surintendant</v>
      </c>
      <c r="C260" s="74" t="str">
        <f>IFERROR(VLOOKUP(A260,'LISTE RESSOURCE'!$A$2:$E$60,3,FALSE),"")</f>
        <v>M</v>
      </c>
      <c r="D260" s="43">
        <f>IFERROR(VLOOKUP(A260,'LISTE RESSOURCE'!$A$2:$E$60,4,FALSE),"")</f>
        <v>1000</v>
      </c>
    </row>
    <row r="261" spans="1:4" ht="12" x14ac:dyDescent="0.2">
      <c r="A261" s="44" t="s">
        <v>111</v>
      </c>
      <c r="B261" s="22" t="str">
        <f>IFERROR(VLOOKUP(A261,'LISTE RESSOURCE'!$A$2:$E$60,2,FALSE),"")</f>
        <v>Tracteur CAT D6T</v>
      </c>
      <c r="C261" s="74" t="str">
        <f>IFERROR(VLOOKUP(A261,'LISTE RESSOURCE'!$A$2:$E$60,3,FALSE),"")</f>
        <v>E</v>
      </c>
      <c r="D261" s="43">
        <f>IFERROR(VLOOKUP(A261,'LISTE RESSOURCE'!$A$2:$E$60,4,FALSE),"")</f>
        <v>16</v>
      </c>
    </row>
    <row r="262" spans="1:4" ht="12" x14ac:dyDescent="0.2">
      <c r="A262" s="44" t="s">
        <v>407</v>
      </c>
      <c r="B262" s="22" t="str">
        <f>IFERROR(VLOOKUP(A262,'LISTE RESSOURCE'!$A$2:$E$60,2,FALSE),"")</f>
        <v>Pelle CAT 349F</v>
      </c>
      <c r="C262" s="74" t="str">
        <f>IFERROR(VLOOKUP(A262,'LISTE RESSOURCE'!$A$2:$E$60,3,FALSE),"")</f>
        <v>E</v>
      </c>
      <c r="D262" s="43">
        <f>IFERROR(VLOOKUP(A262,'LISTE RESSOURCE'!$A$2:$E$60,4,FALSE),"")</f>
        <v>4</v>
      </c>
    </row>
    <row r="263" spans="1:4" ht="12" x14ac:dyDescent="0.2">
      <c r="A263" s="44" t="s">
        <v>112</v>
      </c>
      <c r="B263" s="22" t="str">
        <f>IFERROR(VLOOKUP(A263,'LISTE RESSOURCE'!$A$2:$E$60,2,FALSE),"")</f>
        <v>Compacteur HAMM</v>
      </c>
      <c r="C263" s="74" t="str">
        <f>IFERROR(VLOOKUP(A263,'LISTE RESSOURCE'!$A$2:$E$60,3,FALSE),"")</f>
        <v>E</v>
      </c>
      <c r="D263" s="43">
        <f>IFERROR(VLOOKUP(A263,'LISTE RESSOURCE'!$A$2:$E$60,4,FALSE),"")</f>
        <v>29</v>
      </c>
    </row>
    <row r="264" spans="1:4" ht="12.6" thickBot="1" x14ac:dyDescent="0.25">
      <c r="A264" s="45" t="s">
        <v>113</v>
      </c>
      <c r="B264" s="46" t="str">
        <f>IFERROR(VLOOKUP(A264,'LISTE RESSOURCE'!$A$2:$E$60,2,FALSE),"")</f>
        <v>Compacteur Bomag</v>
      </c>
      <c r="C264" s="74" t="str">
        <f>IFERROR(VLOOKUP(A264,'LISTE RESSOURCE'!$A$2:$E$60,3,FALSE),"")</f>
        <v>E</v>
      </c>
      <c r="D264" s="43">
        <f>IFERROR(VLOOKUP(A264,'LISTE RESSOURCE'!$A$2:$E$60,4,FALSE),"")</f>
        <v>30</v>
      </c>
    </row>
    <row r="265" spans="1:4" ht="15" thickBot="1" x14ac:dyDescent="0.5">
      <c r="A265" s="104" t="s">
        <v>114</v>
      </c>
      <c r="B265" s="105"/>
      <c r="C265" s="75"/>
      <c r="D265" s="47">
        <f t="shared" ref="D265" si="11">SUM(D250:D264)</f>
        <v>2778</v>
      </c>
    </row>
    <row r="266" spans="1:4" ht="12" thickBot="1" x14ac:dyDescent="0.25">
      <c r="B266" s="1" t="str">
        <f>IFERROR(VLOOKUP(A266,'LISTE RESSOURCE'!$A$2:$E$60,2,FALSE),"")</f>
        <v/>
      </c>
      <c r="D266" s="7" t="str">
        <f>IFERROR(VLOOKUP(A266,'LISTE RESSOURCE'!$A$2:$E$60,3,FALSE),"")</f>
        <v/>
      </c>
    </row>
    <row r="267" spans="1:4" ht="15" thickBot="1" x14ac:dyDescent="0.25">
      <c r="A267" s="100" t="s">
        <v>408</v>
      </c>
      <c r="B267" s="101"/>
      <c r="C267" s="102"/>
      <c r="D267" s="103"/>
    </row>
    <row r="268" spans="1:4" ht="12.6" thickBot="1" x14ac:dyDescent="0.25">
      <c r="A268" s="38" t="s">
        <v>115</v>
      </c>
      <c r="B268" s="39" t="s">
        <v>116</v>
      </c>
      <c r="C268" s="73" t="s">
        <v>459</v>
      </c>
      <c r="D268" s="40" t="s">
        <v>117</v>
      </c>
    </row>
    <row r="269" spans="1:4" ht="12" x14ac:dyDescent="0.2">
      <c r="A269" s="41" t="s">
        <v>409</v>
      </c>
      <c r="B269" s="42" t="str">
        <f>IFERROR(VLOOKUP(A269,'LISTE RESSOURCE'!$A$2:$E$60,2,FALSE),"")</f>
        <v/>
      </c>
      <c r="C269" s="74" t="str">
        <f>IFERROR(VLOOKUP(A269,'LISTE RESSOURCE'!$A$2:$E$60,3,FALSE),"")</f>
        <v/>
      </c>
      <c r="D269" s="43" t="str">
        <f>IFERROR(VLOOKUP(A269,'LISTE RESSOURCE'!$A$2:$E$60,4,FALSE),"")</f>
        <v/>
      </c>
    </row>
    <row r="270" spans="1:4" ht="12" x14ac:dyDescent="0.2">
      <c r="A270" s="44" t="s">
        <v>109</v>
      </c>
      <c r="B270" s="22" t="str">
        <f>IFERROR(VLOOKUP(A270,'LISTE RESSOURCE'!$A$2:$E$60,2,FALSE),"")</f>
        <v>Camion VOLVO A25</v>
      </c>
      <c r="C270" s="74" t="str">
        <f>IFERROR(VLOOKUP(A270,'LISTE RESSOURCE'!$A$2:$E$60,3,FALSE),"")</f>
        <v>E</v>
      </c>
      <c r="D270" s="43">
        <f>IFERROR(VLOOKUP(A270,'LISTE RESSOURCE'!$A$2:$E$60,4,FALSE),"")</f>
        <v>33</v>
      </c>
    </row>
    <row r="271" spans="1:4" ht="12" x14ac:dyDescent="0.2">
      <c r="A271" s="44" t="s">
        <v>109</v>
      </c>
      <c r="B271" s="22" t="str">
        <f>IFERROR(VLOOKUP(A271,'LISTE RESSOURCE'!$A$2:$E$60,2,FALSE),"")</f>
        <v>Camion VOLVO A25</v>
      </c>
      <c r="C271" s="74" t="str">
        <f>IFERROR(VLOOKUP(A271,'LISTE RESSOURCE'!$A$2:$E$60,3,FALSE),"")</f>
        <v>E</v>
      </c>
      <c r="D271" s="43">
        <f>IFERROR(VLOOKUP(A271,'LISTE RESSOURCE'!$A$2:$E$60,4,FALSE),"")</f>
        <v>33</v>
      </c>
    </row>
    <row r="272" spans="1:4" ht="12" x14ac:dyDescent="0.2">
      <c r="A272" s="44" t="s">
        <v>109</v>
      </c>
      <c r="B272" s="22" t="str">
        <f>IFERROR(VLOOKUP(A272,'LISTE RESSOURCE'!$A$2:$E$60,2,FALSE),"")</f>
        <v>Camion VOLVO A25</v>
      </c>
      <c r="C272" s="74" t="str">
        <f>IFERROR(VLOOKUP(A272,'LISTE RESSOURCE'!$A$2:$E$60,3,FALSE),"")</f>
        <v>E</v>
      </c>
      <c r="D272" s="43">
        <f>IFERROR(VLOOKUP(A272,'LISTE RESSOURCE'!$A$2:$E$60,4,FALSE),"")</f>
        <v>33</v>
      </c>
    </row>
    <row r="273" spans="1:4" ht="12" x14ac:dyDescent="0.2">
      <c r="A273" s="44" t="s">
        <v>100</v>
      </c>
      <c r="B273" s="22" t="str">
        <f>IFERROR(VLOOKUP(A273,'LISTE RESSOURCE'!$A$2:$E$60,2,FALSE),"")</f>
        <v>Contremaitre</v>
      </c>
      <c r="C273" s="74" t="str">
        <f>IFERROR(VLOOKUP(A273,'LISTE RESSOURCE'!$A$2:$E$60,3,FALSE),"")</f>
        <v>M</v>
      </c>
      <c r="D273" s="43">
        <f>IFERROR(VLOOKUP(A273,'LISTE RESSOURCE'!$A$2:$E$60,4,FALSE),"")</f>
        <v>300</v>
      </c>
    </row>
    <row r="274" spans="1:4" ht="12" x14ac:dyDescent="0.2">
      <c r="A274" s="44" t="s">
        <v>101</v>
      </c>
      <c r="B274" s="22" t="str">
        <f>IFERROR(VLOOKUP(A274,'LISTE RESSOURCE'!$A$2:$E$60,2,FALSE),"")</f>
        <v>Manœuvre spécialisé</v>
      </c>
      <c r="C274" s="74" t="str">
        <f>IFERROR(VLOOKUP(A274,'LISTE RESSOURCE'!$A$2:$E$60,3,FALSE),"")</f>
        <v>M</v>
      </c>
      <c r="D274" s="43">
        <f>IFERROR(VLOOKUP(A274,'LISTE RESSOURCE'!$A$2:$E$60,4,FALSE),"")</f>
        <v>400</v>
      </c>
    </row>
    <row r="275" spans="1:4" ht="12" x14ac:dyDescent="0.2">
      <c r="A275" s="44" t="s">
        <v>101</v>
      </c>
      <c r="B275" s="22" t="str">
        <f>IFERROR(VLOOKUP(A275,'LISTE RESSOURCE'!$A$2:$E$60,2,FALSE),"")</f>
        <v>Manœuvre spécialisé</v>
      </c>
      <c r="C275" s="74" t="str">
        <f>IFERROR(VLOOKUP(A275,'LISTE RESSOURCE'!$A$2:$E$60,3,FALSE),"")</f>
        <v>M</v>
      </c>
      <c r="D275" s="43">
        <f>IFERROR(VLOOKUP(A275,'LISTE RESSOURCE'!$A$2:$E$60,4,FALSE),"")</f>
        <v>400</v>
      </c>
    </row>
    <row r="276" spans="1:4" ht="12" x14ac:dyDescent="0.2">
      <c r="A276" s="44" t="s">
        <v>101</v>
      </c>
      <c r="B276" s="22" t="str">
        <f>IFERROR(VLOOKUP(A276,'LISTE RESSOURCE'!$A$2:$E$60,2,FALSE),"")</f>
        <v>Manœuvre spécialisé</v>
      </c>
      <c r="C276" s="74" t="str">
        <f>IFERROR(VLOOKUP(A276,'LISTE RESSOURCE'!$A$2:$E$60,3,FALSE),"")</f>
        <v>M</v>
      </c>
      <c r="D276" s="43">
        <f>IFERROR(VLOOKUP(A276,'LISTE RESSOURCE'!$A$2:$E$60,4,FALSE),"")</f>
        <v>400</v>
      </c>
    </row>
    <row r="277" spans="1:4" ht="12" x14ac:dyDescent="0.2">
      <c r="A277" s="44" t="s">
        <v>410</v>
      </c>
      <c r="B277" s="22" t="str">
        <f>IFERROR(VLOOKUP(A277,'LISTE RESSOURCE'!$A$2:$E$60,2,FALSE),"")</f>
        <v/>
      </c>
      <c r="C277" s="74" t="str">
        <f>IFERROR(VLOOKUP(A277,'LISTE RESSOURCE'!$A$2:$E$60,3,FALSE),"")</f>
        <v/>
      </c>
      <c r="D277" s="43" t="str">
        <f>IFERROR(VLOOKUP(A277,'LISTE RESSOURCE'!$A$2:$E$60,4,FALSE),"")</f>
        <v/>
      </c>
    </row>
    <row r="278" spans="1:4" ht="12" x14ac:dyDescent="0.2">
      <c r="A278" s="44" t="s">
        <v>110</v>
      </c>
      <c r="B278" s="22" t="str">
        <f>IFERROR(VLOOKUP(A278,'LISTE RESSOURCE'!$A$2:$E$60,2,FALSE),"")</f>
        <v>Arpenteur</v>
      </c>
      <c r="C278" s="74" t="str">
        <f>IFERROR(VLOOKUP(A278,'LISTE RESSOURCE'!$A$2:$E$60,3,FALSE),"")</f>
        <v>M</v>
      </c>
      <c r="D278" s="43">
        <f>IFERROR(VLOOKUP(A278,'LISTE RESSOURCE'!$A$2:$E$60,4,FALSE),"")</f>
        <v>100</v>
      </c>
    </row>
    <row r="279" spans="1:4" ht="12" x14ac:dyDescent="0.2">
      <c r="A279" s="44" t="s">
        <v>108</v>
      </c>
      <c r="B279" s="22" t="str">
        <f>IFERROR(VLOOKUP(A279,'LISTE RESSOURCE'!$A$2:$E$60,2,FALSE),"")</f>
        <v>Surintendant</v>
      </c>
      <c r="C279" s="74" t="str">
        <f>IFERROR(VLOOKUP(A279,'LISTE RESSOURCE'!$A$2:$E$60,3,FALSE),"")</f>
        <v>M</v>
      </c>
      <c r="D279" s="43">
        <f>IFERROR(VLOOKUP(A279,'LISTE RESSOURCE'!$A$2:$E$60,4,FALSE),"")</f>
        <v>1000</v>
      </c>
    </row>
    <row r="280" spans="1:4" ht="12" x14ac:dyDescent="0.2">
      <c r="A280" s="44" t="s">
        <v>111</v>
      </c>
      <c r="B280" s="22" t="str">
        <f>IFERROR(VLOOKUP(A280,'LISTE RESSOURCE'!$A$2:$E$60,2,FALSE),"")</f>
        <v>Tracteur CAT D6T</v>
      </c>
      <c r="C280" s="74" t="str">
        <f>IFERROR(VLOOKUP(A280,'LISTE RESSOURCE'!$A$2:$E$60,3,FALSE),"")</f>
        <v>E</v>
      </c>
      <c r="D280" s="43">
        <f>IFERROR(VLOOKUP(A280,'LISTE RESSOURCE'!$A$2:$E$60,4,FALSE),"")</f>
        <v>16</v>
      </c>
    </row>
    <row r="281" spans="1:4" ht="12" x14ac:dyDescent="0.2">
      <c r="A281" s="44" t="s">
        <v>411</v>
      </c>
      <c r="B281" s="22" t="str">
        <f>IFERROR(VLOOKUP(A281,'LISTE RESSOURCE'!$A$2:$E$60,2,FALSE),"")</f>
        <v/>
      </c>
      <c r="C281" s="74" t="str">
        <f>IFERROR(VLOOKUP(A281,'LISTE RESSOURCE'!$A$2:$E$60,3,FALSE),"")</f>
        <v/>
      </c>
      <c r="D281" s="43" t="str">
        <f>IFERROR(VLOOKUP(A281,'LISTE RESSOURCE'!$A$2:$E$60,4,FALSE),"")</f>
        <v/>
      </c>
    </row>
    <row r="282" spans="1:4" ht="12" x14ac:dyDescent="0.2">
      <c r="A282" s="44" t="s">
        <v>112</v>
      </c>
      <c r="B282" s="22" t="str">
        <f>IFERROR(VLOOKUP(A282,'LISTE RESSOURCE'!$A$2:$E$60,2,FALSE),"")</f>
        <v>Compacteur HAMM</v>
      </c>
      <c r="C282" s="74" t="str">
        <f>IFERROR(VLOOKUP(A282,'LISTE RESSOURCE'!$A$2:$E$60,3,FALSE),"")</f>
        <v>E</v>
      </c>
      <c r="D282" s="43">
        <f>IFERROR(VLOOKUP(A282,'LISTE RESSOURCE'!$A$2:$E$60,4,FALSE),"")</f>
        <v>29</v>
      </c>
    </row>
    <row r="283" spans="1:4" ht="12.6" thickBot="1" x14ac:dyDescent="0.25">
      <c r="A283" s="45" t="s">
        <v>113</v>
      </c>
      <c r="B283" s="46" t="str">
        <f>IFERROR(VLOOKUP(A283,'LISTE RESSOURCE'!$A$2:$E$60,2,FALSE),"")</f>
        <v>Compacteur Bomag</v>
      </c>
      <c r="C283" s="74" t="str">
        <f>IFERROR(VLOOKUP(A283,'LISTE RESSOURCE'!$A$2:$E$60,3,FALSE),"")</f>
        <v>E</v>
      </c>
      <c r="D283" s="43">
        <f>IFERROR(VLOOKUP(A283,'LISTE RESSOURCE'!$A$2:$E$60,4,FALSE),"")</f>
        <v>30</v>
      </c>
    </row>
    <row r="284" spans="1:4" ht="15" thickBot="1" x14ac:dyDescent="0.5">
      <c r="A284" s="104" t="s">
        <v>114</v>
      </c>
      <c r="B284" s="105"/>
      <c r="C284" s="75"/>
      <c r="D284" s="47">
        <f t="shared" ref="D284" si="12">SUM(D269:D283)</f>
        <v>2774</v>
      </c>
    </row>
    <row r="285" spans="1:4" ht="12" thickBot="1" x14ac:dyDescent="0.25">
      <c r="B285" s="1" t="str">
        <f>IFERROR(VLOOKUP(A285,'LISTE RESSOURCE'!$A$2:$E$60,2,FALSE),"")</f>
        <v/>
      </c>
      <c r="D285" s="7" t="str">
        <f>IFERROR(VLOOKUP(A285,'LISTE RESSOURCE'!$A$2:$E$60,3,FALSE),"")</f>
        <v/>
      </c>
    </row>
    <row r="286" spans="1:4" ht="15" thickBot="1" x14ac:dyDescent="0.25">
      <c r="A286" s="100" t="s">
        <v>412</v>
      </c>
      <c r="B286" s="101"/>
      <c r="C286" s="102"/>
      <c r="D286" s="103"/>
    </row>
    <row r="287" spans="1:4" ht="12.6" thickBot="1" x14ac:dyDescent="0.25">
      <c r="A287" s="38" t="s">
        <v>115</v>
      </c>
      <c r="B287" s="39" t="s">
        <v>116</v>
      </c>
      <c r="C287" s="73" t="s">
        <v>459</v>
      </c>
      <c r="D287" s="40" t="s">
        <v>117</v>
      </c>
    </row>
    <row r="288" spans="1:4" ht="12" x14ac:dyDescent="0.2">
      <c r="A288" s="41" t="s">
        <v>413</v>
      </c>
      <c r="B288" s="42" t="str">
        <f>IFERROR(VLOOKUP(A288,'LISTE RESSOURCE'!$A$2:$E$60,2,FALSE),"")</f>
        <v/>
      </c>
      <c r="C288" s="74" t="str">
        <f>IFERROR(VLOOKUP(A288,'LISTE RESSOURCE'!$A$2:$E$60,3,FALSE),"")</f>
        <v/>
      </c>
      <c r="D288" s="43" t="str">
        <f>IFERROR(VLOOKUP(A288,'LISTE RESSOURCE'!$A$2:$E$60,4,FALSE),"")</f>
        <v/>
      </c>
    </row>
    <row r="289" spans="1:4" ht="12" x14ac:dyDescent="0.2">
      <c r="A289" s="44" t="s">
        <v>109</v>
      </c>
      <c r="B289" s="22" t="str">
        <f>IFERROR(VLOOKUP(A289,'LISTE RESSOURCE'!$A$2:$E$60,2,FALSE),"")</f>
        <v>Camion VOLVO A25</v>
      </c>
      <c r="C289" s="74" t="str">
        <f>IFERROR(VLOOKUP(A289,'LISTE RESSOURCE'!$A$2:$E$60,3,FALSE),"")</f>
        <v>E</v>
      </c>
      <c r="D289" s="43">
        <f>IFERROR(VLOOKUP(A289,'LISTE RESSOURCE'!$A$2:$E$60,4,FALSE),"")</f>
        <v>33</v>
      </c>
    </row>
    <row r="290" spans="1:4" ht="12" x14ac:dyDescent="0.2">
      <c r="A290" s="44" t="s">
        <v>109</v>
      </c>
      <c r="B290" s="22" t="str">
        <f>IFERROR(VLOOKUP(A290,'LISTE RESSOURCE'!$A$2:$E$60,2,FALSE),"")</f>
        <v>Camion VOLVO A25</v>
      </c>
      <c r="C290" s="74" t="str">
        <f>IFERROR(VLOOKUP(A290,'LISTE RESSOURCE'!$A$2:$E$60,3,FALSE),"")</f>
        <v>E</v>
      </c>
      <c r="D290" s="43">
        <f>IFERROR(VLOOKUP(A290,'LISTE RESSOURCE'!$A$2:$E$60,4,FALSE),"")</f>
        <v>33</v>
      </c>
    </row>
    <row r="291" spans="1:4" ht="12" x14ac:dyDescent="0.2">
      <c r="A291" s="44" t="s">
        <v>109</v>
      </c>
      <c r="B291" s="22" t="str">
        <f>IFERROR(VLOOKUP(A291,'LISTE RESSOURCE'!$A$2:$E$60,2,FALSE),"")</f>
        <v>Camion VOLVO A25</v>
      </c>
      <c r="C291" s="74" t="str">
        <f>IFERROR(VLOOKUP(A291,'LISTE RESSOURCE'!$A$2:$E$60,3,FALSE),"")</f>
        <v>E</v>
      </c>
      <c r="D291" s="43">
        <f>IFERROR(VLOOKUP(A291,'LISTE RESSOURCE'!$A$2:$E$60,4,FALSE),"")</f>
        <v>33</v>
      </c>
    </row>
    <row r="292" spans="1:4" ht="12" x14ac:dyDescent="0.2">
      <c r="A292" s="44" t="s">
        <v>100</v>
      </c>
      <c r="B292" s="22" t="str">
        <f>IFERROR(VLOOKUP(A292,'LISTE RESSOURCE'!$A$2:$E$60,2,FALSE),"")</f>
        <v>Contremaitre</v>
      </c>
      <c r="C292" s="74" t="str">
        <f>IFERROR(VLOOKUP(A292,'LISTE RESSOURCE'!$A$2:$E$60,3,FALSE),"")</f>
        <v>M</v>
      </c>
      <c r="D292" s="43">
        <f>IFERROR(VLOOKUP(A292,'LISTE RESSOURCE'!$A$2:$E$60,4,FALSE),"")</f>
        <v>300</v>
      </c>
    </row>
    <row r="293" spans="1:4" ht="12" x14ac:dyDescent="0.2">
      <c r="A293" s="44" t="s">
        <v>101</v>
      </c>
      <c r="B293" s="22" t="str">
        <f>IFERROR(VLOOKUP(A293,'LISTE RESSOURCE'!$A$2:$E$60,2,FALSE),"")</f>
        <v>Manœuvre spécialisé</v>
      </c>
      <c r="C293" s="74" t="str">
        <f>IFERROR(VLOOKUP(A293,'LISTE RESSOURCE'!$A$2:$E$60,3,FALSE),"")</f>
        <v>M</v>
      </c>
      <c r="D293" s="43">
        <f>IFERROR(VLOOKUP(A293,'LISTE RESSOURCE'!$A$2:$E$60,4,FALSE),"")</f>
        <v>400</v>
      </c>
    </row>
    <row r="294" spans="1:4" ht="12" x14ac:dyDescent="0.2">
      <c r="A294" s="44" t="s">
        <v>101</v>
      </c>
      <c r="B294" s="22" t="str">
        <f>IFERROR(VLOOKUP(A294,'LISTE RESSOURCE'!$A$2:$E$60,2,FALSE),"")</f>
        <v>Manœuvre spécialisé</v>
      </c>
      <c r="C294" s="74" t="str">
        <f>IFERROR(VLOOKUP(A294,'LISTE RESSOURCE'!$A$2:$E$60,3,FALSE),"")</f>
        <v>M</v>
      </c>
      <c r="D294" s="43">
        <f>IFERROR(VLOOKUP(A294,'LISTE RESSOURCE'!$A$2:$E$60,4,FALSE),"")</f>
        <v>400</v>
      </c>
    </row>
    <row r="295" spans="1:4" ht="12" x14ac:dyDescent="0.2">
      <c r="A295" s="44" t="s">
        <v>101</v>
      </c>
      <c r="B295" s="22" t="str">
        <f>IFERROR(VLOOKUP(A295,'LISTE RESSOURCE'!$A$2:$E$60,2,FALSE),"")</f>
        <v>Manœuvre spécialisé</v>
      </c>
      <c r="C295" s="74" t="str">
        <f>IFERROR(VLOOKUP(A295,'LISTE RESSOURCE'!$A$2:$E$60,3,FALSE),"")</f>
        <v>M</v>
      </c>
      <c r="D295" s="43">
        <f>IFERROR(VLOOKUP(A295,'LISTE RESSOURCE'!$A$2:$E$60,4,FALSE),"")</f>
        <v>400</v>
      </c>
    </row>
    <row r="296" spans="1:4" ht="12" x14ac:dyDescent="0.2">
      <c r="A296" s="44" t="s">
        <v>414</v>
      </c>
      <c r="B296" s="22" t="str">
        <f>IFERROR(VLOOKUP(A296,'LISTE RESSOURCE'!$A$2:$E$60,2,FALSE),"")</f>
        <v/>
      </c>
      <c r="C296" s="74" t="str">
        <f>IFERROR(VLOOKUP(A296,'LISTE RESSOURCE'!$A$2:$E$60,3,FALSE),"")</f>
        <v/>
      </c>
      <c r="D296" s="43" t="str">
        <f>IFERROR(VLOOKUP(A296,'LISTE RESSOURCE'!$A$2:$E$60,4,FALSE),"")</f>
        <v/>
      </c>
    </row>
    <row r="297" spans="1:4" ht="12" x14ac:dyDescent="0.2">
      <c r="A297" s="44" t="s">
        <v>110</v>
      </c>
      <c r="B297" s="22" t="str">
        <f>IFERROR(VLOOKUP(A297,'LISTE RESSOURCE'!$A$2:$E$60,2,FALSE),"")</f>
        <v>Arpenteur</v>
      </c>
      <c r="C297" s="74" t="str">
        <f>IFERROR(VLOOKUP(A297,'LISTE RESSOURCE'!$A$2:$E$60,3,FALSE),"")</f>
        <v>M</v>
      </c>
      <c r="D297" s="43">
        <f>IFERROR(VLOOKUP(A297,'LISTE RESSOURCE'!$A$2:$E$60,4,FALSE),"")</f>
        <v>100</v>
      </c>
    </row>
    <row r="298" spans="1:4" ht="12" x14ac:dyDescent="0.2">
      <c r="A298" s="44" t="s">
        <v>108</v>
      </c>
      <c r="B298" s="22" t="str">
        <f>IFERROR(VLOOKUP(A298,'LISTE RESSOURCE'!$A$2:$E$60,2,FALSE),"")</f>
        <v>Surintendant</v>
      </c>
      <c r="C298" s="74" t="str">
        <f>IFERROR(VLOOKUP(A298,'LISTE RESSOURCE'!$A$2:$E$60,3,FALSE),"")</f>
        <v>M</v>
      </c>
      <c r="D298" s="43">
        <f>IFERROR(VLOOKUP(A298,'LISTE RESSOURCE'!$A$2:$E$60,4,FALSE),"")</f>
        <v>1000</v>
      </c>
    </row>
    <row r="299" spans="1:4" ht="12" x14ac:dyDescent="0.2">
      <c r="A299" s="44" t="s">
        <v>111</v>
      </c>
      <c r="B299" s="22" t="str">
        <f>IFERROR(VLOOKUP(A299,'LISTE RESSOURCE'!$A$2:$E$60,2,FALSE),"")</f>
        <v>Tracteur CAT D6T</v>
      </c>
      <c r="C299" s="74" t="str">
        <f>IFERROR(VLOOKUP(A299,'LISTE RESSOURCE'!$A$2:$E$60,3,FALSE),"")</f>
        <v>E</v>
      </c>
      <c r="D299" s="43">
        <f>IFERROR(VLOOKUP(A299,'LISTE RESSOURCE'!$A$2:$E$60,4,FALSE),"")</f>
        <v>16</v>
      </c>
    </row>
    <row r="300" spans="1:4" ht="12" x14ac:dyDescent="0.2">
      <c r="A300" s="44" t="s">
        <v>415</v>
      </c>
      <c r="B300" s="22" t="str">
        <f>IFERROR(VLOOKUP(A300,'LISTE RESSOURCE'!$A$2:$E$60,2,FALSE),"")</f>
        <v/>
      </c>
      <c r="C300" s="74" t="str">
        <f>IFERROR(VLOOKUP(A300,'LISTE RESSOURCE'!$A$2:$E$60,3,FALSE),"")</f>
        <v/>
      </c>
      <c r="D300" s="43" t="str">
        <f>IFERROR(VLOOKUP(A300,'LISTE RESSOURCE'!$A$2:$E$60,4,FALSE),"")</f>
        <v/>
      </c>
    </row>
    <row r="301" spans="1:4" ht="12" x14ac:dyDescent="0.2">
      <c r="A301" s="44" t="s">
        <v>112</v>
      </c>
      <c r="B301" s="22" t="str">
        <f>IFERROR(VLOOKUP(A301,'LISTE RESSOURCE'!$A$2:$E$60,2,FALSE),"")</f>
        <v>Compacteur HAMM</v>
      </c>
      <c r="C301" s="74" t="str">
        <f>IFERROR(VLOOKUP(A301,'LISTE RESSOURCE'!$A$2:$E$60,3,FALSE),"")</f>
        <v>E</v>
      </c>
      <c r="D301" s="43">
        <f>IFERROR(VLOOKUP(A301,'LISTE RESSOURCE'!$A$2:$E$60,4,FALSE),"")</f>
        <v>29</v>
      </c>
    </row>
    <row r="302" spans="1:4" ht="12.6" thickBot="1" x14ac:dyDescent="0.25">
      <c r="A302" s="45" t="s">
        <v>113</v>
      </c>
      <c r="B302" s="46" t="str">
        <f>IFERROR(VLOOKUP(A302,'LISTE RESSOURCE'!$A$2:$E$60,2,FALSE),"")</f>
        <v>Compacteur Bomag</v>
      </c>
      <c r="C302" s="74" t="str">
        <f>IFERROR(VLOOKUP(A302,'LISTE RESSOURCE'!$A$2:$E$60,3,FALSE),"")</f>
        <v>E</v>
      </c>
      <c r="D302" s="43">
        <f>IFERROR(VLOOKUP(A302,'LISTE RESSOURCE'!$A$2:$E$60,4,FALSE),"")</f>
        <v>30</v>
      </c>
    </row>
    <row r="303" spans="1:4" ht="15" thickBot="1" x14ac:dyDescent="0.5">
      <c r="A303" s="104" t="s">
        <v>114</v>
      </c>
      <c r="B303" s="105"/>
      <c r="C303" s="75"/>
      <c r="D303" s="47">
        <f t="shared" ref="D303" si="13">SUM(D288:D302)</f>
        <v>2774</v>
      </c>
    </row>
    <row r="304" spans="1:4" ht="12" thickBot="1" x14ac:dyDescent="0.25">
      <c r="B304" s="1" t="str">
        <f>IFERROR(VLOOKUP(A304,'LISTE RESSOURCE'!$A$2:$E$60,2,FALSE),"")</f>
        <v/>
      </c>
      <c r="D304" s="7" t="str">
        <f>IFERROR(VLOOKUP(A304,'LISTE RESSOURCE'!$A$2:$E$60,3,FALSE),"")</f>
        <v/>
      </c>
    </row>
    <row r="305" spans="1:4" ht="15" thickBot="1" x14ac:dyDescent="0.25">
      <c r="A305" s="100" t="s">
        <v>416</v>
      </c>
      <c r="B305" s="101"/>
      <c r="C305" s="102"/>
      <c r="D305" s="103"/>
    </row>
    <row r="306" spans="1:4" ht="12.6" thickBot="1" x14ac:dyDescent="0.25">
      <c r="A306" s="38" t="s">
        <v>115</v>
      </c>
      <c r="B306" s="39" t="s">
        <v>116</v>
      </c>
      <c r="C306" s="73" t="s">
        <v>459</v>
      </c>
      <c r="D306" s="40" t="s">
        <v>117</v>
      </c>
    </row>
    <row r="307" spans="1:4" ht="12" x14ac:dyDescent="0.2">
      <c r="A307" s="41" t="s">
        <v>417</v>
      </c>
      <c r="B307" s="42" t="str">
        <f>IFERROR(VLOOKUP(A307,'LISTE RESSOURCE'!$A$2:$E$60,2,FALSE),"")</f>
        <v/>
      </c>
      <c r="C307" s="74" t="str">
        <f>IFERROR(VLOOKUP(A307,'LISTE RESSOURCE'!$A$2:$E$60,3,FALSE),"")</f>
        <v/>
      </c>
      <c r="D307" s="43" t="str">
        <f>IFERROR(VLOOKUP(A307,'LISTE RESSOURCE'!$A$2:$E$60,4,FALSE),"")</f>
        <v/>
      </c>
    </row>
    <row r="308" spans="1:4" ht="12" x14ac:dyDescent="0.2">
      <c r="A308" s="44" t="s">
        <v>109</v>
      </c>
      <c r="B308" s="22" t="str">
        <f>IFERROR(VLOOKUP(A308,'LISTE RESSOURCE'!$A$2:$E$60,2,FALSE),"")</f>
        <v>Camion VOLVO A25</v>
      </c>
      <c r="C308" s="74" t="str">
        <f>IFERROR(VLOOKUP(A308,'LISTE RESSOURCE'!$A$2:$E$60,3,FALSE),"")</f>
        <v>E</v>
      </c>
      <c r="D308" s="43">
        <f>IFERROR(VLOOKUP(A308,'LISTE RESSOURCE'!$A$2:$E$60,4,FALSE),"")</f>
        <v>33</v>
      </c>
    </row>
    <row r="309" spans="1:4" ht="12" x14ac:dyDescent="0.2">
      <c r="A309" s="44" t="s">
        <v>109</v>
      </c>
      <c r="B309" s="22" t="str">
        <f>IFERROR(VLOOKUP(A309,'LISTE RESSOURCE'!$A$2:$E$60,2,FALSE),"")</f>
        <v>Camion VOLVO A25</v>
      </c>
      <c r="C309" s="74" t="str">
        <f>IFERROR(VLOOKUP(A309,'LISTE RESSOURCE'!$A$2:$E$60,3,FALSE),"")</f>
        <v>E</v>
      </c>
      <c r="D309" s="43">
        <f>IFERROR(VLOOKUP(A309,'LISTE RESSOURCE'!$A$2:$E$60,4,FALSE),"")</f>
        <v>33</v>
      </c>
    </row>
    <row r="310" spans="1:4" ht="12" x14ac:dyDescent="0.2">
      <c r="A310" s="44" t="s">
        <v>109</v>
      </c>
      <c r="B310" s="22" t="str">
        <f>IFERROR(VLOOKUP(A310,'LISTE RESSOURCE'!$A$2:$E$60,2,FALSE),"")</f>
        <v>Camion VOLVO A25</v>
      </c>
      <c r="C310" s="74" t="str">
        <f>IFERROR(VLOOKUP(A310,'LISTE RESSOURCE'!$A$2:$E$60,3,FALSE),"")</f>
        <v>E</v>
      </c>
      <c r="D310" s="43">
        <f>IFERROR(VLOOKUP(A310,'LISTE RESSOURCE'!$A$2:$E$60,4,FALSE),"")</f>
        <v>33</v>
      </c>
    </row>
    <row r="311" spans="1:4" ht="12" x14ac:dyDescent="0.2">
      <c r="A311" s="44" t="s">
        <v>100</v>
      </c>
      <c r="B311" s="22" t="str">
        <f>IFERROR(VLOOKUP(A311,'LISTE RESSOURCE'!$A$2:$E$60,2,FALSE),"")</f>
        <v>Contremaitre</v>
      </c>
      <c r="C311" s="74" t="str">
        <f>IFERROR(VLOOKUP(A311,'LISTE RESSOURCE'!$A$2:$E$60,3,FALSE),"")</f>
        <v>M</v>
      </c>
      <c r="D311" s="43">
        <f>IFERROR(VLOOKUP(A311,'LISTE RESSOURCE'!$A$2:$E$60,4,FALSE),"")</f>
        <v>300</v>
      </c>
    </row>
    <row r="312" spans="1:4" ht="12" x14ac:dyDescent="0.2">
      <c r="A312" s="44" t="s">
        <v>101</v>
      </c>
      <c r="B312" s="22" t="str">
        <f>IFERROR(VLOOKUP(A312,'LISTE RESSOURCE'!$A$2:$E$60,2,FALSE),"")</f>
        <v>Manœuvre spécialisé</v>
      </c>
      <c r="C312" s="74" t="str">
        <f>IFERROR(VLOOKUP(A312,'LISTE RESSOURCE'!$A$2:$E$60,3,FALSE),"")</f>
        <v>M</v>
      </c>
      <c r="D312" s="43">
        <f>IFERROR(VLOOKUP(A312,'LISTE RESSOURCE'!$A$2:$E$60,4,FALSE),"")</f>
        <v>400</v>
      </c>
    </row>
    <row r="313" spans="1:4" ht="12" x14ac:dyDescent="0.2">
      <c r="A313" s="44" t="s">
        <v>101</v>
      </c>
      <c r="B313" s="22" t="str">
        <f>IFERROR(VLOOKUP(A313,'LISTE RESSOURCE'!$A$2:$E$60,2,FALSE),"")</f>
        <v>Manœuvre spécialisé</v>
      </c>
      <c r="C313" s="74" t="str">
        <f>IFERROR(VLOOKUP(A313,'LISTE RESSOURCE'!$A$2:$E$60,3,FALSE),"")</f>
        <v>M</v>
      </c>
      <c r="D313" s="43">
        <f>IFERROR(VLOOKUP(A313,'LISTE RESSOURCE'!$A$2:$E$60,4,FALSE),"")</f>
        <v>400</v>
      </c>
    </row>
    <row r="314" spans="1:4" ht="12" x14ac:dyDescent="0.2">
      <c r="A314" s="44" t="s">
        <v>101</v>
      </c>
      <c r="B314" s="22" t="str">
        <f>IFERROR(VLOOKUP(A314,'LISTE RESSOURCE'!$A$2:$E$60,2,FALSE),"")</f>
        <v>Manœuvre spécialisé</v>
      </c>
      <c r="C314" s="74" t="str">
        <f>IFERROR(VLOOKUP(A314,'LISTE RESSOURCE'!$A$2:$E$60,3,FALSE),"")</f>
        <v>M</v>
      </c>
      <c r="D314" s="43">
        <f>IFERROR(VLOOKUP(A314,'LISTE RESSOURCE'!$A$2:$E$60,4,FALSE),"")</f>
        <v>400</v>
      </c>
    </row>
    <row r="315" spans="1:4" ht="12" x14ac:dyDescent="0.2">
      <c r="A315" s="44" t="s">
        <v>418</v>
      </c>
      <c r="B315" s="22" t="str">
        <f>IFERROR(VLOOKUP(A315,'LISTE RESSOURCE'!$A$2:$E$60,2,FALSE),"")</f>
        <v/>
      </c>
      <c r="C315" s="74" t="str">
        <f>IFERROR(VLOOKUP(A315,'LISTE RESSOURCE'!$A$2:$E$60,3,FALSE),"")</f>
        <v/>
      </c>
      <c r="D315" s="43" t="str">
        <f>IFERROR(VLOOKUP(A315,'LISTE RESSOURCE'!$A$2:$E$60,4,FALSE),"")</f>
        <v/>
      </c>
    </row>
    <row r="316" spans="1:4" ht="12" x14ac:dyDescent="0.2">
      <c r="A316" s="44" t="s">
        <v>110</v>
      </c>
      <c r="B316" s="22" t="str">
        <f>IFERROR(VLOOKUP(A316,'LISTE RESSOURCE'!$A$2:$E$60,2,FALSE),"")</f>
        <v>Arpenteur</v>
      </c>
      <c r="C316" s="74" t="str">
        <f>IFERROR(VLOOKUP(A316,'LISTE RESSOURCE'!$A$2:$E$60,3,FALSE),"")</f>
        <v>M</v>
      </c>
      <c r="D316" s="43">
        <f>IFERROR(VLOOKUP(A316,'LISTE RESSOURCE'!$A$2:$E$60,4,FALSE),"")</f>
        <v>100</v>
      </c>
    </row>
    <row r="317" spans="1:4" ht="12" x14ac:dyDescent="0.2">
      <c r="A317" s="44" t="s">
        <v>108</v>
      </c>
      <c r="B317" s="22" t="str">
        <f>IFERROR(VLOOKUP(A317,'LISTE RESSOURCE'!$A$2:$E$60,2,FALSE),"")</f>
        <v>Surintendant</v>
      </c>
      <c r="C317" s="74" t="str">
        <f>IFERROR(VLOOKUP(A317,'LISTE RESSOURCE'!$A$2:$E$60,3,FALSE),"")</f>
        <v>M</v>
      </c>
      <c r="D317" s="43">
        <f>IFERROR(VLOOKUP(A317,'LISTE RESSOURCE'!$A$2:$E$60,4,FALSE),"")</f>
        <v>1000</v>
      </c>
    </row>
    <row r="318" spans="1:4" ht="12" x14ac:dyDescent="0.2">
      <c r="A318" s="44" t="s">
        <v>111</v>
      </c>
      <c r="B318" s="22" t="str">
        <f>IFERROR(VLOOKUP(A318,'LISTE RESSOURCE'!$A$2:$E$60,2,FALSE),"")</f>
        <v>Tracteur CAT D6T</v>
      </c>
      <c r="C318" s="74" t="str">
        <f>IFERROR(VLOOKUP(A318,'LISTE RESSOURCE'!$A$2:$E$60,3,FALSE),"")</f>
        <v>E</v>
      </c>
      <c r="D318" s="43">
        <f>IFERROR(VLOOKUP(A318,'LISTE RESSOURCE'!$A$2:$E$60,4,FALSE),"")</f>
        <v>16</v>
      </c>
    </row>
    <row r="319" spans="1:4" ht="12" x14ac:dyDescent="0.2">
      <c r="A319" s="44" t="s">
        <v>419</v>
      </c>
      <c r="B319" s="22" t="str">
        <f>IFERROR(VLOOKUP(A319,'LISTE RESSOURCE'!$A$2:$E$60,2,FALSE),"")</f>
        <v/>
      </c>
      <c r="C319" s="74" t="str">
        <f>IFERROR(VLOOKUP(A319,'LISTE RESSOURCE'!$A$2:$E$60,3,FALSE),"")</f>
        <v/>
      </c>
      <c r="D319" s="43" t="str">
        <f>IFERROR(VLOOKUP(A319,'LISTE RESSOURCE'!$A$2:$E$60,4,FALSE),"")</f>
        <v/>
      </c>
    </row>
    <row r="320" spans="1:4" ht="12" x14ac:dyDescent="0.2">
      <c r="A320" s="44" t="s">
        <v>112</v>
      </c>
      <c r="B320" s="22" t="str">
        <f>IFERROR(VLOOKUP(A320,'LISTE RESSOURCE'!$A$2:$E$60,2,FALSE),"")</f>
        <v>Compacteur HAMM</v>
      </c>
      <c r="C320" s="74" t="str">
        <f>IFERROR(VLOOKUP(A320,'LISTE RESSOURCE'!$A$2:$E$60,3,FALSE),"")</f>
        <v>E</v>
      </c>
      <c r="D320" s="43">
        <f>IFERROR(VLOOKUP(A320,'LISTE RESSOURCE'!$A$2:$E$60,4,FALSE),"")</f>
        <v>29</v>
      </c>
    </row>
    <row r="321" spans="1:4" ht="12.6" thickBot="1" x14ac:dyDescent="0.25">
      <c r="A321" s="45" t="s">
        <v>113</v>
      </c>
      <c r="B321" s="46" t="str">
        <f>IFERROR(VLOOKUP(A321,'LISTE RESSOURCE'!$A$2:$E$60,2,FALSE),"")</f>
        <v>Compacteur Bomag</v>
      </c>
      <c r="C321" s="74" t="str">
        <f>IFERROR(VLOOKUP(A321,'LISTE RESSOURCE'!$A$2:$E$60,3,FALSE),"")</f>
        <v>E</v>
      </c>
      <c r="D321" s="43">
        <f>IFERROR(VLOOKUP(A321,'LISTE RESSOURCE'!$A$2:$E$60,4,FALSE),"")</f>
        <v>30</v>
      </c>
    </row>
    <row r="322" spans="1:4" ht="15" thickBot="1" x14ac:dyDescent="0.5">
      <c r="A322" s="104" t="s">
        <v>114</v>
      </c>
      <c r="B322" s="105"/>
      <c r="C322" s="75"/>
      <c r="D322" s="47">
        <f t="shared" ref="D322" si="14">SUM(D307:D321)</f>
        <v>2774</v>
      </c>
    </row>
    <row r="323" spans="1:4" ht="12" thickBot="1" x14ac:dyDescent="0.25">
      <c r="B323" s="1" t="str">
        <f>IFERROR(VLOOKUP(A323,'LISTE RESSOURCE'!$A$2:$E$60,2,FALSE),"")</f>
        <v/>
      </c>
      <c r="D323" s="7" t="str">
        <f>IFERROR(VLOOKUP(A323,'LISTE RESSOURCE'!$A$2:$E$60,3,FALSE),"")</f>
        <v/>
      </c>
    </row>
    <row r="324" spans="1:4" ht="15" thickBot="1" x14ac:dyDescent="0.25">
      <c r="A324" s="100" t="s">
        <v>420</v>
      </c>
      <c r="B324" s="101"/>
      <c r="C324" s="102"/>
      <c r="D324" s="103"/>
    </row>
    <row r="325" spans="1:4" ht="12.6" thickBot="1" x14ac:dyDescent="0.25">
      <c r="A325" s="38" t="s">
        <v>115</v>
      </c>
      <c r="B325" s="39" t="s">
        <v>116</v>
      </c>
      <c r="C325" s="73" t="s">
        <v>459</v>
      </c>
      <c r="D325" s="40" t="s">
        <v>117</v>
      </c>
    </row>
    <row r="326" spans="1:4" ht="12" x14ac:dyDescent="0.2">
      <c r="A326" s="41" t="s">
        <v>421</v>
      </c>
      <c r="B326" s="42" t="str">
        <f>IFERROR(VLOOKUP(A326,'LISTE RESSOURCE'!$A$2:$E$60,2,FALSE),"")</f>
        <v/>
      </c>
      <c r="C326" s="74" t="str">
        <f>IFERROR(VLOOKUP(A326,'LISTE RESSOURCE'!$A$2:$E$60,3,FALSE),"")</f>
        <v/>
      </c>
      <c r="D326" s="43" t="str">
        <f>IFERROR(VLOOKUP(A326,'LISTE RESSOURCE'!$A$2:$E$60,4,FALSE),"")</f>
        <v/>
      </c>
    </row>
    <row r="327" spans="1:4" ht="12" x14ac:dyDescent="0.2">
      <c r="A327" s="44" t="s">
        <v>109</v>
      </c>
      <c r="B327" s="22" t="str">
        <f>IFERROR(VLOOKUP(A327,'LISTE RESSOURCE'!$A$2:$E$60,2,FALSE),"")</f>
        <v>Camion VOLVO A25</v>
      </c>
      <c r="C327" s="74" t="str">
        <f>IFERROR(VLOOKUP(A327,'LISTE RESSOURCE'!$A$2:$E$60,3,FALSE),"")</f>
        <v>E</v>
      </c>
      <c r="D327" s="43">
        <f>IFERROR(VLOOKUP(A327,'LISTE RESSOURCE'!$A$2:$E$60,4,FALSE),"")</f>
        <v>33</v>
      </c>
    </row>
    <row r="328" spans="1:4" ht="12" x14ac:dyDescent="0.2">
      <c r="A328" s="44" t="s">
        <v>109</v>
      </c>
      <c r="B328" s="22" t="str">
        <f>IFERROR(VLOOKUP(A328,'LISTE RESSOURCE'!$A$2:$E$60,2,FALSE),"")</f>
        <v>Camion VOLVO A25</v>
      </c>
      <c r="C328" s="74" t="str">
        <f>IFERROR(VLOOKUP(A328,'LISTE RESSOURCE'!$A$2:$E$60,3,FALSE),"")</f>
        <v>E</v>
      </c>
      <c r="D328" s="43">
        <f>IFERROR(VLOOKUP(A328,'LISTE RESSOURCE'!$A$2:$E$60,4,FALSE),"")</f>
        <v>33</v>
      </c>
    </row>
    <row r="329" spans="1:4" ht="12" x14ac:dyDescent="0.2">
      <c r="A329" s="44" t="s">
        <v>109</v>
      </c>
      <c r="B329" s="22" t="str">
        <f>IFERROR(VLOOKUP(A329,'LISTE RESSOURCE'!$A$2:$E$60,2,FALSE),"")</f>
        <v>Camion VOLVO A25</v>
      </c>
      <c r="C329" s="74" t="str">
        <f>IFERROR(VLOOKUP(A329,'LISTE RESSOURCE'!$A$2:$E$60,3,FALSE),"")</f>
        <v>E</v>
      </c>
      <c r="D329" s="43">
        <f>IFERROR(VLOOKUP(A329,'LISTE RESSOURCE'!$A$2:$E$60,4,FALSE),"")</f>
        <v>33</v>
      </c>
    </row>
    <row r="330" spans="1:4" ht="12" x14ac:dyDescent="0.2">
      <c r="A330" s="44" t="s">
        <v>100</v>
      </c>
      <c r="B330" s="22" t="str">
        <f>IFERROR(VLOOKUP(A330,'LISTE RESSOURCE'!$A$2:$E$60,2,FALSE),"")</f>
        <v>Contremaitre</v>
      </c>
      <c r="C330" s="74" t="str">
        <f>IFERROR(VLOOKUP(A330,'LISTE RESSOURCE'!$A$2:$E$60,3,FALSE),"")</f>
        <v>M</v>
      </c>
      <c r="D330" s="43">
        <f>IFERROR(VLOOKUP(A330,'LISTE RESSOURCE'!$A$2:$E$60,4,FALSE),"")</f>
        <v>300</v>
      </c>
    </row>
    <row r="331" spans="1:4" ht="12" x14ac:dyDescent="0.2">
      <c r="A331" s="44" t="s">
        <v>101</v>
      </c>
      <c r="B331" s="22" t="str">
        <f>IFERROR(VLOOKUP(A331,'LISTE RESSOURCE'!$A$2:$E$60,2,FALSE),"")</f>
        <v>Manœuvre spécialisé</v>
      </c>
      <c r="C331" s="74" t="str">
        <f>IFERROR(VLOOKUP(A331,'LISTE RESSOURCE'!$A$2:$E$60,3,FALSE),"")</f>
        <v>M</v>
      </c>
      <c r="D331" s="43">
        <f>IFERROR(VLOOKUP(A331,'LISTE RESSOURCE'!$A$2:$E$60,4,FALSE),"")</f>
        <v>400</v>
      </c>
    </row>
    <row r="332" spans="1:4" ht="12" x14ac:dyDescent="0.2">
      <c r="A332" s="44" t="s">
        <v>101</v>
      </c>
      <c r="B332" s="22" t="str">
        <f>IFERROR(VLOOKUP(A332,'LISTE RESSOURCE'!$A$2:$E$60,2,FALSE),"")</f>
        <v>Manœuvre spécialisé</v>
      </c>
      <c r="C332" s="74" t="str">
        <f>IFERROR(VLOOKUP(A332,'LISTE RESSOURCE'!$A$2:$E$60,3,FALSE),"")</f>
        <v>M</v>
      </c>
      <c r="D332" s="43">
        <f>IFERROR(VLOOKUP(A332,'LISTE RESSOURCE'!$A$2:$E$60,4,FALSE),"")</f>
        <v>400</v>
      </c>
    </row>
    <row r="333" spans="1:4" ht="12" x14ac:dyDescent="0.2">
      <c r="A333" s="44" t="s">
        <v>101</v>
      </c>
      <c r="B333" s="22" t="str">
        <f>IFERROR(VLOOKUP(A333,'LISTE RESSOURCE'!$A$2:$E$60,2,FALSE),"")</f>
        <v>Manœuvre spécialisé</v>
      </c>
      <c r="C333" s="74" t="str">
        <f>IFERROR(VLOOKUP(A333,'LISTE RESSOURCE'!$A$2:$E$60,3,FALSE),"")</f>
        <v>M</v>
      </c>
      <c r="D333" s="43">
        <f>IFERROR(VLOOKUP(A333,'LISTE RESSOURCE'!$A$2:$E$60,4,FALSE),"")</f>
        <v>400</v>
      </c>
    </row>
    <row r="334" spans="1:4" ht="12" x14ac:dyDescent="0.2">
      <c r="A334" s="44" t="s">
        <v>422</v>
      </c>
      <c r="B334" s="22" t="str">
        <f>IFERROR(VLOOKUP(A334,'LISTE RESSOURCE'!$A$2:$E$60,2,FALSE),"")</f>
        <v/>
      </c>
      <c r="C334" s="74" t="str">
        <f>IFERROR(VLOOKUP(A334,'LISTE RESSOURCE'!$A$2:$E$60,3,FALSE),"")</f>
        <v/>
      </c>
      <c r="D334" s="43" t="str">
        <f>IFERROR(VLOOKUP(A334,'LISTE RESSOURCE'!$A$2:$E$60,4,FALSE),"")</f>
        <v/>
      </c>
    </row>
    <row r="335" spans="1:4" ht="12" x14ac:dyDescent="0.2">
      <c r="A335" s="44" t="s">
        <v>110</v>
      </c>
      <c r="B335" s="22" t="str">
        <f>IFERROR(VLOOKUP(A335,'LISTE RESSOURCE'!$A$2:$E$60,2,FALSE),"")</f>
        <v>Arpenteur</v>
      </c>
      <c r="C335" s="74" t="str">
        <f>IFERROR(VLOOKUP(A335,'LISTE RESSOURCE'!$A$2:$E$60,3,FALSE),"")</f>
        <v>M</v>
      </c>
      <c r="D335" s="43">
        <f>IFERROR(VLOOKUP(A335,'LISTE RESSOURCE'!$A$2:$E$60,4,FALSE),"")</f>
        <v>100</v>
      </c>
    </row>
    <row r="336" spans="1:4" ht="12" x14ac:dyDescent="0.2">
      <c r="A336" s="44" t="s">
        <v>108</v>
      </c>
      <c r="B336" s="22" t="str">
        <f>IFERROR(VLOOKUP(A336,'LISTE RESSOURCE'!$A$2:$E$60,2,FALSE),"")</f>
        <v>Surintendant</v>
      </c>
      <c r="C336" s="74" t="str">
        <f>IFERROR(VLOOKUP(A336,'LISTE RESSOURCE'!$A$2:$E$60,3,FALSE),"")</f>
        <v>M</v>
      </c>
      <c r="D336" s="43">
        <f>IFERROR(VLOOKUP(A336,'LISTE RESSOURCE'!$A$2:$E$60,4,FALSE),"")</f>
        <v>1000</v>
      </c>
    </row>
    <row r="337" spans="1:4" ht="12" x14ac:dyDescent="0.2">
      <c r="A337" s="44" t="s">
        <v>111</v>
      </c>
      <c r="B337" s="22" t="str">
        <f>IFERROR(VLOOKUP(A337,'LISTE RESSOURCE'!$A$2:$E$60,2,FALSE),"")</f>
        <v>Tracteur CAT D6T</v>
      </c>
      <c r="C337" s="74" t="str">
        <f>IFERROR(VLOOKUP(A337,'LISTE RESSOURCE'!$A$2:$E$60,3,FALSE),"")</f>
        <v>E</v>
      </c>
      <c r="D337" s="43">
        <f>IFERROR(VLOOKUP(A337,'LISTE RESSOURCE'!$A$2:$E$60,4,FALSE),"")</f>
        <v>16</v>
      </c>
    </row>
    <row r="338" spans="1:4" ht="12" x14ac:dyDescent="0.2">
      <c r="A338" s="44" t="s">
        <v>423</v>
      </c>
      <c r="B338" s="22" t="str">
        <f>IFERROR(VLOOKUP(A338,'LISTE RESSOURCE'!$A$2:$E$60,2,FALSE),"")</f>
        <v/>
      </c>
      <c r="C338" s="74" t="str">
        <f>IFERROR(VLOOKUP(A338,'LISTE RESSOURCE'!$A$2:$E$60,3,FALSE),"")</f>
        <v/>
      </c>
      <c r="D338" s="43" t="str">
        <f>IFERROR(VLOOKUP(A338,'LISTE RESSOURCE'!$A$2:$E$60,4,FALSE),"")</f>
        <v/>
      </c>
    </row>
    <row r="339" spans="1:4" ht="12" x14ac:dyDescent="0.2">
      <c r="A339" s="44" t="s">
        <v>112</v>
      </c>
      <c r="B339" s="22" t="str">
        <f>IFERROR(VLOOKUP(A339,'LISTE RESSOURCE'!$A$2:$E$60,2,FALSE),"")</f>
        <v>Compacteur HAMM</v>
      </c>
      <c r="C339" s="74" t="str">
        <f>IFERROR(VLOOKUP(A339,'LISTE RESSOURCE'!$A$2:$E$60,3,FALSE),"")</f>
        <v>E</v>
      </c>
      <c r="D339" s="43">
        <f>IFERROR(VLOOKUP(A339,'LISTE RESSOURCE'!$A$2:$E$60,4,FALSE),"")</f>
        <v>29</v>
      </c>
    </row>
    <row r="340" spans="1:4" ht="12.6" thickBot="1" x14ac:dyDescent="0.25">
      <c r="A340" s="45" t="s">
        <v>113</v>
      </c>
      <c r="B340" s="46" t="str">
        <f>IFERROR(VLOOKUP(A340,'LISTE RESSOURCE'!$A$2:$E$60,2,FALSE),"")</f>
        <v>Compacteur Bomag</v>
      </c>
      <c r="C340" s="74" t="str">
        <f>IFERROR(VLOOKUP(A340,'LISTE RESSOURCE'!$A$2:$E$60,3,FALSE),"")</f>
        <v>E</v>
      </c>
      <c r="D340" s="43">
        <f>IFERROR(VLOOKUP(A340,'LISTE RESSOURCE'!$A$2:$E$60,4,FALSE),"")</f>
        <v>30</v>
      </c>
    </row>
    <row r="341" spans="1:4" ht="15" thickBot="1" x14ac:dyDescent="0.5">
      <c r="A341" s="104" t="s">
        <v>114</v>
      </c>
      <c r="B341" s="105"/>
      <c r="C341" s="75"/>
      <c r="D341" s="47">
        <f t="shared" ref="D341" si="15">SUM(D326:D340)</f>
        <v>2774</v>
      </c>
    </row>
    <row r="342" spans="1:4" ht="12" thickBot="1" x14ac:dyDescent="0.25">
      <c r="B342" s="1" t="str">
        <f>IFERROR(VLOOKUP(A342,'LISTE RESSOURCE'!$A$2:$E$60,2,FALSE),"")</f>
        <v/>
      </c>
      <c r="D342" s="7" t="str">
        <f>IFERROR(VLOOKUP(A342,'LISTE RESSOURCE'!$A$2:$E$60,3,FALSE),"")</f>
        <v/>
      </c>
    </row>
    <row r="343" spans="1:4" ht="15" thickBot="1" x14ac:dyDescent="0.25">
      <c r="A343" s="100" t="s">
        <v>424</v>
      </c>
      <c r="B343" s="101"/>
      <c r="C343" s="102"/>
      <c r="D343" s="103"/>
    </row>
    <row r="344" spans="1:4" ht="12.6" thickBot="1" x14ac:dyDescent="0.25">
      <c r="A344" s="38" t="s">
        <v>115</v>
      </c>
      <c r="B344" s="39" t="s">
        <v>116</v>
      </c>
      <c r="C344" s="73" t="s">
        <v>459</v>
      </c>
      <c r="D344" s="40" t="s">
        <v>117</v>
      </c>
    </row>
    <row r="345" spans="1:4" ht="12" x14ac:dyDescent="0.2">
      <c r="A345" s="41" t="s">
        <v>425</v>
      </c>
      <c r="B345" s="42" t="str">
        <f>IFERROR(VLOOKUP(A345,'LISTE RESSOURCE'!$A$2:$E$60,2,FALSE),"")</f>
        <v/>
      </c>
      <c r="C345" s="74" t="str">
        <f>IFERROR(VLOOKUP(A345,'LISTE RESSOURCE'!$A$2:$E$60,3,FALSE),"")</f>
        <v/>
      </c>
      <c r="D345" s="43" t="str">
        <f>IFERROR(VLOOKUP(A345,'LISTE RESSOURCE'!$A$2:$E$60,4,FALSE),"")</f>
        <v/>
      </c>
    </row>
    <row r="346" spans="1:4" ht="12" x14ac:dyDescent="0.2">
      <c r="A346" s="44" t="s">
        <v>109</v>
      </c>
      <c r="B346" s="22" t="str">
        <f>IFERROR(VLOOKUP(A346,'LISTE RESSOURCE'!$A$2:$E$60,2,FALSE),"")</f>
        <v>Camion VOLVO A25</v>
      </c>
      <c r="C346" s="74" t="str">
        <f>IFERROR(VLOOKUP(A346,'LISTE RESSOURCE'!$A$2:$E$60,3,FALSE),"")</f>
        <v>E</v>
      </c>
      <c r="D346" s="43">
        <f>IFERROR(VLOOKUP(A346,'LISTE RESSOURCE'!$A$2:$E$60,4,FALSE),"")</f>
        <v>33</v>
      </c>
    </row>
    <row r="347" spans="1:4" ht="12" x14ac:dyDescent="0.2">
      <c r="A347" s="44" t="s">
        <v>109</v>
      </c>
      <c r="B347" s="22" t="str">
        <f>IFERROR(VLOOKUP(A347,'LISTE RESSOURCE'!$A$2:$E$60,2,FALSE),"")</f>
        <v>Camion VOLVO A25</v>
      </c>
      <c r="C347" s="74" t="str">
        <f>IFERROR(VLOOKUP(A347,'LISTE RESSOURCE'!$A$2:$E$60,3,FALSE),"")</f>
        <v>E</v>
      </c>
      <c r="D347" s="43">
        <f>IFERROR(VLOOKUP(A347,'LISTE RESSOURCE'!$A$2:$E$60,4,FALSE),"")</f>
        <v>33</v>
      </c>
    </row>
    <row r="348" spans="1:4" ht="12" x14ac:dyDescent="0.2">
      <c r="A348" s="44" t="s">
        <v>109</v>
      </c>
      <c r="B348" s="22" t="str">
        <f>IFERROR(VLOOKUP(A348,'LISTE RESSOURCE'!$A$2:$E$60,2,FALSE),"")</f>
        <v>Camion VOLVO A25</v>
      </c>
      <c r="C348" s="74" t="str">
        <f>IFERROR(VLOOKUP(A348,'LISTE RESSOURCE'!$A$2:$E$60,3,FALSE),"")</f>
        <v>E</v>
      </c>
      <c r="D348" s="43">
        <f>IFERROR(VLOOKUP(A348,'LISTE RESSOURCE'!$A$2:$E$60,4,FALSE),"")</f>
        <v>33</v>
      </c>
    </row>
    <row r="349" spans="1:4" ht="12" x14ac:dyDescent="0.2">
      <c r="A349" s="44" t="s">
        <v>100</v>
      </c>
      <c r="B349" s="22" t="str">
        <f>IFERROR(VLOOKUP(A349,'LISTE RESSOURCE'!$A$2:$E$60,2,FALSE),"")</f>
        <v>Contremaitre</v>
      </c>
      <c r="C349" s="74" t="str">
        <f>IFERROR(VLOOKUP(A349,'LISTE RESSOURCE'!$A$2:$E$60,3,FALSE),"")</f>
        <v>M</v>
      </c>
      <c r="D349" s="43">
        <f>IFERROR(VLOOKUP(A349,'LISTE RESSOURCE'!$A$2:$E$60,4,FALSE),"")</f>
        <v>300</v>
      </c>
    </row>
    <row r="350" spans="1:4" ht="12" x14ac:dyDescent="0.2">
      <c r="A350" s="44" t="s">
        <v>101</v>
      </c>
      <c r="B350" s="22" t="str">
        <f>IFERROR(VLOOKUP(A350,'LISTE RESSOURCE'!$A$2:$E$60,2,FALSE),"")</f>
        <v>Manœuvre spécialisé</v>
      </c>
      <c r="C350" s="74" t="str">
        <f>IFERROR(VLOOKUP(A350,'LISTE RESSOURCE'!$A$2:$E$60,3,FALSE),"")</f>
        <v>M</v>
      </c>
      <c r="D350" s="43">
        <f>IFERROR(VLOOKUP(A350,'LISTE RESSOURCE'!$A$2:$E$60,4,FALSE),"")</f>
        <v>400</v>
      </c>
    </row>
    <row r="351" spans="1:4" ht="12" x14ac:dyDescent="0.2">
      <c r="A351" s="44" t="s">
        <v>101</v>
      </c>
      <c r="B351" s="22" t="str">
        <f>IFERROR(VLOOKUP(A351,'LISTE RESSOURCE'!$A$2:$E$60,2,FALSE),"")</f>
        <v>Manœuvre spécialisé</v>
      </c>
      <c r="C351" s="74" t="str">
        <f>IFERROR(VLOOKUP(A351,'LISTE RESSOURCE'!$A$2:$E$60,3,FALSE),"")</f>
        <v>M</v>
      </c>
      <c r="D351" s="43">
        <f>IFERROR(VLOOKUP(A351,'LISTE RESSOURCE'!$A$2:$E$60,4,FALSE),"")</f>
        <v>400</v>
      </c>
    </row>
    <row r="352" spans="1:4" ht="12" x14ac:dyDescent="0.2">
      <c r="A352" s="44" t="s">
        <v>101</v>
      </c>
      <c r="B352" s="22" t="str">
        <f>IFERROR(VLOOKUP(A352,'LISTE RESSOURCE'!$A$2:$E$60,2,FALSE),"")</f>
        <v>Manœuvre spécialisé</v>
      </c>
      <c r="C352" s="74" t="str">
        <f>IFERROR(VLOOKUP(A352,'LISTE RESSOURCE'!$A$2:$E$60,3,FALSE),"")</f>
        <v>M</v>
      </c>
      <c r="D352" s="43">
        <f>IFERROR(VLOOKUP(A352,'LISTE RESSOURCE'!$A$2:$E$60,4,FALSE),"")</f>
        <v>400</v>
      </c>
    </row>
    <row r="353" spans="1:4" ht="12" x14ac:dyDescent="0.2">
      <c r="A353" s="44" t="s">
        <v>426</v>
      </c>
      <c r="B353" s="22" t="str">
        <f>IFERROR(VLOOKUP(A353,'LISTE RESSOURCE'!$A$2:$E$60,2,FALSE),"")</f>
        <v/>
      </c>
      <c r="C353" s="74" t="str">
        <f>IFERROR(VLOOKUP(A353,'LISTE RESSOURCE'!$A$2:$E$60,3,FALSE),"")</f>
        <v/>
      </c>
      <c r="D353" s="43" t="str">
        <f>IFERROR(VLOOKUP(A353,'LISTE RESSOURCE'!$A$2:$E$60,4,FALSE),"")</f>
        <v/>
      </c>
    </row>
    <row r="354" spans="1:4" ht="12" x14ac:dyDescent="0.2">
      <c r="A354" s="44" t="s">
        <v>110</v>
      </c>
      <c r="B354" s="22" t="str">
        <f>IFERROR(VLOOKUP(A354,'LISTE RESSOURCE'!$A$2:$E$60,2,FALSE),"")</f>
        <v>Arpenteur</v>
      </c>
      <c r="C354" s="74" t="str">
        <f>IFERROR(VLOOKUP(A354,'LISTE RESSOURCE'!$A$2:$E$60,3,FALSE),"")</f>
        <v>M</v>
      </c>
      <c r="D354" s="43">
        <f>IFERROR(VLOOKUP(A354,'LISTE RESSOURCE'!$A$2:$E$60,4,FALSE),"")</f>
        <v>100</v>
      </c>
    </row>
    <row r="355" spans="1:4" ht="12" x14ac:dyDescent="0.2">
      <c r="A355" s="44" t="s">
        <v>108</v>
      </c>
      <c r="B355" s="22" t="str">
        <f>IFERROR(VLOOKUP(A355,'LISTE RESSOURCE'!$A$2:$E$60,2,FALSE),"")</f>
        <v>Surintendant</v>
      </c>
      <c r="C355" s="74" t="str">
        <f>IFERROR(VLOOKUP(A355,'LISTE RESSOURCE'!$A$2:$E$60,3,FALSE),"")</f>
        <v>M</v>
      </c>
      <c r="D355" s="43">
        <f>IFERROR(VLOOKUP(A355,'LISTE RESSOURCE'!$A$2:$E$60,4,FALSE),"")</f>
        <v>1000</v>
      </c>
    </row>
    <row r="356" spans="1:4" ht="12" x14ac:dyDescent="0.2">
      <c r="A356" s="44" t="s">
        <v>111</v>
      </c>
      <c r="B356" s="22" t="str">
        <f>IFERROR(VLOOKUP(A356,'LISTE RESSOURCE'!$A$2:$E$60,2,FALSE),"")</f>
        <v>Tracteur CAT D6T</v>
      </c>
      <c r="C356" s="74" t="str">
        <f>IFERROR(VLOOKUP(A356,'LISTE RESSOURCE'!$A$2:$E$60,3,FALSE),"")</f>
        <v>E</v>
      </c>
      <c r="D356" s="43">
        <f>IFERROR(VLOOKUP(A356,'LISTE RESSOURCE'!$A$2:$E$60,4,FALSE),"")</f>
        <v>16</v>
      </c>
    </row>
    <row r="357" spans="1:4" ht="12" x14ac:dyDescent="0.2">
      <c r="A357" s="44" t="s">
        <v>427</v>
      </c>
      <c r="B357" s="22" t="str">
        <f>IFERROR(VLOOKUP(A357,'LISTE RESSOURCE'!$A$2:$E$60,2,FALSE),"")</f>
        <v/>
      </c>
      <c r="C357" s="74" t="str">
        <f>IFERROR(VLOOKUP(A357,'LISTE RESSOURCE'!$A$2:$E$60,3,FALSE),"")</f>
        <v/>
      </c>
      <c r="D357" s="43" t="str">
        <f>IFERROR(VLOOKUP(A357,'LISTE RESSOURCE'!$A$2:$E$60,4,FALSE),"")</f>
        <v/>
      </c>
    </row>
    <row r="358" spans="1:4" ht="12" x14ac:dyDescent="0.2">
      <c r="A358" s="44" t="s">
        <v>112</v>
      </c>
      <c r="B358" s="22" t="str">
        <f>IFERROR(VLOOKUP(A358,'LISTE RESSOURCE'!$A$2:$E$60,2,FALSE),"")</f>
        <v>Compacteur HAMM</v>
      </c>
      <c r="C358" s="74" t="str">
        <f>IFERROR(VLOOKUP(A358,'LISTE RESSOURCE'!$A$2:$E$60,3,FALSE),"")</f>
        <v>E</v>
      </c>
      <c r="D358" s="43">
        <f>IFERROR(VLOOKUP(A358,'LISTE RESSOURCE'!$A$2:$E$60,4,FALSE),"")</f>
        <v>29</v>
      </c>
    </row>
    <row r="359" spans="1:4" ht="12.6" thickBot="1" x14ac:dyDescent="0.25">
      <c r="A359" s="45" t="s">
        <v>113</v>
      </c>
      <c r="B359" s="46" t="str">
        <f>IFERROR(VLOOKUP(A359,'LISTE RESSOURCE'!$A$2:$E$60,2,FALSE),"")</f>
        <v>Compacteur Bomag</v>
      </c>
      <c r="C359" s="74" t="str">
        <f>IFERROR(VLOOKUP(A359,'LISTE RESSOURCE'!$A$2:$E$60,3,FALSE),"")</f>
        <v>E</v>
      </c>
      <c r="D359" s="43">
        <f>IFERROR(VLOOKUP(A359,'LISTE RESSOURCE'!$A$2:$E$60,4,FALSE),"")</f>
        <v>30</v>
      </c>
    </row>
    <row r="360" spans="1:4" ht="15" thickBot="1" x14ac:dyDescent="0.5">
      <c r="A360" s="104" t="s">
        <v>114</v>
      </c>
      <c r="B360" s="105"/>
      <c r="C360" s="75"/>
      <c r="D360" s="47">
        <f t="shared" ref="D360" si="16">SUM(D345:D359)</f>
        <v>2774</v>
      </c>
    </row>
    <row r="361" spans="1:4" ht="12" thickBot="1" x14ac:dyDescent="0.25">
      <c r="B361" s="1" t="str">
        <f>IFERROR(VLOOKUP(A361,'LISTE RESSOURCE'!$A$2:$E$60,2,FALSE),"")</f>
        <v/>
      </c>
      <c r="D361" s="7" t="str">
        <f>IFERROR(VLOOKUP(A361,'LISTE RESSOURCE'!$A$2:$E$60,3,FALSE),"")</f>
        <v/>
      </c>
    </row>
    <row r="362" spans="1:4" ht="15" thickBot="1" x14ac:dyDescent="0.25">
      <c r="A362" s="100" t="s">
        <v>428</v>
      </c>
      <c r="B362" s="101"/>
      <c r="C362" s="102"/>
      <c r="D362" s="103"/>
    </row>
    <row r="363" spans="1:4" ht="12.6" thickBot="1" x14ac:dyDescent="0.25">
      <c r="A363" s="38" t="s">
        <v>115</v>
      </c>
      <c r="B363" s="39" t="s">
        <v>116</v>
      </c>
      <c r="C363" s="73" t="s">
        <v>459</v>
      </c>
      <c r="D363" s="40" t="s">
        <v>117</v>
      </c>
    </row>
    <row r="364" spans="1:4" ht="12" x14ac:dyDescent="0.2">
      <c r="A364" s="41" t="s">
        <v>429</v>
      </c>
      <c r="B364" s="42" t="str">
        <f>IFERROR(VLOOKUP(A364,'LISTE RESSOURCE'!$A$2:$E$60,2,FALSE),"")</f>
        <v/>
      </c>
      <c r="C364" s="74" t="str">
        <f>IFERROR(VLOOKUP(A364,'LISTE RESSOURCE'!$A$2:$E$60,3,FALSE),"")</f>
        <v/>
      </c>
      <c r="D364" s="43" t="str">
        <f>IFERROR(VLOOKUP(A364,'LISTE RESSOURCE'!$A$2:$E$60,4,FALSE),"")</f>
        <v/>
      </c>
    </row>
    <row r="365" spans="1:4" ht="12" x14ac:dyDescent="0.2">
      <c r="A365" s="44" t="s">
        <v>109</v>
      </c>
      <c r="B365" s="22" t="str">
        <f>IFERROR(VLOOKUP(A365,'LISTE RESSOURCE'!$A$2:$E$60,2,FALSE),"")</f>
        <v>Camion VOLVO A25</v>
      </c>
      <c r="C365" s="74" t="str">
        <f>IFERROR(VLOOKUP(A365,'LISTE RESSOURCE'!$A$2:$E$60,3,FALSE),"")</f>
        <v>E</v>
      </c>
      <c r="D365" s="43">
        <f>IFERROR(VLOOKUP(A365,'LISTE RESSOURCE'!$A$2:$E$60,4,FALSE),"")</f>
        <v>33</v>
      </c>
    </row>
    <row r="366" spans="1:4" ht="12" x14ac:dyDescent="0.2">
      <c r="A366" s="44" t="s">
        <v>109</v>
      </c>
      <c r="B366" s="22" t="str">
        <f>IFERROR(VLOOKUP(A366,'LISTE RESSOURCE'!$A$2:$E$60,2,FALSE),"")</f>
        <v>Camion VOLVO A25</v>
      </c>
      <c r="C366" s="74" t="str">
        <f>IFERROR(VLOOKUP(A366,'LISTE RESSOURCE'!$A$2:$E$60,3,FALSE),"")</f>
        <v>E</v>
      </c>
      <c r="D366" s="43">
        <f>IFERROR(VLOOKUP(A366,'LISTE RESSOURCE'!$A$2:$E$60,4,FALSE),"")</f>
        <v>33</v>
      </c>
    </row>
    <row r="367" spans="1:4" ht="12" x14ac:dyDescent="0.2">
      <c r="A367" s="44" t="s">
        <v>109</v>
      </c>
      <c r="B367" s="22" t="str">
        <f>IFERROR(VLOOKUP(A367,'LISTE RESSOURCE'!$A$2:$E$60,2,FALSE),"")</f>
        <v>Camion VOLVO A25</v>
      </c>
      <c r="C367" s="74" t="str">
        <f>IFERROR(VLOOKUP(A367,'LISTE RESSOURCE'!$A$2:$E$60,3,FALSE),"")</f>
        <v>E</v>
      </c>
      <c r="D367" s="43">
        <f>IFERROR(VLOOKUP(A367,'LISTE RESSOURCE'!$A$2:$E$60,4,FALSE),"")</f>
        <v>33</v>
      </c>
    </row>
    <row r="368" spans="1:4" ht="12" x14ac:dyDescent="0.2">
      <c r="A368" s="44" t="s">
        <v>100</v>
      </c>
      <c r="B368" s="22" t="str">
        <f>IFERROR(VLOOKUP(A368,'LISTE RESSOURCE'!$A$2:$E$60,2,FALSE),"")</f>
        <v>Contremaitre</v>
      </c>
      <c r="C368" s="74" t="str">
        <f>IFERROR(VLOOKUP(A368,'LISTE RESSOURCE'!$A$2:$E$60,3,FALSE),"")</f>
        <v>M</v>
      </c>
      <c r="D368" s="43">
        <f>IFERROR(VLOOKUP(A368,'LISTE RESSOURCE'!$A$2:$E$60,4,FALSE),"")</f>
        <v>300</v>
      </c>
    </row>
    <row r="369" spans="1:4" ht="12" x14ac:dyDescent="0.2">
      <c r="A369" s="44" t="s">
        <v>101</v>
      </c>
      <c r="B369" s="22" t="str">
        <f>IFERROR(VLOOKUP(A369,'LISTE RESSOURCE'!$A$2:$E$60,2,FALSE),"")</f>
        <v>Manœuvre spécialisé</v>
      </c>
      <c r="C369" s="74" t="str">
        <f>IFERROR(VLOOKUP(A369,'LISTE RESSOURCE'!$A$2:$E$60,3,FALSE),"")</f>
        <v>M</v>
      </c>
      <c r="D369" s="43">
        <f>IFERROR(VLOOKUP(A369,'LISTE RESSOURCE'!$A$2:$E$60,4,FALSE),"")</f>
        <v>400</v>
      </c>
    </row>
    <row r="370" spans="1:4" ht="12" x14ac:dyDescent="0.2">
      <c r="A370" s="44" t="s">
        <v>101</v>
      </c>
      <c r="B370" s="22" t="str">
        <f>IFERROR(VLOOKUP(A370,'LISTE RESSOURCE'!$A$2:$E$60,2,FALSE),"")</f>
        <v>Manœuvre spécialisé</v>
      </c>
      <c r="C370" s="74" t="str">
        <f>IFERROR(VLOOKUP(A370,'LISTE RESSOURCE'!$A$2:$E$60,3,FALSE),"")</f>
        <v>M</v>
      </c>
      <c r="D370" s="43">
        <f>IFERROR(VLOOKUP(A370,'LISTE RESSOURCE'!$A$2:$E$60,4,FALSE),"")</f>
        <v>400</v>
      </c>
    </row>
    <row r="371" spans="1:4" ht="12" x14ac:dyDescent="0.2">
      <c r="A371" s="44" t="s">
        <v>101</v>
      </c>
      <c r="B371" s="22" t="str">
        <f>IFERROR(VLOOKUP(A371,'LISTE RESSOURCE'!$A$2:$E$60,2,FALSE),"")</f>
        <v>Manœuvre spécialisé</v>
      </c>
      <c r="C371" s="74" t="str">
        <f>IFERROR(VLOOKUP(A371,'LISTE RESSOURCE'!$A$2:$E$60,3,FALSE),"")</f>
        <v>M</v>
      </c>
      <c r="D371" s="43">
        <f>IFERROR(VLOOKUP(A371,'LISTE RESSOURCE'!$A$2:$E$60,4,FALSE),"")</f>
        <v>400</v>
      </c>
    </row>
    <row r="372" spans="1:4" ht="12" x14ac:dyDescent="0.2">
      <c r="A372" s="44" t="s">
        <v>430</v>
      </c>
      <c r="B372" s="22" t="str">
        <f>IFERROR(VLOOKUP(A372,'LISTE RESSOURCE'!$A$2:$E$60,2,FALSE),"")</f>
        <v/>
      </c>
      <c r="C372" s="74" t="str">
        <f>IFERROR(VLOOKUP(A372,'LISTE RESSOURCE'!$A$2:$E$60,3,FALSE),"")</f>
        <v/>
      </c>
      <c r="D372" s="43" t="str">
        <f>IFERROR(VLOOKUP(A372,'LISTE RESSOURCE'!$A$2:$E$60,4,FALSE),"")</f>
        <v/>
      </c>
    </row>
    <row r="373" spans="1:4" ht="12" x14ac:dyDescent="0.2">
      <c r="A373" s="44" t="s">
        <v>110</v>
      </c>
      <c r="B373" s="22" t="str">
        <f>IFERROR(VLOOKUP(A373,'LISTE RESSOURCE'!$A$2:$E$60,2,FALSE),"")</f>
        <v>Arpenteur</v>
      </c>
      <c r="C373" s="74" t="str">
        <f>IFERROR(VLOOKUP(A373,'LISTE RESSOURCE'!$A$2:$E$60,3,FALSE),"")</f>
        <v>M</v>
      </c>
      <c r="D373" s="43">
        <f>IFERROR(VLOOKUP(A373,'LISTE RESSOURCE'!$A$2:$E$60,4,FALSE),"")</f>
        <v>100</v>
      </c>
    </row>
    <row r="374" spans="1:4" ht="12" x14ac:dyDescent="0.2">
      <c r="A374" s="44" t="s">
        <v>108</v>
      </c>
      <c r="B374" s="22" t="str">
        <f>IFERROR(VLOOKUP(A374,'LISTE RESSOURCE'!$A$2:$E$60,2,FALSE),"")</f>
        <v>Surintendant</v>
      </c>
      <c r="C374" s="74" t="str">
        <f>IFERROR(VLOOKUP(A374,'LISTE RESSOURCE'!$A$2:$E$60,3,FALSE),"")</f>
        <v>M</v>
      </c>
      <c r="D374" s="43">
        <f>IFERROR(VLOOKUP(A374,'LISTE RESSOURCE'!$A$2:$E$60,4,FALSE),"")</f>
        <v>1000</v>
      </c>
    </row>
    <row r="375" spans="1:4" ht="12" x14ac:dyDescent="0.2">
      <c r="A375" s="44" t="s">
        <v>111</v>
      </c>
      <c r="B375" s="22" t="str">
        <f>IFERROR(VLOOKUP(A375,'LISTE RESSOURCE'!$A$2:$E$60,2,FALSE),"")</f>
        <v>Tracteur CAT D6T</v>
      </c>
      <c r="C375" s="74" t="str">
        <f>IFERROR(VLOOKUP(A375,'LISTE RESSOURCE'!$A$2:$E$60,3,FALSE),"")</f>
        <v>E</v>
      </c>
      <c r="D375" s="43">
        <f>IFERROR(VLOOKUP(A375,'LISTE RESSOURCE'!$A$2:$E$60,4,FALSE),"")</f>
        <v>16</v>
      </c>
    </row>
    <row r="376" spans="1:4" ht="12" x14ac:dyDescent="0.2">
      <c r="A376" s="44" t="s">
        <v>431</v>
      </c>
      <c r="B376" s="22" t="str">
        <f>IFERROR(VLOOKUP(A376,'LISTE RESSOURCE'!$A$2:$E$60,2,FALSE),"")</f>
        <v/>
      </c>
      <c r="C376" s="74" t="str">
        <f>IFERROR(VLOOKUP(A376,'LISTE RESSOURCE'!$A$2:$E$60,3,FALSE),"")</f>
        <v/>
      </c>
      <c r="D376" s="43" t="str">
        <f>IFERROR(VLOOKUP(A376,'LISTE RESSOURCE'!$A$2:$E$60,4,FALSE),"")</f>
        <v/>
      </c>
    </row>
    <row r="377" spans="1:4" ht="12" x14ac:dyDescent="0.2">
      <c r="A377" s="44" t="s">
        <v>112</v>
      </c>
      <c r="B377" s="22" t="str">
        <f>IFERROR(VLOOKUP(A377,'LISTE RESSOURCE'!$A$2:$E$60,2,FALSE),"")</f>
        <v>Compacteur HAMM</v>
      </c>
      <c r="C377" s="74" t="str">
        <f>IFERROR(VLOOKUP(A377,'LISTE RESSOURCE'!$A$2:$E$60,3,FALSE),"")</f>
        <v>E</v>
      </c>
      <c r="D377" s="43">
        <f>IFERROR(VLOOKUP(A377,'LISTE RESSOURCE'!$A$2:$E$60,4,FALSE),"")</f>
        <v>29</v>
      </c>
    </row>
    <row r="378" spans="1:4" ht="12.6" thickBot="1" x14ac:dyDescent="0.25">
      <c r="A378" s="45" t="s">
        <v>113</v>
      </c>
      <c r="B378" s="46" t="str">
        <f>IFERROR(VLOOKUP(A378,'LISTE RESSOURCE'!$A$2:$E$60,2,FALSE),"")</f>
        <v>Compacteur Bomag</v>
      </c>
      <c r="C378" s="74" t="str">
        <f>IFERROR(VLOOKUP(A378,'LISTE RESSOURCE'!$A$2:$E$60,3,FALSE),"")</f>
        <v>E</v>
      </c>
      <c r="D378" s="43">
        <f>IFERROR(VLOOKUP(A378,'LISTE RESSOURCE'!$A$2:$E$60,4,FALSE),"")</f>
        <v>30</v>
      </c>
    </row>
    <row r="379" spans="1:4" ht="15" thickBot="1" x14ac:dyDescent="0.5">
      <c r="A379" s="104" t="s">
        <v>114</v>
      </c>
      <c r="B379" s="105"/>
      <c r="C379" s="75"/>
      <c r="D379" s="47">
        <f t="shared" ref="D379" si="17">SUM(D364:D378)</f>
        <v>2774</v>
      </c>
    </row>
    <row r="380" spans="1:4" ht="12" thickBot="1" x14ac:dyDescent="0.25">
      <c r="B380" s="1" t="str">
        <f>IFERROR(VLOOKUP(A380,'LISTE RESSOURCE'!$A$2:$E$60,2,FALSE),"")</f>
        <v/>
      </c>
      <c r="D380" s="7" t="str">
        <f>IFERROR(VLOOKUP(A380,'LISTE RESSOURCE'!$A$2:$E$60,3,FALSE),"")</f>
        <v/>
      </c>
    </row>
    <row r="381" spans="1:4" ht="15" thickBot="1" x14ac:dyDescent="0.25">
      <c r="A381" s="100" t="s">
        <v>432</v>
      </c>
      <c r="B381" s="101"/>
      <c r="C381" s="102"/>
      <c r="D381" s="103"/>
    </row>
    <row r="382" spans="1:4" ht="12.6" thickBot="1" x14ac:dyDescent="0.25">
      <c r="A382" s="38" t="s">
        <v>115</v>
      </c>
      <c r="B382" s="39" t="s">
        <v>116</v>
      </c>
      <c r="C382" s="73" t="s">
        <v>459</v>
      </c>
      <c r="D382" s="40" t="s">
        <v>117</v>
      </c>
    </row>
    <row r="383" spans="1:4" ht="12" x14ac:dyDescent="0.2">
      <c r="A383" s="41" t="s">
        <v>433</v>
      </c>
      <c r="B383" s="42" t="str">
        <f>IFERROR(VLOOKUP(A383,'LISTE RESSOURCE'!$A$2:$E$60,2,FALSE),"")</f>
        <v/>
      </c>
      <c r="C383" s="74" t="str">
        <f>IFERROR(VLOOKUP(A383,'LISTE RESSOURCE'!$A$2:$E$60,3,FALSE),"")</f>
        <v/>
      </c>
      <c r="D383" s="43" t="str">
        <f>IFERROR(VLOOKUP(A383,'LISTE RESSOURCE'!$A$2:$E$60,4,FALSE),"")</f>
        <v/>
      </c>
    </row>
    <row r="384" spans="1:4" ht="12" x14ac:dyDescent="0.2">
      <c r="A384" s="44" t="s">
        <v>109</v>
      </c>
      <c r="B384" s="22" t="str">
        <f>IFERROR(VLOOKUP(A384,'LISTE RESSOURCE'!$A$2:$E$60,2,FALSE),"")</f>
        <v>Camion VOLVO A25</v>
      </c>
      <c r="C384" s="74" t="str">
        <f>IFERROR(VLOOKUP(A384,'LISTE RESSOURCE'!$A$2:$E$60,3,FALSE),"")</f>
        <v>E</v>
      </c>
      <c r="D384" s="43">
        <f>IFERROR(VLOOKUP(A384,'LISTE RESSOURCE'!$A$2:$E$60,4,FALSE),"")</f>
        <v>33</v>
      </c>
    </row>
    <row r="385" spans="1:4" ht="12" x14ac:dyDescent="0.2">
      <c r="A385" s="44" t="s">
        <v>109</v>
      </c>
      <c r="B385" s="22" t="str">
        <f>IFERROR(VLOOKUP(A385,'LISTE RESSOURCE'!$A$2:$E$60,2,FALSE),"")</f>
        <v>Camion VOLVO A25</v>
      </c>
      <c r="C385" s="74" t="str">
        <f>IFERROR(VLOOKUP(A385,'LISTE RESSOURCE'!$A$2:$E$60,3,FALSE),"")</f>
        <v>E</v>
      </c>
      <c r="D385" s="43">
        <f>IFERROR(VLOOKUP(A385,'LISTE RESSOURCE'!$A$2:$E$60,4,FALSE),"")</f>
        <v>33</v>
      </c>
    </row>
    <row r="386" spans="1:4" ht="12" x14ac:dyDescent="0.2">
      <c r="A386" s="44" t="s">
        <v>109</v>
      </c>
      <c r="B386" s="22" t="str">
        <f>IFERROR(VLOOKUP(A386,'LISTE RESSOURCE'!$A$2:$E$60,2,FALSE),"")</f>
        <v>Camion VOLVO A25</v>
      </c>
      <c r="C386" s="74" t="str">
        <f>IFERROR(VLOOKUP(A386,'LISTE RESSOURCE'!$A$2:$E$60,3,FALSE),"")</f>
        <v>E</v>
      </c>
      <c r="D386" s="43">
        <f>IFERROR(VLOOKUP(A386,'LISTE RESSOURCE'!$A$2:$E$60,4,FALSE),"")</f>
        <v>33</v>
      </c>
    </row>
    <row r="387" spans="1:4" ht="12" x14ac:dyDescent="0.2">
      <c r="A387" s="44" t="s">
        <v>100</v>
      </c>
      <c r="B387" s="22" t="str">
        <f>IFERROR(VLOOKUP(A387,'LISTE RESSOURCE'!$A$2:$E$60,2,FALSE),"")</f>
        <v>Contremaitre</v>
      </c>
      <c r="C387" s="74" t="str">
        <f>IFERROR(VLOOKUP(A387,'LISTE RESSOURCE'!$A$2:$E$60,3,FALSE),"")</f>
        <v>M</v>
      </c>
      <c r="D387" s="43">
        <f>IFERROR(VLOOKUP(A387,'LISTE RESSOURCE'!$A$2:$E$60,4,FALSE),"")</f>
        <v>300</v>
      </c>
    </row>
    <row r="388" spans="1:4" ht="12" x14ac:dyDescent="0.2">
      <c r="A388" s="44" t="s">
        <v>101</v>
      </c>
      <c r="B388" s="22" t="str">
        <f>IFERROR(VLOOKUP(A388,'LISTE RESSOURCE'!$A$2:$E$60,2,FALSE),"")</f>
        <v>Manœuvre spécialisé</v>
      </c>
      <c r="C388" s="74" t="str">
        <f>IFERROR(VLOOKUP(A388,'LISTE RESSOURCE'!$A$2:$E$60,3,FALSE),"")</f>
        <v>M</v>
      </c>
      <c r="D388" s="43">
        <f>IFERROR(VLOOKUP(A388,'LISTE RESSOURCE'!$A$2:$E$60,4,FALSE),"")</f>
        <v>400</v>
      </c>
    </row>
    <row r="389" spans="1:4" ht="12" x14ac:dyDescent="0.2">
      <c r="A389" s="44" t="s">
        <v>101</v>
      </c>
      <c r="B389" s="22" t="str">
        <f>IFERROR(VLOOKUP(A389,'LISTE RESSOURCE'!$A$2:$E$60,2,FALSE),"")</f>
        <v>Manœuvre spécialisé</v>
      </c>
      <c r="C389" s="74" t="str">
        <f>IFERROR(VLOOKUP(A389,'LISTE RESSOURCE'!$A$2:$E$60,3,FALSE),"")</f>
        <v>M</v>
      </c>
      <c r="D389" s="43">
        <f>IFERROR(VLOOKUP(A389,'LISTE RESSOURCE'!$A$2:$E$60,4,FALSE),"")</f>
        <v>400</v>
      </c>
    </row>
    <row r="390" spans="1:4" ht="12" x14ac:dyDescent="0.2">
      <c r="A390" s="44" t="s">
        <v>101</v>
      </c>
      <c r="B390" s="22" t="str">
        <f>IFERROR(VLOOKUP(A390,'LISTE RESSOURCE'!$A$2:$E$60,2,FALSE),"")</f>
        <v>Manœuvre spécialisé</v>
      </c>
      <c r="C390" s="74" t="str">
        <f>IFERROR(VLOOKUP(A390,'LISTE RESSOURCE'!$A$2:$E$60,3,FALSE),"")</f>
        <v>M</v>
      </c>
      <c r="D390" s="43">
        <f>IFERROR(VLOOKUP(A390,'LISTE RESSOURCE'!$A$2:$E$60,4,FALSE),"")</f>
        <v>400</v>
      </c>
    </row>
    <row r="391" spans="1:4" ht="12" x14ac:dyDescent="0.2">
      <c r="A391" s="44" t="s">
        <v>434</v>
      </c>
      <c r="B391" s="22" t="str">
        <f>IFERROR(VLOOKUP(A391,'LISTE RESSOURCE'!$A$2:$E$60,2,FALSE),"")</f>
        <v/>
      </c>
      <c r="C391" s="74" t="str">
        <f>IFERROR(VLOOKUP(A391,'LISTE RESSOURCE'!$A$2:$E$60,3,FALSE),"")</f>
        <v/>
      </c>
      <c r="D391" s="43" t="str">
        <f>IFERROR(VLOOKUP(A391,'LISTE RESSOURCE'!$A$2:$E$60,4,FALSE),"")</f>
        <v/>
      </c>
    </row>
    <row r="392" spans="1:4" ht="12" x14ac:dyDescent="0.2">
      <c r="A392" s="44" t="s">
        <v>110</v>
      </c>
      <c r="B392" s="22" t="str">
        <f>IFERROR(VLOOKUP(A392,'LISTE RESSOURCE'!$A$2:$E$60,2,FALSE),"")</f>
        <v>Arpenteur</v>
      </c>
      <c r="C392" s="74" t="str">
        <f>IFERROR(VLOOKUP(A392,'LISTE RESSOURCE'!$A$2:$E$60,3,FALSE),"")</f>
        <v>M</v>
      </c>
      <c r="D392" s="43">
        <f>IFERROR(VLOOKUP(A392,'LISTE RESSOURCE'!$A$2:$E$60,4,FALSE),"")</f>
        <v>100</v>
      </c>
    </row>
    <row r="393" spans="1:4" ht="12" x14ac:dyDescent="0.2">
      <c r="A393" s="44" t="s">
        <v>108</v>
      </c>
      <c r="B393" s="22" t="str">
        <f>IFERROR(VLOOKUP(A393,'LISTE RESSOURCE'!$A$2:$E$60,2,FALSE),"")</f>
        <v>Surintendant</v>
      </c>
      <c r="C393" s="74" t="str">
        <f>IFERROR(VLOOKUP(A393,'LISTE RESSOURCE'!$A$2:$E$60,3,FALSE),"")</f>
        <v>M</v>
      </c>
      <c r="D393" s="43">
        <f>IFERROR(VLOOKUP(A393,'LISTE RESSOURCE'!$A$2:$E$60,4,FALSE),"")</f>
        <v>1000</v>
      </c>
    </row>
    <row r="394" spans="1:4" ht="12" x14ac:dyDescent="0.2">
      <c r="A394" s="44" t="s">
        <v>111</v>
      </c>
      <c r="B394" s="22" t="str">
        <f>IFERROR(VLOOKUP(A394,'LISTE RESSOURCE'!$A$2:$E$60,2,FALSE),"")</f>
        <v>Tracteur CAT D6T</v>
      </c>
      <c r="C394" s="74" t="str">
        <f>IFERROR(VLOOKUP(A394,'LISTE RESSOURCE'!$A$2:$E$60,3,FALSE),"")</f>
        <v>E</v>
      </c>
      <c r="D394" s="43">
        <f>IFERROR(VLOOKUP(A394,'LISTE RESSOURCE'!$A$2:$E$60,4,FALSE),"")</f>
        <v>16</v>
      </c>
    </row>
    <row r="395" spans="1:4" ht="12" x14ac:dyDescent="0.2">
      <c r="A395" s="44" t="s">
        <v>435</v>
      </c>
      <c r="B395" s="22" t="str">
        <f>IFERROR(VLOOKUP(A395,'LISTE RESSOURCE'!$A$2:$E$60,2,FALSE),"")</f>
        <v/>
      </c>
      <c r="C395" s="74" t="str">
        <f>IFERROR(VLOOKUP(A395,'LISTE RESSOURCE'!$A$2:$E$60,3,FALSE),"")</f>
        <v/>
      </c>
      <c r="D395" s="43" t="str">
        <f>IFERROR(VLOOKUP(A395,'LISTE RESSOURCE'!$A$2:$E$60,4,FALSE),"")</f>
        <v/>
      </c>
    </row>
    <row r="396" spans="1:4" ht="12" x14ac:dyDescent="0.2">
      <c r="A396" s="44" t="s">
        <v>112</v>
      </c>
      <c r="B396" s="22" t="str">
        <f>IFERROR(VLOOKUP(A396,'LISTE RESSOURCE'!$A$2:$E$60,2,FALSE),"")</f>
        <v>Compacteur HAMM</v>
      </c>
      <c r="C396" s="74" t="str">
        <f>IFERROR(VLOOKUP(A396,'LISTE RESSOURCE'!$A$2:$E$60,3,FALSE),"")</f>
        <v>E</v>
      </c>
      <c r="D396" s="43">
        <f>IFERROR(VLOOKUP(A396,'LISTE RESSOURCE'!$A$2:$E$60,4,FALSE),"")</f>
        <v>29</v>
      </c>
    </row>
    <row r="397" spans="1:4" ht="12.6" thickBot="1" x14ac:dyDescent="0.25">
      <c r="A397" s="45" t="s">
        <v>113</v>
      </c>
      <c r="B397" s="46" t="str">
        <f>IFERROR(VLOOKUP(A397,'LISTE RESSOURCE'!$A$2:$E$60,2,FALSE),"")</f>
        <v>Compacteur Bomag</v>
      </c>
      <c r="C397" s="74" t="str">
        <f>IFERROR(VLOOKUP(A397,'LISTE RESSOURCE'!$A$2:$E$60,3,FALSE),"")</f>
        <v>E</v>
      </c>
      <c r="D397" s="43">
        <f>IFERROR(VLOOKUP(A397,'LISTE RESSOURCE'!$A$2:$E$60,4,FALSE),"")</f>
        <v>30</v>
      </c>
    </row>
    <row r="398" spans="1:4" ht="15" thickBot="1" x14ac:dyDescent="0.5">
      <c r="A398" s="104" t="s">
        <v>114</v>
      </c>
      <c r="B398" s="105"/>
      <c r="C398" s="75"/>
      <c r="D398" s="47">
        <f t="shared" ref="D398" si="18">SUM(D383:D397)</f>
        <v>2774</v>
      </c>
    </row>
    <row r="399" spans="1:4" ht="12" thickBot="1" x14ac:dyDescent="0.25">
      <c r="B399" s="1" t="str">
        <f>IFERROR(VLOOKUP(A399,'LISTE RESSOURCE'!$A$2:$E$60,2,FALSE),"")</f>
        <v/>
      </c>
      <c r="D399" s="7" t="str">
        <f>IFERROR(VLOOKUP(A399,'LISTE RESSOURCE'!$A$2:$E$60,3,FALSE),"")</f>
        <v/>
      </c>
    </row>
    <row r="400" spans="1:4" ht="15" thickBot="1" x14ac:dyDescent="0.25">
      <c r="A400" s="100" t="s">
        <v>436</v>
      </c>
      <c r="B400" s="101"/>
      <c r="C400" s="102"/>
      <c r="D400" s="103"/>
    </row>
    <row r="401" spans="1:4" ht="12.6" thickBot="1" x14ac:dyDescent="0.25">
      <c r="A401" s="38" t="s">
        <v>115</v>
      </c>
      <c r="B401" s="39" t="s">
        <v>116</v>
      </c>
      <c r="C401" s="73" t="s">
        <v>459</v>
      </c>
      <c r="D401" s="40" t="s">
        <v>117</v>
      </c>
    </row>
    <row r="402" spans="1:4" ht="12" x14ac:dyDescent="0.2">
      <c r="A402" s="41" t="s">
        <v>437</v>
      </c>
      <c r="B402" s="42" t="str">
        <f>IFERROR(VLOOKUP(A402,'LISTE RESSOURCE'!$A$2:$E$60,2,FALSE),"")</f>
        <v/>
      </c>
      <c r="C402" s="74" t="str">
        <f>IFERROR(VLOOKUP(A402,'LISTE RESSOURCE'!$A$2:$E$60,3,FALSE),"")</f>
        <v/>
      </c>
      <c r="D402" s="43" t="str">
        <f>IFERROR(VLOOKUP(A402,'LISTE RESSOURCE'!$A$2:$E$60,4,FALSE),"")</f>
        <v/>
      </c>
    </row>
    <row r="403" spans="1:4" ht="12" x14ac:dyDescent="0.2">
      <c r="A403" s="44" t="s">
        <v>109</v>
      </c>
      <c r="B403" s="22" t="str">
        <f>IFERROR(VLOOKUP(A403,'LISTE RESSOURCE'!$A$2:$E$60,2,FALSE),"")</f>
        <v>Camion VOLVO A25</v>
      </c>
      <c r="C403" s="74" t="str">
        <f>IFERROR(VLOOKUP(A403,'LISTE RESSOURCE'!$A$2:$E$60,3,FALSE),"")</f>
        <v>E</v>
      </c>
      <c r="D403" s="43">
        <f>IFERROR(VLOOKUP(A403,'LISTE RESSOURCE'!$A$2:$E$60,4,FALSE),"")</f>
        <v>33</v>
      </c>
    </row>
    <row r="404" spans="1:4" ht="12" x14ac:dyDescent="0.2">
      <c r="A404" s="44" t="s">
        <v>109</v>
      </c>
      <c r="B404" s="22" t="str">
        <f>IFERROR(VLOOKUP(A404,'LISTE RESSOURCE'!$A$2:$E$60,2,FALSE),"")</f>
        <v>Camion VOLVO A25</v>
      </c>
      <c r="C404" s="74" t="str">
        <f>IFERROR(VLOOKUP(A404,'LISTE RESSOURCE'!$A$2:$E$60,3,FALSE),"")</f>
        <v>E</v>
      </c>
      <c r="D404" s="43">
        <f>IFERROR(VLOOKUP(A404,'LISTE RESSOURCE'!$A$2:$E$60,4,FALSE),"")</f>
        <v>33</v>
      </c>
    </row>
    <row r="405" spans="1:4" ht="12" x14ac:dyDescent="0.2">
      <c r="A405" s="44" t="s">
        <v>109</v>
      </c>
      <c r="B405" s="22" t="str">
        <f>IFERROR(VLOOKUP(A405,'LISTE RESSOURCE'!$A$2:$E$60,2,FALSE),"")</f>
        <v>Camion VOLVO A25</v>
      </c>
      <c r="C405" s="74" t="str">
        <f>IFERROR(VLOOKUP(A405,'LISTE RESSOURCE'!$A$2:$E$60,3,FALSE),"")</f>
        <v>E</v>
      </c>
      <c r="D405" s="43">
        <f>IFERROR(VLOOKUP(A405,'LISTE RESSOURCE'!$A$2:$E$60,4,FALSE),"")</f>
        <v>33</v>
      </c>
    </row>
    <row r="406" spans="1:4" ht="12" x14ac:dyDescent="0.2">
      <c r="A406" s="44" t="s">
        <v>100</v>
      </c>
      <c r="B406" s="22" t="str">
        <f>IFERROR(VLOOKUP(A406,'LISTE RESSOURCE'!$A$2:$E$60,2,FALSE),"")</f>
        <v>Contremaitre</v>
      </c>
      <c r="C406" s="74" t="str">
        <f>IFERROR(VLOOKUP(A406,'LISTE RESSOURCE'!$A$2:$E$60,3,FALSE),"")</f>
        <v>M</v>
      </c>
      <c r="D406" s="43">
        <f>IFERROR(VLOOKUP(A406,'LISTE RESSOURCE'!$A$2:$E$60,4,FALSE),"")</f>
        <v>300</v>
      </c>
    </row>
    <row r="407" spans="1:4" ht="12" x14ac:dyDescent="0.2">
      <c r="A407" s="44" t="s">
        <v>101</v>
      </c>
      <c r="B407" s="22" t="str">
        <f>IFERROR(VLOOKUP(A407,'LISTE RESSOURCE'!$A$2:$E$60,2,FALSE),"")</f>
        <v>Manœuvre spécialisé</v>
      </c>
      <c r="C407" s="74" t="str">
        <f>IFERROR(VLOOKUP(A407,'LISTE RESSOURCE'!$A$2:$E$60,3,FALSE),"")</f>
        <v>M</v>
      </c>
      <c r="D407" s="43">
        <f>IFERROR(VLOOKUP(A407,'LISTE RESSOURCE'!$A$2:$E$60,4,FALSE),"")</f>
        <v>400</v>
      </c>
    </row>
    <row r="408" spans="1:4" ht="12" x14ac:dyDescent="0.2">
      <c r="A408" s="44" t="s">
        <v>101</v>
      </c>
      <c r="B408" s="22" t="str">
        <f>IFERROR(VLOOKUP(A408,'LISTE RESSOURCE'!$A$2:$E$60,2,FALSE),"")</f>
        <v>Manœuvre spécialisé</v>
      </c>
      <c r="C408" s="74" t="str">
        <f>IFERROR(VLOOKUP(A408,'LISTE RESSOURCE'!$A$2:$E$60,3,FALSE),"")</f>
        <v>M</v>
      </c>
      <c r="D408" s="43">
        <f>IFERROR(VLOOKUP(A408,'LISTE RESSOURCE'!$A$2:$E$60,4,FALSE),"")</f>
        <v>400</v>
      </c>
    </row>
    <row r="409" spans="1:4" ht="12" x14ac:dyDescent="0.2">
      <c r="A409" s="44" t="s">
        <v>101</v>
      </c>
      <c r="B409" s="22" t="str">
        <f>IFERROR(VLOOKUP(A409,'LISTE RESSOURCE'!$A$2:$E$60,2,FALSE),"")</f>
        <v>Manœuvre spécialisé</v>
      </c>
      <c r="C409" s="74" t="str">
        <f>IFERROR(VLOOKUP(A409,'LISTE RESSOURCE'!$A$2:$E$60,3,FALSE),"")</f>
        <v>M</v>
      </c>
      <c r="D409" s="43">
        <f>IFERROR(VLOOKUP(A409,'LISTE RESSOURCE'!$A$2:$E$60,4,FALSE),"")</f>
        <v>400</v>
      </c>
    </row>
    <row r="410" spans="1:4" ht="12" x14ac:dyDescent="0.2">
      <c r="A410" s="44" t="s">
        <v>438</v>
      </c>
      <c r="B410" s="22" t="str">
        <f>IFERROR(VLOOKUP(A410,'LISTE RESSOURCE'!$A$2:$E$60,2,FALSE),"")</f>
        <v/>
      </c>
      <c r="C410" s="74" t="str">
        <f>IFERROR(VLOOKUP(A410,'LISTE RESSOURCE'!$A$2:$E$60,3,FALSE),"")</f>
        <v/>
      </c>
      <c r="D410" s="43" t="str">
        <f>IFERROR(VLOOKUP(A410,'LISTE RESSOURCE'!$A$2:$E$60,4,FALSE),"")</f>
        <v/>
      </c>
    </row>
    <row r="411" spans="1:4" ht="12" x14ac:dyDescent="0.2">
      <c r="A411" s="44" t="s">
        <v>110</v>
      </c>
      <c r="B411" s="22" t="str">
        <f>IFERROR(VLOOKUP(A411,'LISTE RESSOURCE'!$A$2:$E$60,2,FALSE),"")</f>
        <v>Arpenteur</v>
      </c>
      <c r="C411" s="74" t="str">
        <f>IFERROR(VLOOKUP(A411,'LISTE RESSOURCE'!$A$2:$E$60,3,FALSE),"")</f>
        <v>M</v>
      </c>
      <c r="D411" s="43">
        <f>IFERROR(VLOOKUP(A411,'LISTE RESSOURCE'!$A$2:$E$60,4,FALSE),"")</f>
        <v>100</v>
      </c>
    </row>
    <row r="412" spans="1:4" ht="12" x14ac:dyDescent="0.2">
      <c r="A412" s="44" t="s">
        <v>108</v>
      </c>
      <c r="B412" s="22" t="str">
        <f>IFERROR(VLOOKUP(A412,'LISTE RESSOURCE'!$A$2:$E$60,2,FALSE),"")</f>
        <v>Surintendant</v>
      </c>
      <c r="C412" s="74" t="str">
        <f>IFERROR(VLOOKUP(A412,'LISTE RESSOURCE'!$A$2:$E$60,3,FALSE),"")</f>
        <v>M</v>
      </c>
      <c r="D412" s="43">
        <f>IFERROR(VLOOKUP(A412,'LISTE RESSOURCE'!$A$2:$E$60,4,FALSE),"")</f>
        <v>1000</v>
      </c>
    </row>
    <row r="413" spans="1:4" ht="12" x14ac:dyDescent="0.2">
      <c r="A413" s="44" t="s">
        <v>111</v>
      </c>
      <c r="B413" s="22" t="str">
        <f>IFERROR(VLOOKUP(A413,'LISTE RESSOURCE'!$A$2:$E$60,2,FALSE),"")</f>
        <v>Tracteur CAT D6T</v>
      </c>
      <c r="C413" s="74" t="str">
        <f>IFERROR(VLOOKUP(A413,'LISTE RESSOURCE'!$A$2:$E$60,3,FALSE),"")</f>
        <v>E</v>
      </c>
      <c r="D413" s="43">
        <f>IFERROR(VLOOKUP(A413,'LISTE RESSOURCE'!$A$2:$E$60,4,FALSE),"")</f>
        <v>16</v>
      </c>
    </row>
    <row r="414" spans="1:4" ht="12" x14ac:dyDescent="0.2">
      <c r="A414" s="44" t="s">
        <v>439</v>
      </c>
      <c r="B414" s="22" t="str">
        <f>IFERROR(VLOOKUP(A414,'LISTE RESSOURCE'!$A$2:$E$60,2,FALSE),"")</f>
        <v/>
      </c>
      <c r="C414" s="74" t="str">
        <f>IFERROR(VLOOKUP(A414,'LISTE RESSOURCE'!$A$2:$E$60,3,FALSE),"")</f>
        <v/>
      </c>
      <c r="D414" s="43" t="str">
        <f>IFERROR(VLOOKUP(A414,'LISTE RESSOURCE'!$A$2:$E$60,4,FALSE),"")</f>
        <v/>
      </c>
    </row>
    <row r="415" spans="1:4" ht="12" x14ac:dyDescent="0.2">
      <c r="A415" s="44" t="s">
        <v>112</v>
      </c>
      <c r="B415" s="22" t="str">
        <f>IFERROR(VLOOKUP(A415,'LISTE RESSOURCE'!$A$2:$E$60,2,FALSE),"")</f>
        <v>Compacteur HAMM</v>
      </c>
      <c r="C415" s="74" t="str">
        <f>IFERROR(VLOOKUP(A415,'LISTE RESSOURCE'!$A$2:$E$60,3,FALSE),"")</f>
        <v>E</v>
      </c>
      <c r="D415" s="43">
        <f>IFERROR(VLOOKUP(A415,'LISTE RESSOURCE'!$A$2:$E$60,4,FALSE),"")</f>
        <v>29</v>
      </c>
    </row>
    <row r="416" spans="1:4" ht="12.6" thickBot="1" x14ac:dyDescent="0.25">
      <c r="A416" s="45" t="s">
        <v>113</v>
      </c>
      <c r="B416" s="46" t="str">
        <f>IFERROR(VLOOKUP(A416,'LISTE RESSOURCE'!$A$2:$E$60,2,FALSE),"")</f>
        <v>Compacteur Bomag</v>
      </c>
      <c r="C416" s="74" t="str">
        <f>IFERROR(VLOOKUP(A416,'LISTE RESSOURCE'!$A$2:$E$60,3,FALSE),"")</f>
        <v>E</v>
      </c>
      <c r="D416" s="43">
        <f>IFERROR(VLOOKUP(A416,'LISTE RESSOURCE'!$A$2:$E$60,4,FALSE),"")</f>
        <v>30</v>
      </c>
    </row>
    <row r="417" spans="1:4" ht="15" thickBot="1" x14ac:dyDescent="0.5">
      <c r="A417" s="104" t="s">
        <v>114</v>
      </c>
      <c r="B417" s="105"/>
      <c r="C417" s="75"/>
      <c r="D417" s="47">
        <f t="shared" ref="D417" si="19">SUM(D402:D416)</f>
        <v>2774</v>
      </c>
    </row>
    <row r="418" spans="1:4" ht="12" thickBot="1" x14ac:dyDescent="0.25">
      <c r="B418" s="1" t="str">
        <f>IFERROR(VLOOKUP(A418,'LISTE RESSOURCE'!$A$2:$E$60,2,FALSE),"")</f>
        <v/>
      </c>
      <c r="D418" s="7" t="str">
        <f>IFERROR(VLOOKUP(A418,'LISTE RESSOURCE'!$A$2:$E$60,3,FALSE),"")</f>
        <v/>
      </c>
    </row>
    <row r="419" spans="1:4" ht="15" thickBot="1" x14ac:dyDescent="0.25">
      <c r="A419" s="100" t="s">
        <v>440</v>
      </c>
      <c r="B419" s="101"/>
      <c r="C419" s="102"/>
      <c r="D419" s="103"/>
    </row>
    <row r="420" spans="1:4" ht="12.6" thickBot="1" x14ac:dyDescent="0.25">
      <c r="A420" s="38" t="s">
        <v>115</v>
      </c>
      <c r="B420" s="39" t="s">
        <v>116</v>
      </c>
      <c r="C420" s="73" t="s">
        <v>459</v>
      </c>
      <c r="D420" s="40" t="s">
        <v>117</v>
      </c>
    </row>
    <row r="421" spans="1:4" ht="12" x14ac:dyDescent="0.2">
      <c r="A421" s="41" t="s">
        <v>441</v>
      </c>
      <c r="B421" s="42" t="str">
        <f>IFERROR(VLOOKUP(A421,'LISTE RESSOURCE'!$A$2:$E$60,2,FALSE),"")</f>
        <v/>
      </c>
      <c r="C421" s="74" t="str">
        <f>IFERROR(VLOOKUP(A421,'LISTE RESSOURCE'!$A$2:$E$60,3,FALSE),"")</f>
        <v/>
      </c>
      <c r="D421" s="43" t="str">
        <f>IFERROR(VLOOKUP(A421,'LISTE RESSOURCE'!$A$2:$E$60,4,FALSE),"")</f>
        <v/>
      </c>
    </row>
    <row r="422" spans="1:4" ht="12" x14ac:dyDescent="0.2">
      <c r="A422" s="44" t="s">
        <v>109</v>
      </c>
      <c r="B422" s="22" t="str">
        <f>IFERROR(VLOOKUP(A422,'LISTE RESSOURCE'!$A$2:$E$60,2,FALSE),"")</f>
        <v>Camion VOLVO A25</v>
      </c>
      <c r="C422" s="74" t="str">
        <f>IFERROR(VLOOKUP(A422,'LISTE RESSOURCE'!$A$2:$E$60,3,FALSE),"")</f>
        <v>E</v>
      </c>
      <c r="D422" s="43">
        <f>IFERROR(VLOOKUP(A422,'LISTE RESSOURCE'!$A$2:$E$60,4,FALSE),"")</f>
        <v>33</v>
      </c>
    </row>
    <row r="423" spans="1:4" ht="12" x14ac:dyDescent="0.2">
      <c r="A423" s="44" t="s">
        <v>109</v>
      </c>
      <c r="B423" s="22" t="str">
        <f>IFERROR(VLOOKUP(A423,'LISTE RESSOURCE'!$A$2:$E$60,2,FALSE),"")</f>
        <v>Camion VOLVO A25</v>
      </c>
      <c r="C423" s="74" t="str">
        <f>IFERROR(VLOOKUP(A423,'LISTE RESSOURCE'!$A$2:$E$60,3,FALSE),"")</f>
        <v>E</v>
      </c>
      <c r="D423" s="43">
        <f>IFERROR(VLOOKUP(A423,'LISTE RESSOURCE'!$A$2:$E$60,4,FALSE),"")</f>
        <v>33</v>
      </c>
    </row>
    <row r="424" spans="1:4" ht="12" x14ac:dyDescent="0.2">
      <c r="A424" s="44" t="s">
        <v>109</v>
      </c>
      <c r="B424" s="22" t="str">
        <f>IFERROR(VLOOKUP(A424,'LISTE RESSOURCE'!$A$2:$E$60,2,FALSE),"")</f>
        <v>Camion VOLVO A25</v>
      </c>
      <c r="C424" s="74" t="str">
        <f>IFERROR(VLOOKUP(A424,'LISTE RESSOURCE'!$A$2:$E$60,3,FALSE),"")</f>
        <v>E</v>
      </c>
      <c r="D424" s="43">
        <f>IFERROR(VLOOKUP(A424,'LISTE RESSOURCE'!$A$2:$E$60,4,FALSE),"")</f>
        <v>33</v>
      </c>
    </row>
    <row r="425" spans="1:4" ht="12" x14ac:dyDescent="0.2">
      <c r="A425" s="44" t="s">
        <v>100</v>
      </c>
      <c r="B425" s="22" t="str">
        <f>IFERROR(VLOOKUP(A425,'LISTE RESSOURCE'!$A$2:$E$60,2,FALSE),"")</f>
        <v>Contremaitre</v>
      </c>
      <c r="C425" s="74" t="str">
        <f>IFERROR(VLOOKUP(A425,'LISTE RESSOURCE'!$A$2:$E$60,3,FALSE),"")</f>
        <v>M</v>
      </c>
      <c r="D425" s="43">
        <f>IFERROR(VLOOKUP(A425,'LISTE RESSOURCE'!$A$2:$E$60,4,FALSE),"")</f>
        <v>300</v>
      </c>
    </row>
    <row r="426" spans="1:4" ht="12" x14ac:dyDescent="0.2">
      <c r="A426" s="44" t="s">
        <v>101</v>
      </c>
      <c r="B426" s="22" t="str">
        <f>IFERROR(VLOOKUP(A426,'LISTE RESSOURCE'!$A$2:$E$60,2,FALSE),"")</f>
        <v>Manœuvre spécialisé</v>
      </c>
      <c r="C426" s="74" t="str">
        <f>IFERROR(VLOOKUP(A426,'LISTE RESSOURCE'!$A$2:$E$60,3,FALSE),"")</f>
        <v>M</v>
      </c>
      <c r="D426" s="43">
        <f>IFERROR(VLOOKUP(A426,'LISTE RESSOURCE'!$A$2:$E$60,4,FALSE),"")</f>
        <v>400</v>
      </c>
    </row>
    <row r="427" spans="1:4" ht="12" x14ac:dyDescent="0.2">
      <c r="A427" s="44" t="s">
        <v>101</v>
      </c>
      <c r="B427" s="22" t="str">
        <f>IFERROR(VLOOKUP(A427,'LISTE RESSOURCE'!$A$2:$E$60,2,FALSE),"")</f>
        <v>Manœuvre spécialisé</v>
      </c>
      <c r="C427" s="74" t="str">
        <f>IFERROR(VLOOKUP(A427,'LISTE RESSOURCE'!$A$2:$E$60,3,FALSE),"")</f>
        <v>M</v>
      </c>
      <c r="D427" s="43">
        <f>IFERROR(VLOOKUP(A427,'LISTE RESSOURCE'!$A$2:$E$60,4,FALSE),"")</f>
        <v>400</v>
      </c>
    </row>
    <row r="428" spans="1:4" ht="12" x14ac:dyDescent="0.2">
      <c r="A428" s="44" t="s">
        <v>101</v>
      </c>
      <c r="B428" s="22" t="str">
        <f>IFERROR(VLOOKUP(A428,'LISTE RESSOURCE'!$A$2:$E$60,2,FALSE),"")</f>
        <v>Manœuvre spécialisé</v>
      </c>
      <c r="C428" s="74" t="str">
        <f>IFERROR(VLOOKUP(A428,'LISTE RESSOURCE'!$A$2:$E$60,3,FALSE),"")</f>
        <v>M</v>
      </c>
      <c r="D428" s="43">
        <f>IFERROR(VLOOKUP(A428,'LISTE RESSOURCE'!$A$2:$E$60,4,FALSE),"")</f>
        <v>400</v>
      </c>
    </row>
    <row r="429" spans="1:4" ht="12" x14ac:dyDescent="0.2">
      <c r="A429" s="44" t="s">
        <v>442</v>
      </c>
      <c r="B429" s="22" t="str">
        <f>IFERROR(VLOOKUP(A429,'LISTE RESSOURCE'!$A$2:$E$60,2,FALSE),"")</f>
        <v/>
      </c>
      <c r="C429" s="74" t="str">
        <f>IFERROR(VLOOKUP(A429,'LISTE RESSOURCE'!$A$2:$E$60,3,FALSE),"")</f>
        <v/>
      </c>
      <c r="D429" s="43" t="str">
        <f>IFERROR(VLOOKUP(A429,'LISTE RESSOURCE'!$A$2:$E$60,4,FALSE),"")</f>
        <v/>
      </c>
    </row>
    <row r="430" spans="1:4" ht="12" x14ac:dyDescent="0.2">
      <c r="A430" s="44" t="s">
        <v>110</v>
      </c>
      <c r="B430" s="22" t="str">
        <f>IFERROR(VLOOKUP(A430,'LISTE RESSOURCE'!$A$2:$E$60,2,FALSE),"")</f>
        <v>Arpenteur</v>
      </c>
      <c r="C430" s="74" t="str">
        <f>IFERROR(VLOOKUP(A430,'LISTE RESSOURCE'!$A$2:$E$60,3,FALSE),"")</f>
        <v>M</v>
      </c>
      <c r="D430" s="43">
        <f>IFERROR(VLOOKUP(A430,'LISTE RESSOURCE'!$A$2:$E$60,4,FALSE),"")</f>
        <v>100</v>
      </c>
    </row>
    <row r="431" spans="1:4" ht="12" x14ac:dyDescent="0.2">
      <c r="A431" s="44" t="s">
        <v>108</v>
      </c>
      <c r="B431" s="22" t="str">
        <f>IFERROR(VLOOKUP(A431,'LISTE RESSOURCE'!$A$2:$E$60,2,FALSE),"")</f>
        <v>Surintendant</v>
      </c>
      <c r="C431" s="74" t="str">
        <f>IFERROR(VLOOKUP(A431,'LISTE RESSOURCE'!$A$2:$E$60,3,FALSE),"")</f>
        <v>M</v>
      </c>
      <c r="D431" s="43">
        <f>IFERROR(VLOOKUP(A431,'LISTE RESSOURCE'!$A$2:$E$60,4,FALSE),"")</f>
        <v>1000</v>
      </c>
    </row>
    <row r="432" spans="1:4" ht="12" x14ac:dyDescent="0.2">
      <c r="A432" s="44" t="s">
        <v>111</v>
      </c>
      <c r="B432" s="22" t="str">
        <f>IFERROR(VLOOKUP(A432,'LISTE RESSOURCE'!$A$2:$E$60,2,FALSE),"")</f>
        <v>Tracteur CAT D6T</v>
      </c>
      <c r="C432" s="74" t="str">
        <f>IFERROR(VLOOKUP(A432,'LISTE RESSOURCE'!$A$2:$E$60,3,FALSE),"")</f>
        <v>E</v>
      </c>
      <c r="D432" s="43">
        <f>IFERROR(VLOOKUP(A432,'LISTE RESSOURCE'!$A$2:$E$60,4,FALSE),"")</f>
        <v>16</v>
      </c>
    </row>
    <row r="433" spans="1:4" ht="12" x14ac:dyDescent="0.2">
      <c r="A433" s="44" t="s">
        <v>443</v>
      </c>
      <c r="B433" s="22" t="str">
        <f>IFERROR(VLOOKUP(A433,'LISTE RESSOURCE'!$A$2:$E$60,2,FALSE),"")</f>
        <v/>
      </c>
      <c r="C433" s="74" t="str">
        <f>IFERROR(VLOOKUP(A433,'LISTE RESSOURCE'!$A$2:$E$60,3,FALSE),"")</f>
        <v/>
      </c>
      <c r="D433" s="43" t="str">
        <f>IFERROR(VLOOKUP(A433,'LISTE RESSOURCE'!$A$2:$E$60,4,FALSE),"")</f>
        <v/>
      </c>
    </row>
    <row r="434" spans="1:4" ht="12" x14ac:dyDescent="0.2">
      <c r="A434" s="44" t="s">
        <v>112</v>
      </c>
      <c r="B434" s="22" t="str">
        <f>IFERROR(VLOOKUP(A434,'LISTE RESSOURCE'!$A$2:$E$60,2,FALSE),"")</f>
        <v>Compacteur HAMM</v>
      </c>
      <c r="C434" s="74" t="str">
        <f>IFERROR(VLOOKUP(A434,'LISTE RESSOURCE'!$A$2:$E$60,3,FALSE),"")</f>
        <v>E</v>
      </c>
      <c r="D434" s="43">
        <f>IFERROR(VLOOKUP(A434,'LISTE RESSOURCE'!$A$2:$E$60,4,FALSE),"")</f>
        <v>29</v>
      </c>
    </row>
    <row r="435" spans="1:4" ht="12.6" thickBot="1" x14ac:dyDescent="0.25">
      <c r="A435" s="45" t="s">
        <v>113</v>
      </c>
      <c r="B435" s="46" t="str">
        <f>IFERROR(VLOOKUP(A435,'LISTE RESSOURCE'!$A$2:$E$60,2,FALSE),"")</f>
        <v>Compacteur Bomag</v>
      </c>
      <c r="C435" s="74" t="str">
        <f>IFERROR(VLOOKUP(A435,'LISTE RESSOURCE'!$A$2:$E$60,3,FALSE),"")</f>
        <v>E</v>
      </c>
      <c r="D435" s="43">
        <f>IFERROR(VLOOKUP(A435,'LISTE RESSOURCE'!$A$2:$E$60,4,FALSE),"")</f>
        <v>30</v>
      </c>
    </row>
    <row r="436" spans="1:4" ht="15" thickBot="1" x14ac:dyDescent="0.5">
      <c r="A436" s="104" t="s">
        <v>114</v>
      </c>
      <c r="B436" s="105"/>
      <c r="C436" s="75"/>
      <c r="D436" s="47">
        <f t="shared" ref="D436" si="20">SUM(D421:D435)</f>
        <v>2774</v>
      </c>
    </row>
    <row r="437" spans="1:4" ht="12" thickBot="1" x14ac:dyDescent="0.25">
      <c r="B437" s="1" t="str">
        <f>IFERROR(VLOOKUP(A437,'LISTE RESSOURCE'!$A$2:$E$60,2,FALSE),"")</f>
        <v/>
      </c>
      <c r="D437" s="7" t="str">
        <f>IFERROR(VLOOKUP(A437,'LISTE RESSOURCE'!$A$2:$E$60,3,FALSE),"")</f>
        <v/>
      </c>
    </row>
    <row r="438" spans="1:4" ht="15" thickBot="1" x14ac:dyDescent="0.25">
      <c r="A438" s="100" t="s">
        <v>444</v>
      </c>
      <c r="B438" s="101"/>
      <c r="C438" s="102"/>
      <c r="D438" s="103"/>
    </row>
    <row r="439" spans="1:4" ht="12.6" thickBot="1" x14ac:dyDescent="0.25">
      <c r="A439" s="38" t="s">
        <v>115</v>
      </c>
      <c r="B439" s="39" t="s">
        <v>116</v>
      </c>
      <c r="C439" s="73" t="s">
        <v>459</v>
      </c>
      <c r="D439" s="40" t="s">
        <v>117</v>
      </c>
    </row>
    <row r="440" spans="1:4" ht="12" x14ac:dyDescent="0.2">
      <c r="A440" s="41" t="s">
        <v>445</v>
      </c>
      <c r="B440" s="42" t="str">
        <f>IFERROR(VLOOKUP(A440,'LISTE RESSOURCE'!$A$2:$E$60,2,FALSE),"")</f>
        <v/>
      </c>
      <c r="C440" s="74" t="str">
        <f>IFERROR(VLOOKUP(A440,'LISTE RESSOURCE'!$A$2:$E$60,3,FALSE),"")</f>
        <v/>
      </c>
      <c r="D440" s="43" t="str">
        <f>IFERROR(VLOOKUP(A440,'LISTE RESSOURCE'!$A$2:$E$60,4,FALSE),"")</f>
        <v/>
      </c>
    </row>
    <row r="441" spans="1:4" ht="12" x14ac:dyDescent="0.2">
      <c r="A441" s="44" t="s">
        <v>109</v>
      </c>
      <c r="B441" s="22" t="str">
        <f>IFERROR(VLOOKUP(A441,'LISTE RESSOURCE'!$A$2:$E$60,2,FALSE),"")</f>
        <v>Camion VOLVO A25</v>
      </c>
      <c r="C441" s="74" t="str">
        <f>IFERROR(VLOOKUP(A441,'LISTE RESSOURCE'!$A$2:$E$60,3,FALSE),"")</f>
        <v>E</v>
      </c>
      <c r="D441" s="43">
        <f>IFERROR(VLOOKUP(A441,'LISTE RESSOURCE'!$A$2:$E$60,4,FALSE),"")</f>
        <v>33</v>
      </c>
    </row>
    <row r="442" spans="1:4" ht="12" x14ac:dyDescent="0.2">
      <c r="A442" s="44" t="s">
        <v>109</v>
      </c>
      <c r="B442" s="22" t="str">
        <f>IFERROR(VLOOKUP(A442,'LISTE RESSOURCE'!$A$2:$E$60,2,FALSE),"")</f>
        <v>Camion VOLVO A25</v>
      </c>
      <c r="C442" s="74" t="str">
        <f>IFERROR(VLOOKUP(A442,'LISTE RESSOURCE'!$A$2:$E$60,3,FALSE),"")</f>
        <v>E</v>
      </c>
      <c r="D442" s="43">
        <f>IFERROR(VLOOKUP(A442,'LISTE RESSOURCE'!$A$2:$E$60,4,FALSE),"")</f>
        <v>33</v>
      </c>
    </row>
    <row r="443" spans="1:4" ht="12" x14ac:dyDescent="0.2">
      <c r="A443" s="44" t="s">
        <v>109</v>
      </c>
      <c r="B443" s="22" t="str">
        <f>IFERROR(VLOOKUP(A443,'LISTE RESSOURCE'!$A$2:$E$60,2,FALSE),"")</f>
        <v>Camion VOLVO A25</v>
      </c>
      <c r="C443" s="74" t="str">
        <f>IFERROR(VLOOKUP(A443,'LISTE RESSOURCE'!$A$2:$E$60,3,FALSE),"")</f>
        <v>E</v>
      </c>
      <c r="D443" s="43">
        <f>IFERROR(VLOOKUP(A443,'LISTE RESSOURCE'!$A$2:$E$60,4,FALSE),"")</f>
        <v>33</v>
      </c>
    </row>
    <row r="444" spans="1:4" ht="12" x14ac:dyDescent="0.2">
      <c r="A444" s="44" t="s">
        <v>100</v>
      </c>
      <c r="B444" s="22" t="str">
        <f>IFERROR(VLOOKUP(A444,'LISTE RESSOURCE'!$A$2:$E$60,2,FALSE),"")</f>
        <v>Contremaitre</v>
      </c>
      <c r="C444" s="74" t="str">
        <f>IFERROR(VLOOKUP(A444,'LISTE RESSOURCE'!$A$2:$E$60,3,FALSE),"")</f>
        <v>M</v>
      </c>
      <c r="D444" s="43">
        <f>IFERROR(VLOOKUP(A444,'LISTE RESSOURCE'!$A$2:$E$60,4,FALSE),"")</f>
        <v>300</v>
      </c>
    </row>
    <row r="445" spans="1:4" ht="12" x14ac:dyDescent="0.2">
      <c r="A445" s="44" t="s">
        <v>101</v>
      </c>
      <c r="B445" s="22" t="str">
        <f>IFERROR(VLOOKUP(A445,'LISTE RESSOURCE'!$A$2:$E$60,2,FALSE),"")</f>
        <v>Manœuvre spécialisé</v>
      </c>
      <c r="C445" s="74" t="str">
        <f>IFERROR(VLOOKUP(A445,'LISTE RESSOURCE'!$A$2:$E$60,3,FALSE),"")</f>
        <v>M</v>
      </c>
      <c r="D445" s="43">
        <f>IFERROR(VLOOKUP(A445,'LISTE RESSOURCE'!$A$2:$E$60,4,FALSE),"")</f>
        <v>400</v>
      </c>
    </row>
    <row r="446" spans="1:4" ht="12" x14ac:dyDescent="0.2">
      <c r="A446" s="44" t="s">
        <v>101</v>
      </c>
      <c r="B446" s="22" t="str">
        <f>IFERROR(VLOOKUP(A446,'LISTE RESSOURCE'!$A$2:$E$60,2,FALSE),"")</f>
        <v>Manœuvre spécialisé</v>
      </c>
      <c r="C446" s="74" t="str">
        <f>IFERROR(VLOOKUP(A446,'LISTE RESSOURCE'!$A$2:$E$60,3,FALSE),"")</f>
        <v>M</v>
      </c>
      <c r="D446" s="43">
        <f>IFERROR(VLOOKUP(A446,'LISTE RESSOURCE'!$A$2:$E$60,4,FALSE),"")</f>
        <v>400</v>
      </c>
    </row>
    <row r="447" spans="1:4" ht="12" x14ac:dyDescent="0.2">
      <c r="A447" s="44" t="s">
        <v>101</v>
      </c>
      <c r="B447" s="22" t="str">
        <f>IFERROR(VLOOKUP(A447,'LISTE RESSOURCE'!$A$2:$E$60,2,FALSE),"")</f>
        <v>Manœuvre spécialisé</v>
      </c>
      <c r="C447" s="74" t="str">
        <f>IFERROR(VLOOKUP(A447,'LISTE RESSOURCE'!$A$2:$E$60,3,FALSE),"")</f>
        <v>M</v>
      </c>
      <c r="D447" s="43">
        <f>IFERROR(VLOOKUP(A447,'LISTE RESSOURCE'!$A$2:$E$60,4,FALSE),"")</f>
        <v>400</v>
      </c>
    </row>
    <row r="448" spans="1:4" ht="12" x14ac:dyDescent="0.2">
      <c r="A448" s="44" t="s">
        <v>446</v>
      </c>
      <c r="B448" s="22" t="str">
        <f>IFERROR(VLOOKUP(A448,'LISTE RESSOURCE'!$A$2:$E$60,2,FALSE),"")</f>
        <v/>
      </c>
      <c r="C448" s="74" t="str">
        <f>IFERROR(VLOOKUP(A448,'LISTE RESSOURCE'!$A$2:$E$60,3,FALSE),"")</f>
        <v/>
      </c>
      <c r="D448" s="43" t="str">
        <f>IFERROR(VLOOKUP(A448,'LISTE RESSOURCE'!$A$2:$E$60,4,FALSE),"")</f>
        <v/>
      </c>
    </row>
    <row r="449" spans="1:4" ht="12" x14ac:dyDescent="0.2">
      <c r="A449" s="44" t="s">
        <v>110</v>
      </c>
      <c r="B449" s="22" t="str">
        <f>IFERROR(VLOOKUP(A449,'LISTE RESSOURCE'!$A$2:$E$60,2,FALSE),"")</f>
        <v>Arpenteur</v>
      </c>
      <c r="C449" s="74" t="str">
        <f>IFERROR(VLOOKUP(A449,'LISTE RESSOURCE'!$A$2:$E$60,3,FALSE),"")</f>
        <v>M</v>
      </c>
      <c r="D449" s="43">
        <f>IFERROR(VLOOKUP(A449,'LISTE RESSOURCE'!$A$2:$E$60,4,FALSE),"")</f>
        <v>100</v>
      </c>
    </row>
    <row r="450" spans="1:4" ht="12" x14ac:dyDescent="0.2">
      <c r="A450" s="44" t="s">
        <v>108</v>
      </c>
      <c r="B450" s="22" t="str">
        <f>IFERROR(VLOOKUP(A450,'LISTE RESSOURCE'!$A$2:$E$60,2,FALSE),"")</f>
        <v>Surintendant</v>
      </c>
      <c r="C450" s="74" t="str">
        <f>IFERROR(VLOOKUP(A450,'LISTE RESSOURCE'!$A$2:$E$60,3,FALSE),"")</f>
        <v>M</v>
      </c>
      <c r="D450" s="43">
        <f>IFERROR(VLOOKUP(A450,'LISTE RESSOURCE'!$A$2:$E$60,4,FALSE),"")</f>
        <v>1000</v>
      </c>
    </row>
    <row r="451" spans="1:4" ht="12" x14ac:dyDescent="0.2">
      <c r="A451" s="44" t="s">
        <v>111</v>
      </c>
      <c r="B451" s="22" t="str">
        <f>IFERROR(VLOOKUP(A451,'LISTE RESSOURCE'!$A$2:$E$60,2,FALSE),"")</f>
        <v>Tracteur CAT D6T</v>
      </c>
      <c r="C451" s="74" t="str">
        <f>IFERROR(VLOOKUP(A451,'LISTE RESSOURCE'!$A$2:$E$60,3,FALSE),"")</f>
        <v>E</v>
      </c>
      <c r="D451" s="43">
        <f>IFERROR(VLOOKUP(A451,'LISTE RESSOURCE'!$A$2:$E$60,4,FALSE),"")</f>
        <v>16</v>
      </c>
    </row>
    <row r="452" spans="1:4" ht="12" x14ac:dyDescent="0.2">
      <c r="A452" s="44" t="s">
        <v>447</v>
      </c>
      <c r="B452" s="22" t="str">
        <f>IFERROR(VLOOKUP(A452,'LISTE RESSOURCE'!$A$2:$E$60,2,FALSE),"")</f>
        <v/>
      </c>
      <c r="C452" s="74" t="str">
        <f>IFERROR(VLOOKUP(A452,'LISTE RESSOURCE'!$A$2:$E$60,3,FALSE),"")</f>
        <v/>
      </c>
      <c r="D452" s="43" t="str">
        <f>IFERROR(VLOOKUP(A452,'LISTE RESSOURCE'!$A$2:$E$60,4,FALSE),"")</f>
        <v/>
      </c>
    </row>
    <row r="453" spans="1:4" ht="12" x14ac:dyDescent="0.2">
      <c r="A453" s="44" t="s">
        <v>112</v>
      </c>
      <c r="B453" s="22" t="str">
        <f>IFERROR(VLOOKUP(A453,'LISTE RESSOURCE'!$A$2:$E$60,2,FALSE),"")</f>
        <v>Compacteur HAMM</v>
      </c>
      <c r="C453" s="74" t="str">
        <f>IFERROR(VLOOKUP(A453,'LISTE RESSOURCE'!$A$2:$E$60,3,FALSE),"")</f>
        <v>E</v>
      </c>
      <c r="D453" s="43">
        <f>IFERROR(VLOOKUP(A453,'LISTE RESSOURCE'!$A$2:$E$60,4,FALSE),"")</f>
        <v>29</v>
      </c>
    </row>
    <row r="454" spans="1:4" ht="12.6" thickBot="1" x14ac:dyDescent="0.25">
      <c r="A454" s="45" t="s">
        <v>113</v>
      </c>
      <c r="B454" s="46" t="str">
        <f>IFERROR(VLOOKUP(A454,'LISTE RESSOURCE'!$A$2:$E$60,2,FALSE),"")</f>
        <v>Compacteur Bomag</v>
      </c>
      <c r="C454" s="74" t="str">
        <f>IFERROR(VLOOKUP(A454,'LISTE RESSOURCE'!$A$2:$E$60,3,FALSE),"")</f>
        <v>E</v>
      </c>
      <c r="D454" s="43">
        <f>IFERROR(VLOOKUP(A454,'LISTE RESSOURCE'!$A$2:$E$60,4,FALSE),"")</f>
        <v>30</v>
      </c>
    </row>
    <row r="455" spans="1:4" ht="15" thickBot="1" x14ac:dyDescent="0.5">
      <c r="A455" s="104" t="s">
        <v>114</v>
      </c>
      <c r="B455" s="105"/>
      <c r="C455" s="75"/>
      <c r="D455" s="47">
        <f t="shared" ref="D455" si="21">SUM(D440:D454)</f>
        <v>2774</v>
      </c>
    </row>
    <row r="456" spans="1:4" ht="12" thickBot="1" x14ac:dyDescent="0.25">
      <c r="B456" s="1" t="str">
        <f>IFERROR(VLOOKUP(A456,'LISTE RESSOURCE'!$A$2:$E$60,2,FALSE),"")</f>
        <v/>
      </c>
      <c r="D456" s="7" t="str">
        <f>IFERROR(VLOOKUP(A456,'LISTE RESSOURCE'!$A$2:$E$60,3,FALSE),"")</f>
        <v/>
      </c>
    </row>
    <row r="457" spans="1:4" ht="15" thickBot="1" x14ac:dyDescent="0.25">
      <c r="A457" s="100" t="s">
        <v>448</v>
      </c>
      <c r="B457" s="101"/>
      <c r="C457" s="102"/>
      <c r="D457" s="103"/>
    </row>
    <row r="458" spans="1:4" ht="12.6" thickBot="1" x14ac:dyDescent="0.25">
      <c r="A458" s="38" t="s">
        <v>115</v>
      </c>
      <c r="B458" s="39" t="s">
        <v>116</v>
      </c>
      <c r="C458" s="73" t="s">
        <v>459</v>
      </c>
      <c r="D458" s="40" t="s">
        <v>117</v>
      </c>
    </row>
    <row r="459" spans="1:4" ht="12" x14ac:dyDescent="0.2">
      <c r="A459" s="41" t="s">
        <v>449</v>
      </c>
      <c r="B459" s="42" t="str">
        <f>IFERROR(VLOOKUP(A459,'LISTE RESSOURCE'!$A$2:$E$60,2,FALSE),"")</f>
        <v/>
      </c>
      <c r="C459" s="74" t="str">
        <f>IFERROR(VLOOKUP(A459,'LISTE RESSOURCE'!$A$2:$E$60,3,FALSE),"")</f>
        <v/>
      </c>
      <c r="D459" s="43" t="str">
        <f>IFERROR(VLOOKUP(A459,'LISTE RESSOURCE'!$A$2:$E$60,4,FALSE),"")</f>
        <v/>
      </c>
    </row>
    <row r="460" spans="1:4" ht="12" x14ac:dyDescent="0.2">
      <c r="A460" s="44" t="s">
        <v>109</v>
      </c>
      <c r="B460" s="22" t="str">
        <f>IFERROR(VLOOKUP(A460,'LISTE RESSOURCE'!$A$2:$E$60,2,FALSE),"")</f>
        <v>Camion VOLVO A25</v>
      </c>
      <c r="C460" s="74" t="str">
        <f>IFERROR(VLOOKUP(A460,'LISTE RESSOURCE'!$A$2:$E$60,3,FALSE),"")</f>
        <v>E</v>
      </c>
      <c r="D460" s="43">
        <f>IFERROR(VLOOKUP(A460,'LISTE RESSOURCE'!$A$2:$E$60,4,FALSE),"")</f>
        <v>33</v>
      </c>
    </row>
    <row r="461" spans="1:4" ht="12" x14ac:dyDescent="0.2">
      <c r="A461" s="44" t="s">
        <v>109</v>
      </c>
      <c r="B461" s="22" t="str">
        <f>IFERROR(VLOOKUP(A461,'LISTE RESSOURCE'!$A$2:$E$60,2,FALSE),"")</f>
        <v>Camion VOLVO A25</v>
      </c>
      <c r="C461" s="74" t="str">
        <f>IFERROR(VLOOKUP(A461,'LISTE RESSOURCE'!$A$2:$E$60,3,FALSE),"")</f>
        <v>E</v>
      </c>
      <c r="D461" s="43">
        <f>IFERROR(VLOOKUP(A461,'LISTE RESSOURCE'!$A$2:$E$60,4,FALSE),"")</f>
        <v>33</v>
      </c>
    </row>
    <row r="462" spans="1:4" ht="12" x14ac:dyDescent="0.2">
      <c r="A462" s="44" t="s">
        <v>109</v>
      </c>
      <c r="B462" s="22" t="str">
        <f>IFERROR(VLOOKUP(A462,'LISTE RESSOURCE'!$A$2:$E$60,2,FALSE),"")</f>
        <v>Camion VOLVO A25</v>
      </c>
      <c r="C462" s="74" t="str">
        <f>IFERROR(VLOOKUP(A462,'LISTE RESSOURCE'!$A$2:$E$60,3,FALSE),"")</f>
        <v>E</v>
      </c>
      <c r="D462" s="43">
        <f>IFERROR(VLOOKUP(A462,'LISTE RESSOURCE'!$A$2:$E$60,4,FALSE),"")</f>
        <v>33</v>
      </c>
    </row>
    <row r="463" spans="1:4" ht="12" x14ac:dyDescent="0.2">
      <c r="A463" s="44" t="s">
        <v>100</v>
      </c>
      <c r="B463" s="22" t="str">
        <f>IFERROR(VLOOKUP(A463,'LISTE RESSOURCE'!$A$2:$E$60,2,FALSE),"")</f>
        <v>Contremaitre</v>
      </c>
      <c r="C463" s="74" t="str">
        <f>IFERROR(VLOOKUP(A463,'LISTE RESSOURCE'!$A$2:$E$60,3,FALSE),"")</f>
        <v>M</v>
      </c>
      <c r="D463" s="43">
        <f>IFERROR(VLOOKUP(A463,'LISTE RESSOURCE'!$A$2:$E$60,4,FALSE),"")</f>
        <v>300</v>
      </c>
    </row>
    <row r="464" spans="1:4" ht="12" x14ac:dyDescent="0.2">
      <c r="A464" s="44" t="s">
        <v>101</v>
      </c>
      <c r="B464" s="22" t="str">
        <f>IFERROR(VLOOKUP(A464,'LISTE RESSOURCE'!$A$2:$E$60,2,FALSE),"")</f>
        <v>Manœuvre spécialisé</v>
      </c>
      <c r="C464" s="74" t="str">
        <f>IFERROR(VLOOKUP(A464,'LISTE RESSOURCE'!$A$2:$E$60,3,FALSE),"")</f>
        <v>M</v>
      </c>
      <c r="D464" s="43">
        <f>IFERROR(VLOOKUP(A464,'LISTE RESSOURCE'!$A$2:$E$60,4,FALSE),"")</f>
        <v>400</v>
      </c>
    </row>
    <row r="465" spans="1:4" ht="12" x14ac:dyDescent="0.2">
      <c r="A465" s="44" t="s">
        <v>101</v>
      </c>
      <c r="B465" s="22" t="str">
        <f>IFERROR(VLOOKUP(A465,'LISTE RESSOURCE'!$A$2:$E$60,2,FALSE),"")</f>
        <v>Manœuvre spécialisé</v>
      </c>
      <c r="C465" s="74" t="str">
        <f>IFERROR(VLOOKUP(A465,'LISTE RESSOURCE'!$A$2:$E$60,3,FALSE),"")</f>
        <v>M</v>
      </c>
      <c r="D465" s="43">
        <f>IFERROR(VLOOKUP(A465,'LISTE RESSOURCE'!$A$2:$E$60,4,FALSE),"")</f>
        <v>400</v>
      </c>
    </row>
    <row r="466" spans="1:4" ht="12" x14ac:dyDescent="0.2">
      <c r="A466" s="44" t="s">
        <v>101</v>
      </c>
      <c r="B466" s="22" t="str">
        <f>IFERROR(VLOOKUP(A466,'LISTE RESSOURCE'!$A$2:$E$60,2,FALSE),"")</f>
        <v>Manœuvre spécialisé</v>
      </c>
      <c r="C466" s="74" t="str">
        <f>IFERROR(VLOOKUP(A466,'LISTE RESSOURCE'!$A$2:$E$60,3,FALSE),"")</f>
        <v>M</v>
      </c>
      <c r="D466" s="43">
        <f>IFERROR(VLOOKUP(A466,'LISTE RESSOURCE'!$A$2:$E$60,4,FALSE),"")</f>
        <v>400</v>
      </c>
    </row>
    <row r="467" spans="1:4" ht="12" x14ac:dyDescent="0.2">
      <c r="A467" s="44" t="s">
        <v>88</v>
      </c>
      <c r="B467" s="22" t="str">
        <f>IFERROR(VLOOKUP(A467,'LISTE RESSOURCE'!$A$2:$E$60,2,FALSE),"")</f>
        <v>Camion KOM HM300</v>
      </c>
      <c r="C467" s="74" t="str">
        <f>IFERROR(VLOOKUP(A467,'LISTE RESSOURCE'!$A$2:$E$60,3,FALSE),"")</f>
        <v>E</v>
      </c>
      <c r="D467" s="43">
        <f>IFERROR(VLOOKUP(A467,'LISTE RESSOURCE'!$A$2:$E$60,4,FALSE),"")</f>
        <v>34</v>
      </c>
    </row>
    <row r="468" spans="1:4" ht="12" x14ac:dyDescent="0.2">
      <c r="A468" s="44" t="s">
        <v>110</v>
      </c>
      <c r="B468" s="22" t="str">
        <f>IFERROR(VLOOKUP(A468,'LISTE RESSOURCE'!$A$2:$E$60,2,FALSE),"")</f>
        <v>Arpenteur</v>
      </c>
      <c r="C468" s="74" t="str">
        <f>IFERROR(VLOOKUP(A468,'LISTE RESSOURCE'!$A$2:$E$60,3,FALSE),"")</f>
        <v>M</v>
      </c>
      <c r="D468" s="43">
        <f>IFERROR(VLOOKUP(A468,'LISTE RESSOURCE'!$A$2:$E$60,4,FALSE),"")</f>
        <v>100</v>
      </c>
    </row>
    <row r="469" spans="1:4" ht="12" x14ac:dyDescent="0.2">
      <c r="A469" s="44" t="s">
        <v>108</v>
      </c>
      <c r="B469" s="22" t="str">
        <f>IFERROR(VLOOKUP(A469,'LISTE RESSOURCE'!$A$2:$E$60,2,FALSE),"")</f>
        <v>Surintendant</v>
      </c>
      <c r="C469" s="74" t="str">
        <f>IFERROR(VLOOKUP(A469,'LISTE RESSOURCE'!$A$2:$E$60,3,FALSE),"")</f>
        <v>M</v>
      </c>
      <c r="D469" s="43">
        <f>IFERROR(VLOOKUP(A469,'LISTE RESSOURCE'!$A$2:$E$60,4,FALSE),"")</f>
        <v>1000</v>
      </c>
    </row>
    <row r="470" spans="1:4" ht="12" x14ac:dyDescent="0.2">
      <c r="A470" s="44" t="s">
        <v>111</v>
      </c>
      <c r="B470" s="22" t="str">
        <f>IFERROR(VLOOKUP(A470,'LISTE RESSOURCE'!$A$2:$E$60,2,FALSE),"")</f>
        <v>Tracteur CAT D6T</v>
      </c>
      <c r="C470" s="74" t="str">
        <f>IFERROR(VLOOKUP(A470,'LISTE RESSOURCE'!$A$2:$E$60,3,FALSE),"")</f>
        <v>E</v>
      </c>
      <c r="D470" s="43">
        <f>IFERROR(VLOOKUP(A470,'LISTE RESSOURCE'!$A$2:$E$60,4,FALSE),"")</f>
        <v>16</v>
      </c>
    </row>
    <row r="471" spans="1:4" ht="12" x14ac:dyDescent="0.2">
      <c r="A471" s="44" t="s">
        <v>95</v>
      </c>
      <c r="B471" s="22" t="str">
        <f>IFERROR(VLOOKUP(A471,'LISTE RESSOURCE'!$A$2:$E$60,2,FALSE),"")</f>
        <v/>
      </c>
      <c r="C471" s="74" t="str">
        <f>IFERROR(VLOOKUP(A471,'LISTE RESSOURCE'!$A$2:$E$60,3,FALSE),"")</f>
        <v/>
      </c>
      <c r="D471" s="43" t="str">
        <f>IFERROR(VLOOKUP(A471,'LISTE RESSOURCE'!$A$2:$E$60,4,FALSE),"")</f>
        <v/>
      </c>
    </row>
    <row r="472" spans="1:4" ht="12" x14ac:dyDescent="0.2">
      <c r="A472" s="44" t="s">
        <v>112</v>
      </c>
      <c r="B472" s="22" t="str">
        <f>IFERROR(VLOOKUP(A472,'LISTE RESSOURCE'!$A$2:$E$60,2,FALSE),"")</f>
        <v>Compacteur HAMM</v>
      </c>
      <c r="C472" s="74" t="str">
        <f>IFERROR(VLOOKUP(A472,'LISTE RESSOURCE'!$A$2:$E$60,3,FALSE),"")</f>
        <v>E</v>
      </c>
      <c r="D472" s="43">
        <f>IFERROR(VLOOKUP(A472,'LISTE RESSOURCE'!$A$2:$E$60,4,FALSE),"")</f>
        <v>29</v>
      </c>
    </row>
    <row r="473" spans="1:4" ht="12.6" thickBot="1" x14ac:dyDescent="0.25">
      <c r="A473" s="45" t="s">
        <v>113</v>
      </c>
      <c r="B473" s="46" t="str">
        <f>IFERROR(VLOOKUP(A473,'LISTE RESSOURCE'!$A$2:$E$60,2,FALSE),"")</f>
        <v>Compacteur Bomag</v>
      </c>
      <c r="C473" s="74" t="str">
        <f>IFERROR(VLOOKUP(A473,'LISTE RESSOURCE'!$A$2:$E$60,3,FALSE),"")</f>
        <v>E</v>
      </c>
      <c r="D473" s="43">
        <f>IFERROR(VLOOKUP(A473,'LISTE RESSOURCE'!$A$2:$E$60,4,FALSE),"")</f>
        <v>30</v>
      </c>
    </row>
    <row r="474" spans="1:4" ht="15" thickBot="1" x14ac:dyDescent="0.5">
      <c r="A474" s="104" t="s">
        <v>114</v>
      </c>
      <c r="B474" s="105"/>
      <c r="C474" s="75"/>
      <c r="D474" s="47">
        <f t="shared" ref="D474" si="22">SUM(D459:D473)</f>
        <v>2808</v>
      </c>
    </row>
    <row r="475" spans="1:4" x14ac:dyDescent="0.2">
      <c r="B475" s="1" t="str">
        <f>IFERROR(VLOOKUP(A475,'LISTE RESSOURCE'!$A$2:$E$60,2,FALSE),"")</f>
        <v/>
      </c>
      <c r="D475" s="7" t="str">
        <f>IFERROR(VLOOKUP(A475,'LISTE RESSOURCE'!$A$2:$E$60,3,FALSE),"")</f>
        <v/>
      </c>
    </row>
  </sheetData>
  <mergeCells count="50">
    <mergeCell ref="A1:D1"/>
    <mergeCell ref="A18:B18"/>
    <mergeCell ref="A20:D20"/>
    <mergeCell ref="A37:B37"/>
    <mergeCell ref="A39:D39"/>
    <mergeCell ref="A153:D153"/>
    <mergeCell ref="A56:B56"/>
    <mergeCell ref="A58:D58"/>
    <mergeCell ref="A75:B75"/>
    <mergeCell ref="A77:D77"/>
    <mergeCell ref="A94:B94"/>
    <mergeCell ref="A96:D96"/>
    <mergeCell ref="A113:B113"/>
    <mergeCell ref="A115:D115"/>
    <mergeCell ref="A132:B132"/>
    <mergeCell ref="A134:D134"/>
    <mergeCell ref="A151:B151"/>
    <mergeCell ref="A267:D267"/>
    <mergeCell ref="A170:B170"/>
    <mergeCell ref="A172:D172"/>
    <mergeCell ref="A189:B189"/>
    <mergeCell ref="A191:D191"/>
    <mergeCell ref="A208:B208"/>
    <mergeCell ref="A210:D210"/>
    <mergeCell ref="A227:B227"/>
    <mergeCell ref="A229:D229"/>
    <mergeCell ref="A246:B246"/>
    <mergeCell ref="A248:D248"/>
    <mergeCell ref="A265:B265"/>
    <mergeCell ref="A381:D381"/>
    <mergeCell ref="A284:B284"/>
    <mergeCell ref="A286:D286"/>
    <mergeCell ref="A303:B303"/>
    <mergeCell ref="A305:D305"/>
    <mergeCell ref="A322:B322"/>
    <mergeCell ref="A324:D324"/>
    <mergeCell ref="A341:B341"/>
    <mergeCell ref="A343:D343"/>
    <mergeCell ref="A360:B360"/>
    <mergeCell ref="A362:D362"/>
    <mergeCell ref="A379:B379"/>
    <mergeCell ref="A438:D438"/>
    <mergeCell ref="A455:B455"/>
    <mergeCell ref="A457:D457"/>
    <mergeCell ref="A474:B474"/>
    <mergeCell ref="A398:B398"/>
    <mergeCell ref="A400:D400"/>
    <mergeCell ref="A417:B417"/>
    <mergeCell ref="A419:D419"/>
    <mergeCell ref="A436:B436"/>
  </mergeCells>
  <phoneticPr fontId="5" type="noConversion"/>
  <pageMargins left="0.7" right="0.7" top="0.75" bottom="0.75" header="0.3" footer="0.3"/>
  <pageSetup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FC4A48A-08E1-4F9D-9465-3533F18A417E}">
          <x14:formula1>
            <xm:f>'LISTE RESSOURCE'!$A$2:$A$52</xm:f>
          </x14:formula1>
          <xm:sqref>A3:A17 A19 A22:A36 A38 A41:A55 A60:A74 A79:A93 A98:A112 A117:A131 A136:A150 A155:A169 A174:A188 A193:A207 A212:A226 A231:A245 A57 A76 A95 A114 A133 A152 A171 A190 A209 A228 A247 A250:A264 A269:A283 A288:A302 A307:A321 A326:A340 A345:A359 A364:A378 A383:A397 A402:A416 A266 A285 A304 A323 A342 A361 A380 A399 A418 A421:A435 A437 A440:A454 A456 A459:A473 A475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4E87BA-E0A6-4B6D-93A7-978B2AEAED62}">
  <dimension ref="A1:E78"/>
  <sheetViews>
    <sheetView workbookViewId="0">
      <selection activeCell="C2" sqref="C2"/>
    </sheetView>
  </sheetViews>
  <sheetFormatPr baseColWidth="10" defaultRowHeight="14.4" x14ac:dyDescent="0.3"/>
  <cols>
    <col min="1" max="1" width="6.109375" style="4" bestFit="1" customWidth="1"/>
    <col min="2" max="2" width="24.44140625" style="5" bestFit="1" customWidth="1"/>
    <col min="3" max="3" width="8.44140625" style="5" bestFit="1" customWidth="1"/>
    <col min="4" max="4" width="11.77734375" style="6" bestFit="1" customWidth="1"/>
    <col min="6" max="16384" width="11.5546875" style="4"/>
  </cols>
  <sheetData>
    <row r="1" spans="1:5" ht="16.2" x14ac:dyDescent="0.3">
      <c r="A1" s="76" t="s">
        <v>54</v>
      </c>
      <c r="B1" s="76" t="s">
        <v>1</v>
      </c>
      <c r="C1" s="80" t="s">
        <v>458</v>
      </c>
      <c r="D1" s="77" t="s">
        <v>97</v>
      </c>
      <c r="E1" s="4"/>
    </row>
    <row r="2" spans="1:5" ht="16.2" x14ac:dyDescent="0.3">
      <c r="A2" s="78" t="s">
        <v>55</v>
      </c>
      <c r="B2" s="78" t="s">
        <v>15</v>
      </c>
      <c r="C2" s="78" t="s">
        <v>456</v>
      </c>
      <c r="D2" s="79">
        <v>1</v>
      </c>
      <c r="E2" s="4"/>
    </row>
    <row r="3" spans="1:5" ht="16.2" x14ac:dyDescent="0.3">
      <c r="A3" s="78" t="s">
        <v>70</v>
      </c>
      <c r="B3" s="78" t="s">
        <v>14</v>
      </c>
      <c r="C3" s="78" t="s">
        <v>456</v>
      </c>
      <c r="D3" s="79">
        <v>2</v>
      </c>
      <c r="E3" s="4"/>
    </row>
    <row r="4" spans="1:5" ht="16.2" x14ac:dyDescent="0.3">
      <c r="A4" s="78" t="s">
        <v>56</v>
      </c>
      <c r="B4" s="78" t="s">
        <v>13</v>
      </c>
      <c r="C4" s="78" t="s">
        <v>456</v>
      </c>
      <c r="D4" s="79">
        <v>3</v>
      </c>
      <c r="E4" s="4"/>
    </row>
    <row r="5" spans="1:5" ht="16.2" x14ac:dyDescent="0.3">
      <c r="A5" s="78" t="s">
        <v>57</v>
      </c>
      <c r="B5" s="78" t="s">
        <v>16</v>
      </c>
      <c r="C5" s="78" t="s">
        <v>456</v>
      </c>
      <c r="D5" s="79">
        <v>4</v>
      </c>
      <c r="E5" s="4"/>
    </row>
    <row r="6" spans="1:5" ht="16.2" x14ac:dyDescent="0.3">
      <c r="A6" s="78" t="s">
        <v>58</v>
      </c>
      <c r="B6" s="78" t="s">
        <v>17</v>
      </c>
      <c r="C6" s="78" t="s">
        <v>456</v>
      </c>
      <c r="D6" s="79">
        <v>5</v>
      </c>
      <c r="E6" s="4"/>
    </row>
    <row r="7" spans="1:5" ht="16.2" x14ac:dyDescent="0.3">
      <c r="A7" s="78" t="s">
        <v>59</v>
      </c>
      <c r="B7" s="78" t="s">
        <v>18</v>
      </c>
      <c r="C7" s="78" t="s">
        <v>456</v>
      </c>
      <c r="D7" s="79">
        <v>6</v>
      </c>
      <c r="E7" s="4"/>
    </row>
    <row r="8" spans="1:5" ht="16.2" x14ac:dyDescent="0.3">
      <c r="A8" s="78" t="s">
        <v>71</v>
      </c>
      <c r="B8" s="78" t="s">
        <v>19</v>
      </c>
      <c r="C8" s="78" t="s">
        <v>456</v>
      </c>
      <c r="D8" s="79">
        <v>7</v>
      </c>
      <c r="E8" s="4"/>
    </row>
    <row r="9" spans="1:5" ht="16.2" x14ac:dyDescent="0.3">
      <c r="A9" s="78" t="s">
        <v>72</v>
      </c>
      <c r="B9" s="78" t="s">
        <v>20</v>
      </c>
      <c r="C9" s="78" t="s">
        <v>456</v>
      </c>
      <c r="D9" s="79">
        <v>8</v>
      </c>
      <c r="E9" s="4"/>
    </row>
    <row r="10" spans="1:5" ht="16.2" x14ac:dyDescent="0.3">
      <c r="A10" s="78" t="s">
        <v>60</v>
      </c>
      <c r="B10" s="78" t="s">
        <v>21</v>
      </c>
      <c r="C10" s="78" t="s">
        <v>456</v>
      </c>
      <c r="D10" s="79">
        <v>9</v>
      </c>
      <c r="E10" s="4"/>
    </row>
    <row r="11" spans="1:5" ht="16.2" x14ac:dyDescent="0.3">
      <c r="A11" s="78" t="s">
        <v>61</v>
      </c>
      <c r="B11" s="78" t="s">
        <v>22</v>
      </c>
      <c r="C11" s="78" t="s">
        <v>456</v>
      </c>
      <c r="D11" s="79">
        <v>10</v>
      </c>
      <c r="E11" s="4"/>
    </row>
    <row r="12" spans="1:5" ht="16.2" x14ac:dyDescent="0.3">
      <c r="A12" s="78" t="s">
        <v>62</v>
      </c>
      <c r="B12" s="78" t="s">
        <v>23</v>
      </c>
      <c r="C12" s="78" t="s">
        <v>456</v>
      </c>
      <c r="D12" s="79">
        <v>11</v>
      </c>
      <c r="E12" s="4"/>
    </row>
    <row r="13" spans="1:5" ht="16.2" x14ac:dyDescent="0.3">
      <c r="A13" s="78" t="s">
        <v>63</v>
      </c>
      <c r="B13" s="78" t="s">
        <v>24</v>
      </c>
      <c r="C13" s="78" t="s">
        <v>456</v>
      </c>
      <c r="D13" s="79">
        <v>12</v>
      </c>
      <c r="E13" s="4"/>
    </row>
    <row r="14" spans="1:5" ht="16.2" x14ac:dyDescent="0.3">
      <c r="A14" s="78" t="s">
        <v>73</v>
      </c>
      <c r="B14" s="78" t="s">
        <v>25</v>
      </c>
      <c r="C14" s="78" t="s">
        <v>456</v>
      </c>
      <c r="D14" s="79">
        <v>13</v>
      </c>
      <c r="E14" s="4"/>
    </row>
    <row r="15" spans="1:5" ht="16.2" x14ac:dyDescent="0.3">
      <c r="A15" s="78" t="s">
        <v>74</v>
      </c>
      <c r="B15" s="78" t="s">
        <v>26</v>
      </c>
      <c r="C15" s="78" t="s">
        <v>456</v>
      </c>
      <c r="D15" s="79">
        <v>14</v>
      </c>
      <c r="E15" s="4"/>
    </row>
    <row r="16" spans="1:5" ht="16.2" x14ac:dyDescent="0.3">
      <c r="A16" s="78" t="s">
        <v>75</v>
      </c>
      <c r="B16" s="78" t="s">
        <v>27</v>
      </c>
      <c r="C16" s="78" t="s">
        <v>456</v>
      </c>
      <c r="D16" s="79">
        <v>15</v>
      </c>
      <c r="E16" s="4"/>
    </row>
    <row r="17" spans="1:5" ht="16.2" x14ac:dyDescent="0.3">
      <c r="A17" s="78" t="s">
        <v>76</v>
      </c>
      <c r="B17" s="78" t="s">
        <v>28</v>
      </c>
      <c r="C17" s="78" t="s">
        <v>456</v>
      </c>
      <c r="D17" s="79">
        <v>16</v>
      </c>
      <c r="E17" s="4"/>
    </row>
    <row r="18" spans="1:5" ht="16.2" x14ac:dyDescent="0.3">
      <c r="A18" s="78" t="s">
        <v>77</v>
      </c>
      <c r="B18" s="78" t="s">
        <v>29</v>
      </c>
      <c r="C18" s="78" t="s">
        <v>456</v>
      </c>
      <c r="D18" s="79">
        <v>17</v>
      </c>
      <c r="E18" s="4"/>
    </row>
    <row r="19" spans="1:5" ht="16.2" x14ac:dyDescent="0.3">
      <c r="A19" s="78" t="s">
        <v>78</v>
      </c>
      <c r="B19" s="78" t="s">
        <v>30</v>
      </c>
      <c r="C19" s="78" t="s">
        <v>456</v>
      </c>
      <c r="D19" s="79">
        <v>18</v>
      </c>
      <c r="E19" s="4"/>
    </row>
    <row r="20" spans="1:5" ht="16.2" x14ac:dyDescent="0.3">
      <c r="A20" s="78" t="s">
        <v>79</v>
      </c>
      <c r="B20" s="78" t="s">
        <v>31</v>
      </c>
      <c r="C20" s="78" t="s">
        <v>456</v>
      </c>
      <c r="D20" s="79">
        <v>19</v>
      </c>
      <c r="E20" s="4"/>
    </row>
    <row r="21" spans="1:5" ht="16.2" x14ac:dyDescent="0.3">
      <c r="A21" s="78" t="s">
        <v>64</v>
      </c>
      <c r="B21" s="78" t="s">
        <v>32</v>
      </c>
      <c r="C21" s="78" t="s">
        <v>456</v>
      </c>
      <c r="D21" s="79">
        <v>20</v>
      </c>
      <c r="E21" s="4"/>
    </row>
    <row r="22" spans="1:5" ht="16.2" x14ac:dyDescent="0.3">
      <c r="A22" s="78" t="s">
        <v>65</v>
      </c>
      <c r="B22" s="78" t="s">
        <v>33</v>
      </c>
      <c r="C22" s="78" t="s">
        <v>456</v>
      </c>
      <c r="D22" s="79">
        <v>21</v>
      </c>
      <c r="E22" s="4"/>
    </row>
    <row r="23" spans="1:5" ht="16.2" x14ac:dyDescent="0.3">
      <c r="A23" s="78" t="s">
        <v>80</v>
      </c>
      <c r="B23" s="78" t="s">
        <v>34</v>
      </c>
      <c r="C23" s="78" t="s">
        <v>456</v>
      </c>
      <c r="D23" s="79">
        <v>22</v>
      </c>
      <c r="E23" s="4"/>
    </row>
    <row r="24" spans="1:5" ht="16.2" x14ac:dyDescent="0.3">
      <c r="A24" s="78" t="s">
        <v>66</v>
      </c>
      <c r="B24" s="78" t="s">
        <v>35</v>
      </c>
      <c r="C24" s="78" t="s">
        <v>456</v>
      </c>
      <c r="D24" s="79">
        <v>23</v>
      </c>
      <c r="E24" s="4"/>
    </row>
    <row r="25" spans="1:5" ht="16.2" x14ac:dyDescent="0.3">
      <c r="A25" s="78" t="s">
        <v>67</v>
      </c>
      <c r="B25" s="78" t="s">
        <v>36</v>
      </c>
      <c r="C25" s="78" t="s">
        <v>456</v>
      </c>
      <c r="D25" s="79">
        <v>24</v>
      </c>
      <c r="E25" s="4"/>
    </row>
    <row r="26" spans="1:5" ht="16.2" x14ac:dyDescent="0.3">
      <c r="A26" s="78" t="s">
        <v>68</v>
      </c>
      <c r="B26" s="78" t="s">
        <v>37</v>
      </c>
      <c r="C26" s="78" t="s">
        <v>456</v>
      </c>
      <c r="D26" s="79">
        <v>25</v>
      </c>
      <c r="E26" s="4"/>
    </row>
    <row r="27" spans="1:5" ht="16.2" x14ac:dyDescent="0.3">
      <c r="A27" s="78" t="s">
        <v>69</v>
      </c>
      <c r="B27" s="78" t="s">
        <v>38</v>
      </c>
      <c r="C27" s="78" t="s">
        <v>456</v>
      </c>
      <c r="D27" s="79">
        <v>26</v>
      </c>
      <c r="E27" s="4"/>
    </row>
    <row r="28" spans="1:5" ht="16.2" x14ac:dyDescent="0.3">
      <c r="A28" s="78" t="s">
        <v>81</v>
      </c>
      <c r="B28" s="78" t="s">
        <v>39</v>
      </c>
      <c r="C28" s="78" t="s">
        <v>456</v>
      </c>
      <c r="D28" s="79">
        <v>27</v>
      </c>
      <c r="E28" s="4"/>
    </row>
    <row r="29" spans="1:5" ht="16.2" x14ac:dyDescent="0.3">
      <c r="A29" s="78" t="s">
        <v>82</v>
      </c>
      <c r="B29" s="78" t="s">
        <v>40</v>
      </c>
      <c r="C29" s="78" t="s">
        <v>456</v>
      </c>
      <c r="D29" s="79">
        <v>28</v>
      </c>
      <c r="E29" s="4"/>
    </row>
    <row r="30" spans="1:5" ht="16.2" x14ac:dyDescent="0.3">
      <c r="A30" s="78" t="s">
        <v>83</v>
      </c>
      <c r="B30" s="78" t="s">
        <v>41</v>
      </c>
      <c r="C30" s="78" t="s">
        <v>456</v>
      </c>
      <c r="D30" s="79">
        <v>29</v>
      </c>
      <c r="E30" s="4"/>
    </row>
    <row r="31" spans="1:5" ht="16.2" x14ac:dyDescent="0.3">
      <c r="A31" s="78" t="s">
        <v>84</v>
      </c>
      <c r="B31" s="78" t="s">
        <v>42</v>
      </c>
      <c r="C31" s="78" t="s">
        <v>456</v>
      </c>
      <c r="D31" s="79">
        <v>30</v>
      </c>
      <c r="E31" s="4"/>
    </row>
    <row r="32" spans="1:5" ht="16.2" x14ac:dyDescent="0.3">
      <c r="A32" s="78" t="s">
        <v>85</v>
      </c>
      <c r="B32" s="78" t="s">
        <v>43</v>
      </c>
      <c r="C32" s="78" t="s">
        <v>456</v>
      </c>
      <c r="D32" s="79">
        <v>31</v>
      </c>
      <c r="E32" s="4"/>
    </row>
    <row r="33" spans="1:5" ht="16.2" x14ac:dyDescent="0.3">
      <c r="A33" s="78" t="s">
        <v>86</v>
      </c>
      <c r="B33" s="78" t="s">
        <v>44</v>
      </c>
      <c r="C33" s="78" t="s">
        <v>456</v>
      </c>
      <c r="D33" s="79">
        <v>32</v>
      </c>
      <c r="E33" s="4"/>
    </row>
    <row r="34" spans="1:5" ht="16.2" x14ac:dyDescent="0.3">
      <c r="A34" s="78" t="s">
        <v>87</v>
      </c>
      <c r="B34" s="78" t="s">
        <v>45</v>
      </c>
      <c r="C34" s="78" t="s">
        <v>456</v>
      </c>
      <c r="D34" s="79">
        <v>33</v>
      </c>
      <c r="E34" s="4"/>
    </row>
    <row r="35" spans="1:5" ht="16.2" x14ac:dyDescent="0.3">
      <c r="A35" s="78" t="s">
        <v>88</v>
      </c>
      <c r="B35" s="78" t="s">
        <v>46</v>
      </c>
      <c r="C35" s="78" t="s">
        <v>456</v>
      </c>
      <c r="D35" s="79">
        <v>34</v>
      </c>
      <c r="E35" s="4"/>
    </row>
    <row r="36" spans="1:5" ht="16.2" x14ac:dyDescent="0.3">
      <c r="A36" s="78" t="s">
        <v>89</v>
      </c>
      <c r="B36" s="78" t="s">
        <v>47</v>
      </c>
      <c r="C36" s="78" t="s">
        <v>456</v>
      </c>
      <c r="D36" s="79">
        <v>35</v>
      </c>
      <c r="E36" s="4"/>
    </row>
    <row r="37" spans="1:5" ht="16.2" x14ac:dyDescent="0.3">
      <c r="A37" s="78" t="s">
        <v>90</v>
      </c>
      <c r="B37" s="78" t="s">
        <v>48</v>
      </c>
      <c r="C37" s="78" t="s">
        <v>456</v>
      </c>
      <c r="D37" s="79">
        <v>36</v>
      </c>
      <c r="E37" s="4"/>
    </row>
    <row r="38" spans="1:5" ht="16.2" x14ac:dyDescent="0.3">
      <c r="A38" s="78" t="s">
        <v>91</v>
      </c>
      <c r="B38" s="78" t="s">
        <v>49</v>
      </c>
      <c r="C38" s="78" t="s">
        <v>456</v>
      </c>
      <c r="D38" s="79">
        <v>37</v>
      </c>
      <c r="E38" s="4"/>
    </row>
    <row r="39" spans="1:5" ht="16.2" x14ac:dyDescent="0.3">
      <c r="A39" s="78" t="s">
        <v>92</v>
      </c>
      <c r="B39" s="78" t="s">
        <v>50</v>
      </c>
      <c r="C39" s="78" t="s">
        <v>456</v>
      </c>
      <c r="D39" s="79">
        <v>38</v>
      </c>
      <c r="E39" s="4"/>
    </row>
    <row r="40" spans="1:5" ht="16.2" x14ac:dyDescent="0.3">
      <c r="A40" s="78" t="s">
        <v>51</v>
      </c>
      <c r="B40" s="78" t="s">
        <v>51</v>
      </c>
      <c r="C40" s="78" t="s">
        <v>456</v>
      </c>
      <c r="D40" s="79">
        <v>39</v>
      </c>
      <c r="E40" s="4"/>
    </row>
    <row r="41" spans="1:5" ht="16.2" x14ac:dyDescent="0.3">
      <c r="A41" s="78" t="s">
        <v>93</v>
      </c>
      <c r="B41" s="78" t="s">
        <v>52</v>
      </c>
      <c r="C41" s="78" t="s">
        <v>456</v>
      </c>
      <c r="D41" s="79">
        <v>40</v>
      </c>
      <c r="E41" s="4"/>
    </row>
    <row r="42" spans="1:5" ht="16.2" x14ac:dyDescent="0.3">
      <c r="A42" s="78" t="s">
        <v>94</v>
      </c>
      <c r="B42" s="78" t="s">
        <v>53</v>
      </c>
      <c r="C42" s="78" t="s">
        <v>456</v>
      </c>
      <c r="D42" s="79">
        <v>41</v>
      </c>
      <c r="E42" s="4"/>
    </row>
    <row r="43" spans="1:5" ht="16.2" x14ac:dyDescent="0.3">
      <c r="A43" s="78" t="s">
        <v>98</v>
      </c>
      <c r="B43" s="78" t="s">
        <v>10</v>
      </c>
      <c r="C43" s="78" t="s">
        <v>457</v>
      </c>
      <c r="D43" s="79">
        <v>100</v>
      </c>
      <c r="E43" s="4"/>
    </row>
    <row r="44" spans="1:5" ht="16.2" x14ac:dyDescent="0.3">
      <c r="A44" s="78" t="s">
        <v>99</v>
      </c>
      <c r="B44" s="78" t="s">
        <v>11</v>
      </c>
      <c r="C44" s="78" t="s">
        <v>457</v>
      </c>
      <c r="D44" s="79">
        <v>200</v>
      </c>
      <c r="E44" s="4"/>
    </row>
    <row r="45" spans="1:5" ht="16.2" x14ac:dyDescent="0.3">
      <c r="A45" s="78" t="s">
        <v>100</v>
      </c>
      <c r="B45" s="78" t="s">
        <v>6</v>
      </c>
      <c r="C45" s="78" t="s">
        <v>457</v>
      </c>
      <c r="D45" s="79">
        <v>300</v>
      </c>
      <c r="E45" s="4"/>
    </row>
    <row r="46" spans="1:5" ht="16.2" x14ac:dyDescent="0.3">
      <c r="A46" s="78" t="s">
        <v>101</v>
      </c>
      <c r="B46" s="78" t="s">
        <v>102</v>
      </c>
      <c r="C46" s="78" t="s">
        <v>457</v>
      </c>
      <c r="D46" s="79">
        <v>400</v>
      </c>
      <c r="E46" s="4"/>
    </row>
    <row r="47" spans="1:5" ht="16.2" x14ac:dyDescent="0.3">
      <c r="A47" s="78" t="s">
        <v>103</v>
      </c>
      <c r="B47" s="78" t="s">
        <v>5</v>
      </c>
      <c r="C47" s="78" t="s">
        <v>457</v>
      </c>
      <c r="D47" s="79">
        <v>500</v>
      </c>
      <c r="E47" s="4"/>
    </row>
    <row r="48" spans="1:5" ht="16.2" x14ac:dyDescent="0.3">
      <c r="A48" s="78" t="s">
        <v>104</v>
      </c>
      <c r="B48" s="78" t="s">
        <v>4</v>
      </c>
      <c r="C48" s="78" t="s">
        <v>457</v>
      </c>
      <c r="D48" s="79">
        <v>600</v>
      </c>
      <c r="E48" s="4"/>
    </row>
    <row r="49" spans="1:5" ht="16.2" x14ac:dyDescent="0.3">
      <c r="A49" s="78" t="s">
        <v>105</v>
      </c>
      <c r="B49" s="78" t="s">
        <v>8</v>
      </c>
      <c r="C49" s="78" t="s">
        <v>457</v>
      </c>
      <c r="D49" s="79">
        <v>700</v>
      </c>
      <c r="E49" s="4"/>
    </row>
    <row r="50" spans="1:5" ht="16.2" x14ac:dyDescent="0.3">
      <c r="A50" s="78" t="s">
        <v>106</v>
      </c>
      <c r="B50" s="78" t="s">
        <v>9</v>
      </c>
      <c r="C50" s="78" t="s">
        <v>457</v>
      </c>
      <c r="D50" s="79">
        <v>800</v>
      </c>
      <c r="E50" s="4"/>
    </row>
    <row r="51" spans="1:5" ht="16.2" x14ac:dyDescent="0.3">
      <c r="A51" s="78" t="s">
        <v>107</v>
      </c>
      <c r="B51" s="78" t="s">
        <v>12</v>
      </c>
      <c r="C51" s="78" t="s">
        <v>457</v>
      </c>
      <c r="D51" s="79">
        <v>900</v>
      </c>
      <c r="E51" s="4"/>
    </row>
    <row r="52" spans="1:5" ht="16.2" x14ac:dyDescent="0.3">
      <c r="A52" s="78" t="s">
        <v>108</v>
      </c>
      <c r="B52" s="78" t="s">
        <v>7</v>
      </c>
      <c r="C52" s="78" t="s">
        <v>457</v>
      </c>
      <c r="D52" s="79">
        <v>1000</v>
      </c>
      <c r="E52" s="4"/>
    </row>
    <row r="53" spans="1:5" ht="13.2" x14ac:dyDescent="0.3">
      <c r="E53" s="4"/>
    </row>
    <row r="54" spans="1:5" ht="13.2" x14ac:dyDescent="0.3">
      <c r="E54" s="4"/>
    </row>
    <row r="55" spans="1:5" ht="13.2" x14ac:dyDescent="0.3">
      <c r="E55" s="4"/>
    </row>
    <row r="56" spans="1:5" ht="13.2" x14ac:dyDescent="0.3">
      <c r="E56" s="4"/>
    </row>
    <row r="57" spans="1:5" ht="13.2" x14ac:dyDescent="0.3">
      <c r="E57" s="4"/>
    </row>
    <row r="58" spans="1:5" ht="13.2" x14ac:dyDescent="0.3">
      <c r="E58" s="4"/>
    </row>
    <row r="59" spans="1:5" ht="13.2" x14ac:dyDescent="0.3">
      <c r="E59" s="4"/>
    </row>
    <row r="60" spans="1:5" ht="13.2" x14ac:dyDescent="0.3">
      <c r="E60" s="4"/>
    </row>
    <row r="61" spans="1:5" ht="13.2" x14ac:dyDescent="0.3">
      <c r="E61" s="4"/>
    </row>
    <row r="62" spans="1:5" ht="13.2" x14ac:dyDescent="0.3">
      <c r="E62" s="4"/>
    </row>
    <row r="63" spans="1:5" ht="13.2" x14ac:dyDescent="0.3">
      <c r="E63" s="4"/>
    </row>
    <row r="64" spans="1:5" ht="13.2" x14ac:dyDescent="0.3">
      <c r="E64" s="4"/>
    </row>
    <row r="65" spans="5:5" ht="13.2" x14ac:dyDescent="0.3">
      <c r="E65" s="4"/>
    </row>
    <row r="66" spans="5:5" ht="13.2" x14ac:dyDescent="0.3">
      <c r="E66" s="4"/>
    </row>
    <row r="67" spans="5:5" ht="13.2" x14ac:dyDescent="0.3">
      <c r="E67" s="4"/>
    </row>
    <row r="68" spans="5:5" ht="13.2" x14ac:dyDescent="0.3">
      <c r="E68" s="4"/>
    </row>
    <row r="69" spans="5:5" ht="13.2" x14ac:dyDescent="0.3">
      <c r="E69" s="4"/>
    </row>
    <row r="70" spans="5:5" ht="13.2" x14ac:dyDescent="0.3">
      <c r="E70" s="4"/>
    </row>
    <row r="71" spans="5:5" ht="13.2" x14ac:dyDescent="0.3">
      <c r="E71" s="4"/>
    </row>
    <row r="72" spans="5:5" ht="13.2" x14ac:dyDescent="0.3">
      <c r="E72" s="4"/>
    </row>
    <row r="73" spans="5:5" ht="13.2" x14ac:dyDescent="0.3">
      <c r="E73" s="4"/>
    </row>
    <row r="74" spans="5:5" ht="13.2" x14ac:dyDescent="0.3">
      <c r="E74" s="4"/>
    </row>
    <row r="75" spans="5:5" ht="13.2" x14ac:dyDescent="0.3">
      <c r="E75" s="4"/>
    </row>
    <row r="76" spans="5:5" ht="13.2" x14ac:dyDescent="0.3">
      <c r="E76" s="4"/>
    </row>
    <row r="77" spans="5:5" ht="13.2" x14ac:dyDescent="0.3">
      <c r="E77" s="4"/>
    </row>
    <row r="78" spans="5:5" ht="13.2" x14ac:dyDescent="0.3">
      <c r="E78" s="4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TABLEAU DE BORD</vt:lpstr>
      <vt:lpstr>BORDEREAU|REVENU</vt:lpstr>
      <vt:lpstr>EQ|MO</vt:lpstr>
      <vt:lpstr>BILAN|BORDEREAU</vt:lpstr>
      <vt:lpstr>ÉQUIPE</vt:lpstr>
      <vt:lpstr>LISTE RESSOURCE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Jean-Michel Tremblay</dc:creator>
  <cp:lastModifiedBy>Jean-Michel Tremblay</cp:lastModifiedBy>
  <dcterms:created xsi:type="dcterms:W3CDTF">2022-03-08T12:22:23Z</dcterms:created>
  <dcterms:modified xsi:type="dcterms:W3CDTF">2022-03-21T14:50:43Z</dcterms:modified>
</cp:coreProperties>
</file>