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240" yWindow="60" windowWidth="20055" windowHeight="7950"/>
  </bookViews>
  <sheets>
    <sheet name="Etat de Stock" sheetId="10" r:id="rId1"/>
    <sheet name="Base" sheetId="13" r:id="rId2"/>
  </sheets>
  <externalReferences>
    <externalReference r:id="rId3"/>
  </externalReferences>
  <definedNames>
    <definedName name="_xlnm._FilterDatabase" localSheetId="0" hidden="1">'Etat de Stock'!#REF!</definedName>
    <definedName name="A8506640">#REF!</definedName>
    <definedName name="Base">Base!$A$1:$C$25</definedName>
    <definedName name="_xlnm.Criteria" localSheetId="0">'Etat de Stock'!#REF!</definedName>
    <definedName name="_xlnm.Extract" localSheetId="0">'Etat de Stock'!$A$1:$H$1</definedName>
    <definedName name="FormulairedeRechercheEntrée">'Etat de Stock'!$A$1:$H$830</definedName>
    <definedName name="Journal_Entrée">#REF!</definedName>
    <definedName name="Journal_Recherchev">#REF!</definedName>
    <definedName name="ListeBaseDesignation">#REF!</definedName>
    <definedName name="nombre_ligne">'Etat de Stock'!$A$2:$A$4</definedName>
    <definedName name="Rechercher_Entrées">OFFSET(#REF!,0,0,COUNTA(#REF!),11)</definedName>
    <definedName name="Réferenceproduit">OFFSET(#REF!,0,0,COUNTA(#REF!-1))</definedName>
    <definedName name="TBase">#REF!</definedName>
    <definedName name="TjournalEntrées">#REF!</definedName>
    <definedName name="TlisteBaseRéférence">#REF!</definedName>
    <definedName name="_xlnm.Print_Area" localSheetId="0">'Etat de Stock'!$A$1:$H$4</definedName>
  </definedNames>
  <calcPr calcId="124519"/>
</workbook>
</file>

<file path=xl/calcChain.xml><?xml version="1.0" encoding="utf-8"?>
<calcChain xmlns="http://schemas.openxmlformats.org/spreadsheetml/2006/main">
  <c r="B4" i="10"/>
  <c r="D3"/>
  <c r="B3"/>
  <c r="B2"/>
  <c r="C2" s="1"/>
  <c r="H2" s="1"/>
  <c r="D2" l="1"/>
  <c r="C3"/>
  <c r="D4"/>
  <c r="C4"/>
  <c r="G2"/>
  <c r="G4" l="1"/>
  <c r="H4"/>
  <c r="H3"/>
  <c r="G3"/>
  <c r="H2" i="13" l="1"/>
  <c r="G2"/>
</calcChain>
</file>

<file path=xl/sharedStrings.xml><?xml version="1.0" encoding="utf-8"?>
<sst xmlns="http://schemas.openxmlformats.org/spreadsheetml/2006/main" count="87" uniqueCount="63">
  <si>
    <t>Article</t>
  </si>
  <si>
    <t>Reference</t>
  </si>
  <si>
    <t>Quantité Entrée</t>
  </si>
  <si>
    <t>PUNIS COULEUR</t>
  </si>
  <si>
    <t xml:space="preserve">QUETEUR </t>
  </si>
  <si>
    <t xml:space="preserve">ENCREUR A TAMPON ROUGE  </t>
  </si>
  <si>
    <t xml:space="preserve">ENCREUR A TAMPON BLEU </t>
  </si>
  <si>
    <t>PORTE CACHET  1ER CHOIX</t>
  </si>
  <si>
    <t>CALCULATRICE CASIO MM</t>
  </si>
  <si>
    <t>CALCULATRICE CASIO PM</t>
  </si>
  <si>
    <t>ARRACHE DES AGRAFES</t>
  </si>
  <si>
    <t>GRAPHEUSE  GM</t>
  </si>
  <si>
    <t>GRAPHEUSE MM</t>
  </si>
  <si>
    <t>AGRAFFES 24/6</t>
  </si>
  <si>
    <t>AGRAFFES 4/8</t>
  </si>
  <si>
    <t xml:space="preserve">CACHET EN BOIS  RECTANGULAIRE </t>
  </si>
  <si>
    <t>CACHET ROND EN FRANCAIS ET ARABE EN BOIS</t>
  </si>
  <si>
    <t>RAME D'EURO CHROME POUR COUVERTURE</t>
  </si>
  <si>
    <t>Porte C</t>
  </si>
  <si>
    <t>GraphMM0001</t>
  </si>
  <si>
    <t>Unite</t>
  </si>
  <si>
    <t>u</t>
  </si>
  <si>
    <t>CAHIER DE 200 PAGES</t>
  </si>
  <si>
    <t>CAHIER DE100 PAGES</t>
  </si>
  <si>
    <t>CAHIER PLASTIFIER GF</t>
  </si>
  <si>
    <t>BROSSE POUR TABLEAU</t>
  </si>
  <si>
    <t>RAM DE PAPIER DE 80g POUR POLYCOPE</t>
  </si>
  <si>
    <t>ROULEAUX DE SCOTCH</t>
  </si>
  <si>
    <t>RAM DE PAPIER BULLE EN COULEUR EXTRA</t>
  </si>
  <si>
    <t>COLLES UHU STIC GM</t>
  </si>
  <si>
    <t>Cah200</t>
  </si>
  <si>
    <t>Cah100</t>
  </si>
  <si>
    <t>CahplastGf</t>
  </si>
  <si>
    <t>BrossTab0001</t>
  </si>
  <si>
    <t>Papier80g</t>
  </si>
  <si>
    <t>RoulScot</t>
  </si>
  <si>
    <t>PapierBul</t>
  </si>
  <si>
    <t>Aggraf24/0601</t>
  </si>
  <si>
    <t>Aggraf4/0802</t>
  </si>
  <si>
    <t>CachBois01</t>
  </si>
  <si>
    <t>CachRond01</t>
  </si>
  <si>
    <t>Rame euro01</t>
  </si>
  <si>
    <t>CalcuMM01</t>
  </si>
  <si>
    <t>CalcuPM01</t>
  </si>
  <si>
    <t>Aggraf001</t>
  </si>
  <si>
    <t>GraphGM01</t>
  </si>
  <si>
    <t>Encre TB001</t>
  </si>
  <si>
    <t>Cis00011</t>
  </si>
  <si>
    <t>Pun00</t>
  </si>
  <si>
    <t>Quit0001</t>
  </si>
  <si>
    <t>Encre TR01</t>
  </si>
  <si>
    <t>ColluhuGM</t>
  </si>
  <si>
    <t>Rame</t>
  </si>
  <si>
    <t>Bte</t>
  </si>
  <si>
    <t>Designation</t>
  </si>
  <si>
    <t>Référence produit</t>
  </si>
  <si>
    <t>Unité</t>
  </si>
  <si>
    <t>N° Articles</t>
  </si>
  <si>
    <t>Articles</t>
  </si>
  <si>
    <t>Réference</t>
  </si>
  <si>
    <t>Quantité Stock Initial</t>
  </si>
  <si>
    <t>Qauntité Sortie</t>
  </si>
  <si>
    <t>Stock Final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</si>
</sst>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12">
    <border>
      <left/>
      <right/>
      <top/>
      <bottom/>
      <diagonal/>
    </border>
    <border>
      <left/>
      <right style="thin">
        <color theme="0"/>
      </right>
      <top style="medium">
        <color auto="1"/>
      </top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3" fillId="2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vertical="center" wrapText="1"/>
    </xf>
    <xf numFmtId="0" fontId="0" fillId="7" borderId="3" xfId="0" applyFont="1" applyFill="1" applyBorder="1" applyAlignment="1">
      <alignment horizontal="center" vertical="center" wrapText="1"/>
    </xf>
    <xf numFmtId="0" fontId="0" fillId="8" borderId="2" xfId="0" applyFont="1" applyFill="1" applyBorder="1" applyAlignment="1">
      <alignment horizontal="center" vertical="center" wrapText="1"/>
    </xf>
    <xf numFmtId="0" fontId="0" fillId="8" borderId="2" xfId="0" applyFont="1" applyFill="1" applyBorder="1" applyAlignment="1">
      <alignment vertical="center" wrapText="1"/>
    </xf>
    <xf numFmtId="0" fontId="0" fillId="8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2" defaultTableStyle="TableStyleMedium9" defaultPivotStyle="PivotStyleLight16">
    <tableStyle name="Style de tableau 1" pivot="0" count="0"/>
    <tableStyle name="Style de tableau 2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0511"/>
  <ax:ocxPr ax:name="Caption" ax:value="Fourmulaire de Recherche"/>
  <ax:ocxPr ax:name="Size" ax:value="6747;1773"/>
  <ax:ocxPr ax:name="FontName" ax:value="Calibri"/>
  <ax:ocxPr ax:name="FontEffects" ax:value="1073741825"/>
  <ax:ocxPr ax:name="FontHeight" ax:value="28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pplication%20gestion%20stock%20excel\autre%20gestion\gestion%20Stock%20%20modifi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Journal entrées"/>
      <sheetName val="Journal Sorties"/>
      <sheetName val="Stock Initial"/>
      <sheetName val="Etat de Stock"/>
      <sheetName val="Base"/>
      <sheetName val="NouveauNuméro"/>
      <sheetName val="Formulaire de Recherche Entrée"/>
      <sheetName val="Formulaire de Recherche Sortie"/>
    </sheetNames>
    <sheetDataSet>
      <sheetData sheetId="0"/>
      <sheetData sheetId="1">
        <row r="3">
          <cell r="D3" t="str">
            <v>Cis00011</v>
          </cell>
        </row>
      </sheetData>
      <sheetData sheetId="2">
        <row r="4">
          <cell r="D4" t="str">
            <v>Cis00011</v>
          </cell>
          <cell r="F4">
            <v>10</v>
          </cell>
        </row>
        <row r="5">
          <cell r="D5" t="str">
            <v>Cis00011</v>
          </cell>
          <cell r="F5">
            <v>50</v>
          </cell>
        </row>
        <row r="6">
          <cell r="D6" t="str">
            <v>Pun00</v>
          </cell>
          <cell r="F6">
            <v>60</v>
          </cell>
        </row>
        <row r="7">
          <cell r="D7" t="str">
            <v>Quit0001</v>
          </cell>
          <cell r="F7">
            <v>60</v>
          </cell>
        </row>
        <row r="8">
          <cell r="D8" t="str">
            <v>Encre TR01</v>
          </cell>
          <cell r="F8">
            <v>10</v>
          </cell>
        </row>
        <row r="9">
          <cell r="D9" t="str">
            <v>Encre TB001</v>
          </cell>
          <cell r="F9">
            <v>20</v>
          </cell>
        </row>
        <row r="10">
          <cell r="D10" t="str">
            <v>Porte C</v>
          </cell>
          <cell r="F10">
            <v>40</v>
          </cell>
        </row>
        <row r="11">
          <cell r="D11" t="str">
            <v>CalcuMM01</v>
          </cell>
          <cell r="F11">
            <v>70</v>
          </cell>
        </row>
        <row r="12">
          <cell r="D12" t="str">
            <v>CalcuPM01</v>
          </cell>
          <cell r="F12">
            <v>700</v>
          </cell>
        </row>
        <row r="13">
          <cell r="D13" t="str">
            <v>Aggraf001</v>
          </cell>
          <cell r="F13">
            <v>25</v>
          </cell>
        </row>
        <row r="14">
          <cell r="D14" t="str">
            <v>GraphGM01</v>
          </cell>
          <cell r="F14">
            <v>24</v>
          </cell>
        </row>
        <row r="15">
          <cell r="D15" t="str">
            <v>GraphMM0001</v>
          </cell>
          <cell r="F15">
            <v>25</v>
          </cell>
        </row>
        <row r="16">
          <cell r="D16">
            <v>0</v>
          </cell>
          <cell r="F16">
            <v>0</v>
          </cell>
        </row>
        <row r="17">
          <cell r="D17">
            <v>0</v>
          </cell>
          <cell r="F17">
            <v>0</v>
          </cell>
        </row>
        <row r="18">
          <cell r="D18">
            <v>0</v>
          </cell>
          <cell r="F18">
            <v>0</v>
          </cell>
        </row>
        <row r="19">
          <cell r="D19">
            <v>0</v>
          </cell>
          <cell r="F19">
            <v>0</v>
          </cell>
        </row>
        <row r="20">
          <cell r="D20">
            <v>0</v>
          </cell>
          <cell r="F20">
            <v>0</v>
          </cell>
        </row>
        <row r="21">
          <cell r="D21">
            <v>0</v>
          </cell>
          <cell r="F21">
            <v>0</v>
          </cell>
        </row>
      </sheetData>
      <sheetData sheetId="3">
        <row r="2">
          <cell r="C2" t="str">
            <v>Cis00011</v>
          </cell>
        </row>
      </sheetData>
      <sheetData sheetId="4"/>
      <sheetData sheetId="5">
        <row r="2">
          <cell r="A2" t="str">
            <v>CISEAUX DE BUREAU GM</v>
          </cell>
        </row>
        <row r="3">
          <cell r="A3" t="str">
            <v>PUNIS COULEUR</v>
          </cell>
        </row>
        <row r="4">
          <cell r="A4" t="str">
            <v xml:space="preserve">QUETEUR 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J4"/>
  <sheetViews>
    <sheetView tabSelected="1" workbookViewId="0">
      <selection activeCell="I15" sqref="I15"/>
    </sheetView>
  </sheetViews>
  <sheetFormatPr baseColWidth="10" defaultRowHeight="15"/>
  <cols>
    <col min="1" max="1" width="15.140625" customWidth="1"/>
    <col min="2" max="2" width="36" customWidth="1"/>
    <col min="3" max="3" width="29.85546875" bestFit="1" customWidth="1"/>
    <col min="4" max="4" width="17.7109375" customWidth="1"/>
    <col min="6" max="6" width="16.85546875" bestFit="1" customWidth="1"/>
    <col min="7" max="7" width="20.85546875" customWidth="1"/>
    <col min="8" max="8" width="20.140625" customWidth="1"/>
    <col min="9" max="9" width="17.7109375" customWidth="1"/>
    <col min="10" max="10" width="21" customWidth="1"/>
  </cols>
  <sheetData>
    <row r="1" spans="1:10" ht="40.5" customHeight="1" thickBot="1">
      <c r="A1" s="16" t="s">
        <v>57</v>
      </c>
      <c r="B1" s="16" t="s">
        <v>58</v>
      </c>
      <c r="C1" s="16" t="s">
        <v>59</v>
      </c>
      <c r="D1" s="16" t="s">
        <v>56</v>
      </c>
      <c r="E1" s="16" t="s">
        <v>60</v>
      </c>
      <c r="F1" s="16" t="s">
        <v>2</v>
      </c>
      <c r="G1" s="16" t="s">
        <v>61</v>
      </c>
      <c r="H1" s="17" t="s">
        <v>62</v>
      </c>
      <c r="I1" s="1"/>
    </row>
    <row r="2" spans="1:10" ht="16.5" thickTop="1">
      <c r="A2" s="18">
        <v>1</v>
      </c>
      <c r="B2" s="19" t="str">
        <f>IF([1]Base!A2="","",[1]Base!A2)</f>
        <v>CISEAUX DE BUREAU GM</v>
      </c>
      <c r="C2" s="18" t="str">
        <f>IFERROR(VLOOKUP(B2,TBase,2,FALSE),"")</f>
        <v/>
      </c>
      <c r="D2" s="18" t="str">
        <f>IFERROR(VLOOKUP(B2,TBase,3,FALSE),"")</f>
        <v/>
      </c>
      <c r="E2" s="18"/>
      <c r="F2" s="18"/>
      <c r="G2" s="18" t="str">
        <f>IF(C2="","",SUMIFS('[1]Journal Sorties'!F$4:F$511,'[1]Journal Sorties'!D$4:D$511,C2))</f>
        <v/>
      </c>
      <c r="H2" s="20" t="str">
        <f t="shared" ref="H2:H4" si="0">IF(C2="","",E2+F2-G2)</f>
        <v/>
      </c>
      <c r="I2" s="1"/>
    </row>
    <row r="3" spans="1:10" ht="15.75">
      <c r="A3" s="21">
        <v>2</v>
      </c>
      <c r="B3" s="22" t="str">
        <f>IF([1]Base!A3="","",[1]Base!A3)</f>
        <v>PUNIS COULEUR</v>
      </c>
      <c r="C3" s="21" t="str">
        <f t="shared" ref="C3:C4" si="1">IFERROR(VLOOKUP(B3,TBase,2,FALSE),"")</f>
        <v/>
      </c>
      <c r="D3" s="21" t="str">
        <f t="shared" ref="D3:D4" si="2">IFERROR(VLOOKUP(B3,TBase,3,FALSE),"")</f>
        <v/>
      </c>
      <c r="E3" s="21"/>
      <c r="F3" s="21"/>
      <c r="G3" s="21" t="str">
        <f>IF(C3="","",SUMIFS('[1]Journal Sorties'!F$4:F$511,'[1]Journal Sorties'!D$4:D$511,C3))</f>
        <v/>
      </c>
      <c r="H3" s="23" t="str">
        <f t="shared" si="0"/>
        <v/>
      </c>
      <c r="I3" s="1"/>
      <c r="J3" s="2"/>
    </row>
    <row r="4" spans="1:10" ht="15.75">
      <c r="A4" s="18">
        <v>3</v>
      </c>
      <c r="B4" s="19" t="str">
        <f>IF([1]Base!A4="","",[1]Base!A4)</f>
        <v xml:space="preserve">QUETEUR </v>
      </c>
      <c r="C4" s="18" t="str">
        <f t="shared" si="1"/>
        <v/>
      </c>
      <c r="D4" s="18" t="str">
        <f t="shared" si="2"/>
        <v/>
      </c>
      <c r="E4" s="18"/>
      <c r="F4" s="18"/>
      <c r="G4" s="18" t="str">
        <f>IF(C4="","",SUMIFS('[1]Journal Sorties'!F$4:F$511,'[1]Journal Sorties'!D$4:D$511,C4))</f>
        <v/>
      </c>
      <c r="H4" s="20" t="str">
        <f t="shared" si="0"/>
        <v/>
      </c>
      <c r="I4" s="1"/>
    </row>
  </sheetData>
  <pageMargins left="0.7" right="0.7" top="0.75" bottom="0.75" header="0.3" footer="0.3"/>
  <pageSetup paperSize="9" scale="40" orientation="portrait" r:id="rId1"/>
  <colBreaks count="1" manualBreakCount="1">
    <brk id="8" max="1048575" man="1"/>
  </colBreaks>
  <legacyDrawing r:id="rId2"/>
  <controls>
    <control shapeId="5121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O25"/>
  <sheetViews>
    <sheetView workbookViewId="0">
      <selection activeCell="G27" sqref="G27"/>
    </sheetView>
  </sheetViews>
  <sheetFormatPr baseColWidth="10" defaultRowHeight="15"/>
  <cols>
    <col min="1" max="1" width="25.85546875" customWidth="1"/>
    <col min="2" max="2" width="25.140625" customWidth="1"/>
    <col min="3" max="3" width="19.42578125" customWidth="1"/>
    <col min="6" max="6" width="25.7109375" customWidth="1"/>
    <col min="7" max="7" width="19.28515625" customWidth="1"/>
    <col min="8" max="8" width="24.85546875" customWidth="1"/>
    <col min="15" max="15" width="40.85546875" customWidth="1"/>
  </cols>
  <sheetData>
    <row r="1" spans="1:8" ht="16.5" thickBot="1">
      <c r="A1" s="6" t="s">
        <v>0</v>
      </c>
      <c r="B1" s="3" t="s">
        <v>1</v>
      </c>
      <c r="C1" s="3" t="s">
        <v>20</v>
      </c>
      <c r="F1" s="12" t="s">
        <v>54</v>
      </c>
      <c r="G1" s="13" t="s">
        <v>55</v>
      </c>
      <c r="H1" s="13" t="s">
        <v>56</v>
      </c>
    </row>
    <row r="2" spans="1:8" ht="16.5" thickTop="1">
      <c r="A2" s="7" t="s">
        <v>6</v>
      </c>
      <c r="B2" s="8" t="s">
        <v>47</v>
      </c>
      <c r="C2" s="8" t="s">
        <v>21</v>
      </c>
      <c r="F2" s="14" t="s">
        <v>3</v>
      </c>
      <c r="G2" s="15" t="str">
        <f>IFERROR(VLOOKUP(F2,Base,2,FALSE),"")</f>
        <v>Pun00</v>
      </c>
      <c r="H2" s="15" t="str">
        <f>IFERROR(VLOOKUP(F2,Base,3,FALSE),"")</f>
        <v>u</v>
      </c>
    </row>
    <row r="3" spans="1:8" ht="15.75">
      <c r="A3" s="9" t="s">
        <v>3</v>
      </c>
      <c r="B3" s="4" t="s">
        <v>48</v>
      </c>
      <c r="C3" s="4" t="s">
        <v>21</v>
      </c>
    </row>
    <row r="4" spans="1:8" ht="15.75">
      <c r="A4" s="7" t="s">
        <v>4</v>
      </c>
      <c r="B4" s="8" t="s">
        <v>49</v>
      </c>
      <c r="C4" s="8" t="s">
        <v>21</v>
      </c>
    </row>
    <row r="5" spans="1:8" ht="15.75">
      <c r="A5" s="9" t="s">
        <v>5</v>
      </c>
      <c r="B5" s="4" t="s">
        <v>50</v>
      </c>
      <c r="C5" s="4" t="s">
        <v>21</v>
      </c>
    </row>
    <row r="6" spans="1:8" ht="15.75">
      <c r="A6" s="7" t="s">
        <v>6</v>
      </c>
      <c r="B6" s="10" t="s">
        <v>46</v>
      </c>
      <c r="C6" s="8" t="s">
        <v>21</v>
      </c>
    </row>
    <row r="7" spans="1:8" ht="15.75">
      <c r="A7" s="9" t="s">
        <v>7</v>
      </c>
      <c r="B7" s="11" t="s">
        <v>18</v>
      </c>
      <c r="C7" s="4" t="s">
        <v>21</v>
      </c>
    </row>
    <row r="8" spans="1:8" ht="15.75">
      <c r="A8" s="7" t="s">
        <v>8</v>
      </c>
      <c r="B8" s="10" t="s">
        <v>42</v>
      </c>
      <c r="C8" s="8" t="s">
        <v>21</v>
      </c>
    </row>
    <row r="9" spans="1:8" ht="15.75">
      <c r="A9" s="9" t="s">
        <v>9</v>
      </c>
      <c r="B9" s="11" t="s">
        <v>43</v>
      </c>
      <c r="C9" s="4" t="s">
        <v>21</v>
      </c>
    </row>
    <row r="10" spans="1:8" ht="15.75">
      <c r="A10" s="7" t="s">
        <v>10</v>
      </c>
      <c r="B10" s="10" t="s">
        <v>44</v>
      </c>
      <c r="C10" s="8" t="s">
        <v>21</v>
      </c>
    </row>
    <row r="11" spans="1:8" ht="15.75">
      <c r="A11" s="9" t="s">
        <v>11</v>
      </c>
      <c r="B11" s="11" t="s">
        <v>45</v>
      </c>
      <c r="C11" s="4" t="s">
        <v>21</v>
      </c>
    </row>
    <row r="12" spans="1:8" ht="15.75">
      <c r="A12" s="7" t="s">
        <v>12</v>
      </c>
      <c r="B12" s="10" t="s">
        <v>19</v>
      </c>
      <c r="C12" s="8" t="s">
        <v>21</v>
      </c>
    </row>
    <row r="13" spans="1:8" ht="15.75">
      <c r="A13" s="9" t="s">
        <v>13</v>
      </c>
      <c r="B13" s="11" t="s">
        <v>37</v>
      </c>
      <c r="C13" s="4" t="s">
        <v>53</v>
      </c>
    </row>
    <row r="14" spans="1:8" ht="15.75">
      <c r="A14" s="7" t="s">
        <v>14</v>
      </c>
      <c r="B14" s="8" t="s">
        <v>38</v>
      </c>
      <c r="C14" s="8" t="s">
        <v>53</v>
      </c>
    </row>
    <row r="15" spans="1:8" ht="15.75">
      <c r="A15" s="9" t="s">
        <v>15</v>
      </c>
      <c r="B15" s="4" t="s">
        <v>39</v>
      </c>
      <c r="C15" s="4" t="s">
        <v>21</v>
      </c>
    </row>
    <row r="16" spans="1:8" ht="15.75">
      <c r="A16" s="7" t="s">
        <v>16</v>
      </c>
      <c r="B16" s="8" t="s">
        <v>40</v>
      </c>
      <c r="C16" s="8" t="s">
        <v>21</v>
      </c>
    </row>
    <row r="17" spans="1:15" ht="15.75">
      <c r="A17" s="9" t="s">
        <v>17</v>
      </c>
      <c r="B17" s="4" t="s">
        <v>41</v>
      </c>
      <c r="C17" s="4" t="s">
        <v>52</v>
      </c>
    </row>
    <row r="18" spans="1:15" ht="15.75">
      <c r="A18" s="7" t="s">
        <v>22</v>
      </c>
      <c r="B18" s="8" t="s">
        <v>30</v>
      </c>
      <c r="C18" s="8" t="s">
        <v>21</v>
      </c>
    </row>
    <row r="19" spans="1:15" ht="15.75">
      <c r="A19" s="9" t="s">
        <v>23</v>
      </c>
      <c r="B19" s="4" t="s">
        <v>31</v>
      </c>
      <c r="C19" s="4" t="s">
        <v>21</v>
      </c>
    </row>
    <row r="20" spans="1:15" ht="15.75">
      <c r="A20" s="7" t="s">
        <v>24</v>
      </c>
      <c r="B20" s="8" t="s">
        <v>32</v>
      </c>
      <c r="C20" s="8" t="s">
        <v>21</v>
      </c>
    </row>
    <row r="21" spans="1:15" ht="30" customHeight="1">
      <c r="A21" s="9" t="s">
        <v>25</v>
      </c>
      <c r="B21" s="4" t="s">
        <v>33</v>
      </c>
      <c r="C21" s="4" t="s">
        <v>21</v>
      </c>
      <c r="O21" s="5"/>
    </row>
    <row r="22" spans="1:15" ht="15.75">
      <c r="A22" s="7" t="s">
        <v>26</v>
      </c>
      <c r="B22" s="8" t="s">
        <v>34</v>
      </c>
      <c r="C22" s="8" t="s">
        <v>52</v>
      </c>
    </row>
    <row r="23" spans="1:15" ht="15.75">
      <c r="A23" s="9" t="s">
        <v>27</v>
      </c>
      <c r="B23" s="4" t="s">
        <v>35</v>
      </c>
      <c r="C23" s="4" t="s">
        <v>21</v>
      </c>
    </row>
    <row r="24" spans="1:15" ht="15.75">
      <c r="A24" s="7" t="s">
        <v>28</v>
      </c>
      <c r="B24" s="8" t="s">
        <v>36</v>
      </c>
      <c r="C24" s="8" t="s">
        <v>52</v>
      </c>
    </row>
    <row r="25" spans="1:15" ht="15.75">
      <c r="A25" s="9" t="s">
        <v>29</v>
      </c>
      <c r="B25" s="4" t="s">
        <v>51</v>
      </c>
      <c r="C25" s="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Etat de Stock</vt:lpstr>
      <vt:lpstr>Base</vt:lpstr>
      <vt:lpstr>Base</vt:lpstr>
      <vt:lpstr>'Etat de Stock'!Extraire</vt:lpstr>
      <vt:lpstr>FormulairedeRechercheEntrée</vt:lpstr>
      <vt:lpstr>nombre_ligne</vt:lpstr>
      <vt:lpstr>'Etat de Stock'!Zone_d_impression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Centre Nouirat</dc:creator>
  <cp:lastModifiedBy>hp</cp:lastModifiedBy>
  <cp:lastPrinted>2020-03-25T12:45:32Z</cp:lastPrinted>
  <dcterms:created xsi:type="dcterms:W3CDTF">2020-01-22T22:02:00Z</dcterms:created>
  <dcterms:modified xsi:type="dcterms:W3CDTF">2020-04-01T20:07:19Z</dcterms:modified>
</cp:coreProperties>
</file>