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min\Documents\"/>
    </mc:Choice>
  </mc:AlternateContent>
  <bookViews>
    <workbookView xWindow="0" yWindow="0" windowWidth="23040" windowHeight="9384"/>
  </bookViews>
  <sheets>
    <sheet name="ESSAYAGE" sheetId="1" r:id="rId1"/>
  </sheets>
  <externalReferences>
    <externalReference r:id="rId2"/>
  </externalReferences>
  <definedNames>
    <definedName name="Inscription">"RENOUVELLEMENT;MUTATION;NOUVEAU"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7" i="1" l="1"/>
  <c r="A22" i="1"/>
  <c r="A21" i="1"/>
  <c r="A20" i="1"/>
  <c r="A19" i="1"/>
  <c r="A18" i="1"/>
  <c r="N39" i="1"/>
  <c r="N40" i="1"/>
  <c r="N38" i="1"/>
  <c r="N37" i="1"/>
  <c r="N36" i="1"/>
  <c r="N34" i="1"/>
  <c r="N35" i="1"/>
  <c r="N32" i="1"/>
  <c r="N33" i="1"/>
  <c r="N31" i="1"/>
  <c r="N30" i="1"/>
  <c r="N29" i="1"/>
  <c r="N28" i="1"/>
  <c r="N26" i="1"/>
  <c r="N27" i="1"/>
  <c r="N24" i="1"/>
  <c r="N25" i="1"/>
  <c r="N20" i="1"/>
  <c r="N21" i="1"/>
  <c r="N22" i="1"/>
  <c r="N23" i="1"/>
  <c r="N15" i="1"/>
  <c r="N14" i="1"/>
  <c r="N13" i="1"/>
  <c r="N12" i="1"/>
  <c r="N9" i="1"/>
  <c r="N10" i="1"/>
  <c r="N11" i="1"/>
  <c r="N8" i="1"/>
  <c r="N17" i="1"/>
  <c r="N18" i="1"/>
  <c r="N19" i="1"/>
  <c r="N16" i="1"/>
  <c r="F36" i="1" l="1"/>
  <c r="B36" i="1"/>
  <c r="D12" i="1"/>
  <c r="C2" i="1"/>
</calcChain>
</file>

<file path=xl/sharedStrings.xml><?xml version="1.0" encoding="utf-8"?>
<sst xmlns="http://schemas.openxmlformats.org/spreadsheetml/2006/main" count="193" uniqueCount="34">
  <si>
    <t>MUTATION</t>
  </si>
  <si>
    <t>NOUVEAU</t>
  </si>
  <si>
    <t>ESSAYAGE</t>
  </si>
  <si>
    <t>U6/U7</t>
  </si>
  <si>
    <t>U8/U9</t>
  </si>
  <si>
    <t>Veste à Capuche</t>
  </si>
  <si>
    <t>Pantalon Fuseau d'entrainement</t>
  </si>
  <si>
    <t>Short de match</t>
  </si>
  <si>
    <t>Chaussettes de match</t>
  </si>
  <si>
    <t>U10/U11 ESPOIR</t>
  </si>
  <si>
    <t>U12/U13 ESPOIR</t>
  </si>
  <si>
    <t>NOM PRENOM</t>
  </si>
  <si>
    <t>RENOUVELLEMENT</t>
  </si>
  <si>
    <t>PRODUITS</t>
  </si>
  <si>
    <t>TAILLE</t>
  </si>
  <si>
    <t>Sac de Sport</t>
  </si>
  <si>
    <t>Gourde</t>
  </si>
  <si>
    <t>Serviette</t>
  </si>
  <si>
    <t>U10/U11 ELITE</t>
  </si>
  <si>
    <t>Maillot Entrainement</t>
  </si>
  <si>
    <t>U12/U13 ELITE</t>
  </si>
  <si>
    <t>U14/U15</t>
  </si>
  <si>
    <t>Sweat 1/4 zip</t>
  </si>
  <si>
    <t>U16/U17</t>
  </si>
  <si>
    <t>U18/U19</t>
  </si>
  <si>
    <t>Tubes socks chaussettes</t>
  </si>
  <si>
    <t>SENIORS</t>
  </si>
  <si>
    <t>FAIT LE :</t>
  </si>
  <si>
    <t>AVEC :</t>
  </si>
  <si>
    <t>Sac de sport à roulette</t>
  </si>
  <si>
    <t>Chaussette d'entrainement mi mollets</t>
  </si>
  <si>
    <t>FUTSAL</t>
  </si>
  <si>
    <t>VETERANS</t>
  </si>
  <si>
    <t>Veste matelassée / tricotée avec capuche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</si>
</sst>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gradientFill>
        <stop position="0">
          <color rgb="FFEF7B00"/>
        </stop>
        <stop position="1">
          <color theme="1"/>
        </stop>
      </gradient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0" xfId="0" applyFont="1" applyBorder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2" fillId="0" borderId="0" xfId="0" applyFont="1" applyBorder="1" applyAlignment="1"/>
    <xf numFmtId="0" fontId="2" fillId="0" borderId="0" xfId="0" applyFont="1" applyAlignment="1">
      <alignment horizontal="right"/>
    </xf>
    <xf numFmtId="0" fontId="7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/>
    <xf numFmtId="0" fontId="5" fillId="0" borderId="0" xfId="0" applyFont="1" applyBorder="1" applyAlignment="1"/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175260</xdr:colOff>
      <xdr:row>0</xdr:row>
      <xdr:rowOff>0</xdr:rowOff>
    </xdr:from>
    <xdr:to>
      <xdr:col>1</xdr:col>
      <xdr:colOff>213360</xdr:colOff>
      <xdr:row>3</xdr:row>
      <xdr:rowOff>15240</xdr:rowOff>
    </xdr:to>
    <xdr:pic>
      <xdr:nvPicPr>
        <xdr:cNvPr id="2" name="Image 1" descr="logo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" y="0"/>
          <a:ext cx="777240" cy="7772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411480</xdr:colOff>
      <xdr:row>0</xdr:row>
      <xdr:rowOff>0</xdr:rowOff>
    </xdr:from>
    <xdr:to>
      <xdr:col>7</xdr:col>
      <xdr:colOff>450925</xdr:colOff>
      <xdr:row>3</xdr:row>
      <xdr:rowOff>15240</xdr:rowOff>
    </xdr:to>
    <xdr:pic>
      <xdr:nvPicPr>
        <xdr:cNvPr id="3" name="Image 1" descr="logo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6320" y="0"/>
          <a:ext cx="778585" cy="7772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ot\JSC\Saison%202020-2021\Nouvelle%20fiche%20d'inscrip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RESERVE CLUB"/>
      <sheetName val="MINEUR"/>
      <sheetName val="MAJEUR"/>
      <sheetName val="DIVERS"/>
      <sheetName val="ESSAYAGE"/>
      <sheetName val="FACTURE"/>
    </sheetNames>
    <sheetDataSet>
      <sheetData sheetId="0">
        <row r="2">
          <cell r="C2" t="str">
            <v>SAISON 2019-2020</v>
          </cell>
        </row>
        <row r="13">
          <cell r="E13" t="str">
            <v>benj</v>
          </cell>
        </row>
      </sheetData>
      <sheetData sheetId="1"/>
      <sheetData sheetId="2">
        <row r="33">
          <cell r="D33" t="str">
            <v/>
          </cell>
        </row>
        <row r="38">
          <cell r="D38" t="str">
            <v/>
          </cell>
        </row>
      </sheetData>
      <sheetData sheetId="3">
        <row r="12">
          <cell r="D12" t="str">
            <v>benj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A5" zoomScale="85" zoomScaleNormal="85" workbookViewId="0">
      <selection activeCell="J21" sqref="J21"/>
    </sheetView>
  </sheetViews>
  <sheetFormatPr baseColWidth="10" defaultColWidth="10.88671875" defaultRowHeight="14.4" x14ac:dyDescent="0.3"/>
  <cols>
    <col min="1" max="8" width="10.77734375" customWidth="1"/>
    <col min="12" max="13" width="17.44140625" style="2" bestFit="1" customWidth="1"/>
    <col min="14" max="14" width="32" style="2" bestFit="1" customWidth="1"/>
    <col min="15" max="15" width="14.109375" style="3" customWidth="1"/>
    <col min="16" max="16" width="19.5546875" style="3" customWidth="1"/>
    <col min="17" max="17" width="13.77734375" style="3" customWidth="1"/>
    <col min="18" max="18" width="14" style="3" customWidth="1"/>
    <col min="19" max="19" width="13.109375" style="3" customWidth="1"/>
    <col min="20" max="20" width="13.77734375" style="3" customWidth="1"/>
  </cols>
  <sheetData>
    <row r="1" spans="1:19" ht="21.6" thickBot="1" x14ac:dyDescent="0.45">
      <c r="C1" s="1"/>
      <c r="D1" s="1"/>
      <c r="E1" s="1"/>
      <c r="F1" s="1"/>
    </row>
    <row r="2" spans="1:19" ht="24" thickBot="1" x14ac:dyDescent="0.5">
      <c r="C2" s="22" t="str">
        <f>IF([1]infos!C2="","",[1]infos!C2)</f>
        <v>SAISON 2019-2020</v>
      </c>
      <c r="D2" s="23"/>
      <c r="E2" s="23"/>
      <c r="F2" s="24"/>
    </row>
    <row r="5" spans="1:19" x14ac:dyDescent="0.3">
      <c r="A5" s="25"/>
      <c r="B5" s="25"/>
      <c r="C5" s="25"/>
      <c r="D5" s="25"/>
      <c r="E5" s="25"/>
      <c r="F5" s="25"/>
      <c r="G5" s="25"/>
      <c r="H5" s="25"/>
    </row>
    <row r="6" spans="1:19" x14ac:dyDescent="0.3">
      <c r="A6" s="25"/>
      <c r="B6" s="25"/>
      <c r="C6" s="25"/>
      <c r="D6" s="25"/>
      <c r="E6" s="25"/>
      <c r="F6" s="25"/>
      <c r="G6" s="25"/>
      <c r="H6" s="25"/>
      <c r="N6" s="3"/>
    </row>
    <row r="7" spans="1:19" ht="15" thickBot="1" x14ac:dyDescent="0.35"/>
    <row r="8" spans="1:19" ht="29.4" thickBot="1" x14ac:dyDescent="0.5">
      <c r="A8" s="16" t="s">
        <v>2</v>
      </c>
      <c r="B8" s="17"/>
      <c r="C8" s="17"/>
      <c r="D8" s="17"/>
      <c r="E8" s="17"/>
      <c r="F8" s="17"/>
      <c r="G8" s="17"/>
      <c r="H8" s="18"/>
      <c r="L8" s="2" t="s">
        <v>1</v>
      </c>
      <c r="M8" s="10" t="s">
        <v>3</v>
      </c>
      <c r="N8" s="10" t="str">
        <f>CONCATENATE(L8,M8)</f>
        <v>NOUVEAUU6/U7</v>
      </c>
      <c r="O8" s="3" t="s">
        <v>5</v>
      </c>
      <c r="P8" s="3" t="s">
        <v>6</v>
      </c>
      <c r="Q8" s="3" t="s">
        <v>7</v>
      </c>
      <c r="R8" s="3" t="s">
        <v>8</v>
      </c>
    </row>
    <row r="9" spans="1:19" ht="15" customHeight="1" thickBot="1" x14ac:dyDescent="0.35">
      <c r="L9" s="2" t="s">
        <v>1</v>
      </c>
      <c r="M9" s="10" t="s">
        <v>4</v>
      </c>
      <c r="N9" s="10" t="str">
        <f t="shared" ref="N9:N11" si="0">CONCATENATE(L9,M9)</f>
        <v>NOUVEAUU8/U9</v>
      </c>
      <c r="O9" s="3" t="s">
        <v>5</v>
      </c>
      <c r="P9" s="3" t="s">
        <v>6</v>
      </c>
      <c r="Q9" s="3" t="s">
        <v>7</v>
      </c>
      <c r="R9" s="3" t="s">
        <v>8</v>
      </c>
    </row>
    <row r="10" spans="1:19" ht="29.4" thickBot="1" x14ac:dyDescent="0.5">
      <c r="A10" s="16" t="s">
        <v>0</v>
      </c>
      <c r="B10" s="17"/>
      <c r="C10" s="18"/>
      <c r="E10" s="19" t="s">
        <v>21</v>
      </c>
      <c r="F10" s="20"/>
      <c r="G10" s="20"/>
      <c r="H10" s="21"/>
      <c r="L10" s="2" t="s">
        <v>1</v>
      </c>
      <c r="M10" s="10" t="s">
        <v>9</v>
      </c>
      <c r="N10" s="10" t="str">
        <f t="shared" si="0"/>
        <v>NOUVEAUU10/U11 ESPOIR</v>
      </c>
      <c r="O10" s="3" t="s">
        <v>5</v>
      </c>
      <c r="P10" s="3" t="s">
        <v>6</v>
      </c>
      <c r="Q10" s="3" t="s">
        <v>7</v>
      </c>
      <c r="R10" s="3" t="s">
        <v>8</v>
      </c>
    </row>
    <row r="11" spans="1:19" ht="29.4" thickBot="1" x14ac:dyDescent="0.35">
      <c r="L11" s="2" t="s">
        <v>1</v>
      </c>
      <c r="M11" s="10" t="s">
        <v>10</v>
      </c>
      <c r="N11" s="10" t="str">
        <f t="shared" si="0"/>
        <v>NOUVEAUU12/U13 ESPOIR</v>
      </c>
      <c r="O11" s="3" t="s">
        <v>5</v>
      </c>
      <c r="P11" s="3" t="s">
        <v>6</v>
      </c>
      <c r="Q11" s="3" t="s">
        <v>7</v>
      </c>
      <c r="R11" s="3" t="s">
        <v>8</v>
      </c>
    </row>
    <row r="12" spans="1:19" ht="29.4" thickBot="1" x14ac:dyDescent="0.5">
      <c r="A12" s="16" t="s">
        <v>11</v>
      </c>
      <c r="B12" s="17"/>
      <c r="C12" s="18"/>
      <c r="D12" s="19" t="str">
        <f>IF([1]infos!E13="","",[1]infos!E13)</f>
        <v>benj</v>
      </c>
      <c r="E12" s="20"/>
      <c r="F12" s="20"/>
      <c r="G12" s="20"/>
      <c r="H12" s="21"/>
      <c r="L12" s="2" t="s">
        <v>0</v>
      </c>
      <c r="M12" s="10" t="s">
        <v>3</v>
      </c>
      <c r="N12" s="10" t="str">
        <f>CONCATENATE(L12,M12)</f>
        <v>MUTATIONU6/U7</v>
      </c>
      <c r="O12" s="3" t="s">
        <v>5</v>
      </c>
      <c r="P12" s="3" t="s">
        <v>6</v>
      </c>
      <c r="Q12" s="3" t="s">
        <v>7</v>
      </c>
      <c r="R12" s="3" t="s">
        <v>8</v>
      </c>
    </row>
    <row r="13" spans="1:19" ht="28.8" x14ac:dyDescent="0.3">
      <c r="L13" s="2" t="s">
        <v>0</v>
      </c>
      <c r="M13" s="10" t="s">
        <v>4</v>
      </c>
      <c r="N13" s="10" t="str">
        <f t="shared" ref="N13:N15" si="1">CONCATENATE(L13,M13)</f>
        <v>MUTATIONU8/U9</v>
      </c>
      <c r="O13" s="3" t="s">
        <v>5</v>
      </c>
      <c r="P13" s="3" t="s">
        <v>6</v>
      </c>
      <c r="Q13" s="3" t="s">
        <v>7</v>
      </c>
      <c r="R13" s="3" t="s">
        <v>8</v>
      </c>
    </row>
    <row r="14" spans="1:19" ht="29.4" thickBot="1" x14ac:dyDescent="0.35">
      <c r="G14" s="26"/>
      <c r="H14" s="26"/>
      <c r="I14" s="26"/>
      <c r="L14" s="2" t="s">
        <v>0</v>
      </c>
      <c r="M14" s="10" t="s">
        <v>9</v>
      </c>
      <c r="N14" s="10" t="str">
        <f t="shared" si="1"/>
        <v>MUTATIONU10/U11 ESPOIR</v>
      </c>
      <c r="O14" s="3" t="s">
        <v>5</v>
      </c>
      <c r="P14" s="3" t="s">
        <v>6</v>
      </c>
      <c r="Q14" s="3" t="s">
        <v>7</v>
      </c>
      <c r="R14" s="3" t="s">
        <v>8</v>
      </c>
    </row>
    <row r="15" spans="1:19" ht="24" customHeight="1" thickBot="1" x14ac:dyDescent="0.5">
      <c r="A15" s="16" t="s">
        <v>13</v>
      </c>
      <c r="B15" s="17"/>
      <c r="C15" s="17"/>
      <c r="D15" s="17"/>
      <c r="E15" s="17"/>
      <c r="F15" s="18"/>
      <c r="G15" s="16" t="s">
        <v>14</v>
      </c>
      <c r="H15" s="18"/>
      <c r="I15" s="27"/>
      <c r="L15" s="2" t="s">
        <v>0</v>
      </c>
      <c r="M15" s="10" t="s">
        <v>10</v>
      </c>
      <c r="N15" s="10" t="str">
        <f t="shared" si="1"/>
        <v>MUTATIONU12/U13 ESPOIR</v>
      </c>
      <c r="O15" s="3" t="s">
        <v>5</v>
      </c>
      <c r="P15" s="3" t="s">
        <v>6</v>
      </c>
      <c r="Q15" s="3" t="s">
        <v>7</v>
      </c>
      <c r="R15" s="3" t="s">
        <v>8</v>
      </c>
    </row>
    <row r="16" spans="1:19" ht="29.4" thickBot="1" x14ac:dyDescent="0.35">
      <c r="G16" s="26"/>
      <c r="H16" s="26"/>
      <c r="I16" s="26"/>
      <c r="L16" s="2" t="s">
        <v>12</v>
      </c>
      <c r="M16" s="10" t="s">
        <v>3</v>
      </c>
      <c r="N16" s="10" t="str">
        <f>CONCATENATE(L16,M16)</f>
        <v>RENOUVELLEMENTU6/U7</v>
      </c>
      <c r="O16" s="3" t="s">
        <v>15</v>
      </c>
      <c r="P16" s="3" t="s">
        <v>16</v>
      </c>
      <c r="Q16" s="3" t="s">
        <v>17</v>
      </c>
      <c r="R16" s="3" t="s">
        <v>7</v>
      </c>
      <c r="S16" s="3" t="s">
        <v>8</v>
      </c>
    </row>
    <row r="17" spans="1:20" ht="29.4" thickBot="1" x14ac:dyDescent="0.5">
      <c r="A17" s="16" t="str">
        <f>VLOOKUP(CONCATENATE($A$10,$E$10),$N$8:$T$40,2)</f>
        <v>Veste à Capuche</v>
      </c>
      <c r="B17" s="17"/>
      <c r="C17" s="17"/>
      <c r="D17" s="17"/>
      <c r="E17" s="17"/>
      <c r="F17" s="18"/>
      <c r="G17" s="30"/>
      <c r="H17" s="31"/>
      <c r="I17" s="27"/>
      <c r="L17" s="2" t="s">
        <v>12</v>
      </c>
      <c r="M17" s="10" t="s">
        <v>4</v>
      </c>
      <c r="N17" s="10" t="str">
        <f t="shared" ref="N17:N27" si="2">CONCATENATE(L17,M17)</f>
        <v>RENOUVELLEMENTU8/U9</v>
      </c>
      <c r="O17" s="3" t="s">
        <v>15</v>
      </c>
      <c r="P17" s="3" t="s">
        <v>16</v>
      </c>
      <c r="Q17" s="3" t="s">
        <v>17</v>
      </c>
      <c r="R17" s="3" t="s">
        <v>7</v>
      </c>
      <c r="S17" s="3" t="s">
        <v>8</v>
      </c>
    </row>
    <row r="18" spans="1:20" ht="29.4" thickBot="1" x14ac:dyDescent="0.5">
      <c r="A18" s="16" t="str">
        <f>VLOOKUP(CONCATENATE($A$10,$E$10),$N$8:$T$40,3)</f>
        <v>Pantalon Fuseau d'entrainement</v>
      </c>
      <c r="B18" s="17"/>
      <c r="C18" s="17"/>
      <c r="D18" s="17"/>
      <c r="E18" s="17"/>
      <c r="F18" s="18"/>
      <c r="G18" s="17"/>
      <c r="H18" s="18"/>
      <c r="I18" s="27"/>
      <c r="L18" s="2" t="s">
        <v>12</v>
      </c>
      <c r="M18" s="10" t="s">
        <v>9</v>
      </c>
      <c r="N18" s="10" t="str">
        <f t="shared" si="2"/>
        <v>RENOUVELLEMENTU10/U11 ESPOIR</v>
      </c>
      <c r="O18" s="3" t="s">
        <v>15</v>
      </c>
      <c r="P18" s="3" t="s">
        <v>16</v>
      </c>
      <c r="Q18" s="3" t="s">
        <v>17</v>
      </c>
      <c r="R18" s="3" t="s">
        <v>7</v>
      </c>
      <c r="S18" s="3" t="s">
        <v>8</v>
      </c>
    </row>
    <row r="19" spans="1:20" ht="29.4" thickBot="1" x14ac:dyDescent="0.5">
      <c r="A19" s="16" t="str">
        <f>VLOOKUP(CONCATENATE($A$10,$E$10),$N$8:$T$40,4)</f>
        <v>Short de match</v>
      </c>
      <c r="B19" s="17"/>
      <c r="C19" s="17"/>
      <c r="D19" s="17"/>
      <c r="E19" s="17"/>
      <c r="F19" s="18"/>
      <c r="G19" s="28"/>
      <c r="H19" s="29"/>
      <c r="I19" s="27"/>
      <c r="L19" s="2" t="s">
        <v>12</v>
      </c>
      <c r="M19" s="10" t="s">
        <v>10</v>
      </c>
      <c r="N19" s="10" t="str">
        <f t="shared" si="2"/>
        <v>RENOUVELLEMENTU12/U13 ESPOIR</v>
      </c>
      <c r="O19" s="3" t="s">
        <v>15</v>
      </c>
      <c r="P19" s="3" t="s">
        <v>16</v>
      </c>
      <c r="Q19" s="3" t="s">
        <v>17</v>
      </c>
      <c r="R19" s="3" t="s">
        <v>7</v>
      </c>
      <c r="S19" s="3" t="s">
        <v>8</v>
      </c>
    </row>
    <row r="20" spans="1:20" ht="29.4" thickBot="1" x14ac:dyDescent="0.5">
      <c r="A20" s="16" t="str">
        <f>VLOOKUP(CONCATENATE($A$10,$E$10),$N$8:$T$40,5)</f>
        <v>Chaussettes de match</v>
      </c>
      <c r="B20" s="17"/>
      <c r="C20" s="17"/>
      <c r="D20" s="17"/>
      <c r="E20" s="17"/>
      <c r="F20" s="18"/>
      <c r="G20" s="17"/>
      <c r="H20" s="18"/>
      <c r="I20" s="27"/>
      <c r="L20" s="2" t="s">
        <v>1</v>
      </c>
      <c r="M20" s="10" t="s">
        <v>18</v>
      </c>
      <c r="N20" s="10" t="str">
        <f t="shared" si="2"/>
        <v>NOUVEAUU10/U11 ELITE</v>
      </c>
      <c r="O20" s="3" t="s">
        <v>5</v>
      </c>
      <c r="P20" s="3" t="s">
        <v>6</v>
      </c>
      <c r="Q20" s="3" t="s">
        <v>19</v>
      </c>
      <c r="R20" s="3" t="s">
        <v>7</v>
      </c>
      <c r="S20" s="3" t="s">
        <v>8</v>
      </c>
    </row>
    <row r="21" spans="1:20" ht="29.4" thickBot="1" x14ac:dyDescent="0.5">
      <c r="A21" s="16">
        <f>VLOOKUP(CONCATENATE($A$10,$E$10),$N$8:$T$40,6)</f>
        <v>0</v>
      </c>
      <c r="B21" s="17"/>
      <c r="C21" s="17"/>
      <c r="D21" s="17"/>
      <c r="E21" s="17"/>
      <c r="F21" s="18"/>
      <c r="G21" s="17"/>
      <c r="H21" s="18"/>
      <c r="I21" s="27"/>
      <c r="L21" s="2" t="s">
        <v>1</v>
      </c>
      <c r="M21" s="10" t="s">
        <v>20</v>
      </c>
      <c r="N21" s="10" t="str">
        <f t="shared" si="2"/>
        <v>NOUVEAUU12/U13 ELITE</v>
      </c>
      <c r="O21" s="3" t="s">
        <v>5</v>
      </c>
      <c r="P21" s="3" t="s">
        <v>6</v>
      </c>
      <c r="Q21" s="3" t="s">
        <v>19</v>
      </c>
      <c r="R21" s="3" t="s">
        <v>7</v>
      </c>
      <c r="S21" s="3" t="s">
        <v>8</v>
      </c>
    </row>
    <row r="22" spans="1:20" ht="24" customHeight="1" thickBot="1" x14ac:dyDescent="0.5">
      <c r="A22" s="16">
        <f>VLOOKUP(CONCATENATE($A$10,$E$10),$N$8:$T$40,7)</f>
        <v>0</v>
      </c>
      <c r="B22" s="17"/>
      <c r="C22" s="17"/>
      <c r="D22" s="17"/>
      <c r="E22" s="17"/>
      <c r="F22" s="18"/>
      <c r="G22" s="32"/>
      <c r="H22" s="33"/>
      <c r="I22" s="27"/>
      <c r="L22" s="3" t="s">
        <v>0</v>
      </c>
      <c r="M22" s="10" t="s">
        <v>18</v>
      </c>
      <c r="N22" s="10" t="str">
        <f t="shared" si="2"/>
        <v>MUTATIONU10/U11 ELITE</v>
      </c>
      <c r="O22" s="3" t="s">
        <v>5</v>
      </c>
      <c r="P22" s="3" t="s">
        <v>6</v>
      </c>
      <c r="Q22" s="3" t="s">
        <v>19</v>
      </c>
      <c r="R22" s="3" t="s">
        <v>7</v>
      </c>
      <c r="S22" s="3" t="s">
        <v>8</v>
      </c>
    </row>
    <row r="23" spans="1:20" ht="28.8" x14ac:dyDescent="0.3">
      <c r="L23" s="3" t="s">
        <v>0</v>
      </c>
      <c r="M23" s="10" t="s">
        <v>20</v>
      </c>
      <c r="N23" s="10" t="str">
        <f t="shared" si="2"/>
        <v>MUTATIONU12/U13 ELITE</v>
      </c>
      <c r="O23" s="3" t="s">
        <v>5</v>
      </c>
      <c r="P23" s="3" t="s">
        <v>6</v>
      </c>
      <c r="Q23" s="3" t="s">
        <v>19</v>
      </c>
      <c r="R23" s="3" t="s">
        <v>7</v>
      </c>
      <c r="S23" s="3" t="s">
        <v>8</v>
      </c>
    </row>
    <row r="24" spans="1:20" ht="14.4" customHeight="1" x14ac:dyDescent="0.3">
      <c r="L24" s="2" t="s">
        <v>12</v>
      </c>
      <c r="M24" s="10" t="s">
        <v>18</v>
      </c>
      <c r="N24" s="10" t="str">
        <f t="shared" si="2"/>
        <v>RENOUVELLEMENTU10/U11 ELITE</v>
      </c>
      <c r="O24" s="3" t="s">
        <v>15</v>
      </c>
      <c r="P24" s="3" t="s">
        <v>16</v>
      </c>
      <c r="Q24" s="3" t="s">
        <v>17</v>
      </c>
      <c r="R24" s="3" t="s">
        <v>19</v>
      </c>
      <c r="S24" s="3" t="s">
        <v>7</v>
      </c>
      <c r="T24" s="3" t="s">
        <v>8</v>
      </c>
    </row>
    <row r="25" spans="1:20" ht="28.8" x14ac:dyDescent="0.3">
      <c r="L25" s="2" t="s">
        <v>12</v>
      </c>
      <c r="M25" s="10" t="s">
        <v>20</v>
      </c>
      <c r="N25" s="10" t="str">
        <f t="shared" si="2"/>
        <v>RENOUVELLEMENTU12/U13 ELITE</v>
      </c>
      <c r="O25" s="3" t="s">
        <v>15</v>
      </c>
      <c r="P25" s="3" t="s">
        <v>16</v>
      </c>
      <c r="Q25" s="3" t="s">
        <v>17</v>
      </c>
      <c r="R25" s="3" t="s">
        <v>19</v>
      </c>
      <c r="S25" s="3" t="s">
        <v>7</v>
      </c>
      <c r="T25" s="3" t="s">
        <v>8</v>
      </c>
    </row>
    <row r="26" spans="1:20" ht="14.4" customHeight="1" x14ac:dyDescent="0.3">
      <c r="L26" s="2" t="s">
        <v>1</v>
      </c>
      <c r="M26" s="10" t="s">
        <v>21</v>
      </c>
      <c r="N26" s="10" t="str">
        <f t="shared" si="2"/>
        <v>NOUVEAUU14/U15</v>
      </c>
      <c r="O26" s="3" t="s">
        <v>22</v>
      </c>
      <c r="P26" s="3" t="s">
        <v>7</v>
      </c>
      <c r="Q26" s="3" t="s">
        <v>8</v>
      </c>
    </row>
    <row r="27" spans="1:20" ht="28.8" x14ac:dyDescent="0.3">
      <c r="L27" s="2" t="s">
        <v>1</v>
      </c>
      <c r="M27" s="10" t="s">
        <v>23</v>
      </c>
      <c r="N27" s="10" t="str">
        <f t="shared" si="2"/>
        <v>NOUVEAUU16/U17</v>
      </c>
      <c r="O27" s="3" t="s">
        <v>22</v>
      </c>
      <c r="P27" s="3" t="s">
        <v>7</v>
      </c>
      <c r="Q27" s="3" t="s">
        <v>8</v>
      </c>
    </row>
    <row r="28" spans="1:20" ht="28.8" x14ac:dyDescent="0.3">
      <c r="L28" s="3" t="s">
        <v>0</v>
      </c>
      <c r="M28" s="10" t="s">
        <v>21</v>
      </c>
      <c r="N28" s="10" t="str">
        <f t="shared" ref="N28:N36" si="3">CONCATENATE(L28,M28)</f>
        <v>MUTATIONU14/U15</v>
      </c>
      <c r="O28" s="3" t="s">
        <v>22</v>
      </c>
      <c r="P28" s="3" t="s">
        <v>7</v>
      </c>
      <c r="Q28" s="3" t="s">
        <v>8</v>
      </c>
    </row>
    <row r="29" spans="1:20" ht="28.8" x14ac:dyDescent="0.3">
      <c r="L29" s="3" t="s">
        <v>0</v>
      </c>
      <c r="M29" s="10" t="s">
        <v>23</v>
      </c>
      <c r="N29" s="10" t="str">
        <f t="shared" si="3"/>
        <v>MUTATIONU16/U17</v>
      </c>
      <c r="O29" s="3" t="s">
        <v>22</v>
      </c>
      <c r="P29" s="3" t="s">
        <v>7</v>
      </c>
      <c r="Q29" s="3" t="s">
        <v>8</v>
      </c>
    </row>
    <row r="30" spans="1:20" ht="14.4" customHeight="1" x14ac:dyDescent="0.3">
      <c r="L30" s="2" t="s">
        <v>12</v>
      </c>
      <c r="M30" s="10" t="s">
        <v>21</v>
      </c>
      <c r="N30" s="10" t="str">
        <f t="shared" si="3"/>
        <v>RENOUVELLEMENTU14/U15</v>
      </c>
      <c r="O30" s="3" t="s">
        <v>22</v>
      </c>
      <c r="P30" s="3" t="s">
        <v>7</v>
      </c>
      <c r="Q30" s="3" t="s">
        <v>8</v>
      </c>
    </row>
    <row r="31" spans="1:20" ht="28.8" x14ac:dyDescent="0.3">
      <c r="L31" s="2" t="s">
        <v>12</v>
      </c>
      <c r="M31" s="10" t="s">
        <v>23</v>
      </c>
      <c r="N31" s="10" t="str">
        <f t="shared" si="3"/>
        <v>RENOUVELLEMENTU16/U17</v>
      </c>
      <c r="O31" s="3" t="s">
        <v>22</v>
      </c>
      <c r="P31" s="3" t="s">
        <v>7</v>
      </c>
      <c r="Q31" s="3" t="s">
        <v>8</v>
      </c>
    </row>
    <row r="32" spans="1:20" ht="28.8" x14ac:dyDescent="0.3">
      <c r="L32" s="2" t="s">
        <v>1</v>
      </c>
      <c r="M32" s="10" t="s">
        <v>24</v>
      </c>
      <c r="N32" s="10" t="str">
        <f t="shared" si="3"/>
        <v>NOUVEAUU18/U19</v>
      </c>
      <c r="O32" s="3" t="s">
        <v>5</v>
      </c>
      <c r="P32" s="3" t="s">
        <v>6</v>
      </c>
      <c r="Q32" s="3" t="s">
        <v>25</v>
      </c>
    </row>
    <row r="33" spans="1:17" ht="28.8" x14ac:dyDescent="0.3">
      <c r="L33" s="2" t="s">
        <v>1</v>
      </c>
      <c r="M33" s="10" t="s">
        <v>26</v>
      </c>
      <c r="N33" s="10" t="str">
        <f t="shared" si="3"/>
        <v>NOUVEAUSENIORS</v>
      </c>
      <c r="O33" s="3" t="s">
        <v>5</v>
      </c>
      <c r="P33" s="3" t="s">
        <v>6</v>
      </c>
      <c r="Q33" s="3" t="s">
        <v>25</v>
      </c>
    </row>
    <row r="34" spans="1:17" ht="14.4" customHeight="1" x14ac:dyDescent="0.3">
      <c r="L34" s="2" t="s">
        <v>12</v>
      </c>
      <c r="M34" s="10" t="s">
        <v>24</v>
      </c>
      <c r="N34" s="10" t="str">
        <f t="shared" si="3"/>
        <v>RENOUVELLEMENTU18/U19</v>
      </c>
      <c r="O34" s="3" t="s">
        <v>29</v>
      </c>
      <c r="P34" s="3" t="s">
        <v>30</v>
      </c>
      <c r="Q34" s="3" t="s">
        <v>25</v>
      </c>
    </row>
    <row r="35" spans="1:17" ht="43.8" thickBot="1" x14ac:dyDescent="0.35">
      <c r="A35" s="4"/>
      <c r="B35" s="4"/>
      <c r="C35" s="4"/>
      <c r="D35" s="5"/>
      <c r="E35" s="5"/>
      <c r="F35" s="5"/>
      <c r="G35" s="5"/>
      <c r="H35" s="5"/>
      <c r="L35" s="2" t="s">
        <v>12</v>
      </c>
      <c r="M35" s="10" t="s">
        <v>26</v>
      </c>
      <c r="N35" s="10" t="str">
        <f t="shared" si="3"/>
        <v>RENOUVELLEMENTSENIORS</v>
      </c>
      <c r="O35" s="3" t="s">
        <v>29</v>
      </c>
      <c r="P35" s="3" t="s">
        <v>30</v>
      </c>
      <c r="Q35" s="3" t="s">
        <v>25</v>
      </c>
    </row>
    <row r="36" spans="1:17" ht="29.4" thickBot="1" x14ac:dyDescent="0.35">
      <c r="A36" s="6" t="s">
        <v>27</v>
      </c>
      <c r="B36" s="11" t="str">
        <f>IF([1]infos!C50="","",[1]infos!C50)</f>
        <v/>
      </c>
      <c r="C36" s="12"/>
      <c r="E36" s="7" t="s">
        <v>28</v>
      </c>
      <c r="F36" s="13" t="str">
        <f>IF([1]infos!G50="","",IF([1]infos!G50="père",[1]MINEUR!D33,IF([1]infos!G50="mère",[1]MINEUR!D38,IF([1]infos!G50="joueur",[1]MAJEUR!D12,""))))</f>
        <v/>
      </c>
      <c r="G36" s="14"/>
      <c r="H36" s="15"/>
      <c r="L36" s="2" t="s">
        <v>1</v>
      </c>
      <c r="M36" s="10" t="s">
        <v>31</v>
      </c>
      <c r="N36" s="10" t="str">
        <f t="shared" si="3"/>
        <v>NOUVEAUFUTSAL</v>
      </c>
      <c r="O36" s="3" t="s">
        <v>5</v>
      </c>
    </row>
    <row r="37" spans="1:17" ht="28.8" x14ac:dyDescent="0.3">
      <c r="A37" s="4"/>
      <c r="B37" s="4"/>
      <c r="C37" s="4"/>
      <c r="D37" s="8"/>
      <c r="E37" s="8"/>
      <c r="F37" s="9"/>
      <c r="G37" s="8"/>
      <c r="H37" s="8"/>
      <c r="L37" s="3" t="s">
        <v>0</v>
      </c>
      <c r="M37" s="10" t="s">
        <v>31</v>
      </c>
      <c r="N37" s="10" t="str">
        <f t="shared" ref="N37:N40" si="4">CONCATENATE(L37,M37)</f>
        <v>MUTATIONFUTSAL</v>
      </c>
      <c r="O37" s="3" t="s">
        <v>5</v>
      </c>
    </row>
    <row r="38" spans="1:17" ht="14.4" customHeight="1" x14ac:dyDescent="0.3">
      <c r="L38" s="3" t="s">
        <v>12</v>
      </c>
      <c r="M38" s="10" t="s">
        <v>31</v>
      </c>
      <c r="N38" s="10" t="str">
        <f t="shared" si="4"/>
        <v>RENOUVELLEMENTFUTSAL</v>
      </c>
      <c r="O38" s="3" t="s">
        <v>5</v>
      </c>
    </row>
    <row r="39" spans="1:17" ht="57.6" x14ac:dyDescent="0.3">
      <c r="L39" s="2" t="s">
        <v>1</v>
      </c>
      <c r="M39" s="10" t="s">
        <v>32</v>
      </c>
      <c r="N39" s="10" t="str">
        <f t="shared" si="4"/>
        <v>NOUVEAUVETERANS</v>
      </c>
      <c r="O39" s="3" t="s">
        <v>33</v>
      </c>
    </row>
    <row r="40" spans="1:17" ht="57.6" x14ac:dyDescent="0.3">
      <c r="L40" s="3" t="s">
        <v>12</v>
      </c>
      <c r="M40" s="10" t="s">
        <v>32</v>
      </c>
      <c r="N40" s="10" t="str">
        <f t="shared" si="4"/>
        <v>RENOUVELLEMENTVETERANS</v>
      </c>
      <c r="O40" s="3" t="s">
        <v>33</v>
      </c>
    </row>
    <row r="42" spans="1:17" ht="14.4" customHeight="1" x14ac:dyDescent="0.3">
      <c r="N42" s="10"/>
    </row>
    <row r="43" spans="1:17" ht="30.6" customHeight="1" x14ac:dyDescent="0.3">
      <c r="M43" s="10"/>
      <c r="N43" s="10"/>
    </row>
    <row r="45" spans="1:17" x14ac:dyDescent="0.3">
      <c r="N45" s="10"/>
    </row>
  </sheetData>
  <mergeCells count="23">
    <mergeCell ref="G17:H17"/>
    <mergeCell ref="G18:H18"/>
    <mergeCell ref="G19:H19"/>
    <mergeCell ref="G20:H20"/>
    <mergeCell ref="G21:H21"/>
    <mergeCell ref="A15:F15"/>
    <mergeCell ref="A17:F17"/>
    <mergeCell ref="A18:F18"/>
    <mergeCell ref="A19:F19"/>
    <mergeCell ref="A20:F20"/>
    <mergeCell ref="A21:F21"/>
    <mergeCell ref="A22:F22"/>
    <mergeCell ref="G22:H22"/>
    <mergeCell ref="C2:F2"/>
    <mergeCell ref="A5:H6"/>
    <mergeCell ref="A8:H8"/>
    <mergeCell ref="A10:C10"/>
    <mergeCell ref="E10:H10"/>
    <mergeCell ref="A12:C12"/>
    <mergeCell ref="D12:H12"/>
    <mergeCell ref="G15:H15"/>
    <mergeCell ref="B36:C36"/>
    <mergeCell ref="F36:H36"/>
  </mergeCells>
  <dataValidations count="2">
    <dataValidation type="list" allowBlank="1" showInputMessage="1" showErrorMessage="1" sqref="A10:C10">
      <formula1>"RENOUVELLEMENT,NOUVEAU,MUTATION"</formula1>
    </dataValidation>
    <dataValidation type="list" allowBlank="1" showInputMessage="1" showErrorMessage="1" sqref="E10:H10">
      <formula1>"U6/U7,U8/U9,U10/U11 ESPOIR,U10/U11 ELITE,U12/U13 ESPOIR,U12/U13 ELITE,U14/U15,U16/U17,U18/19,SENIORS,FUTSAL,VETERANS"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ESSAYAGE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2020-03-26T09:36:28Z</dcterms:created>
  <dcterms:modified xsi:type="dcterms:W3CDTF">2020-03-26T14:40:40Z</dcterms:modified>
</cp:coreProperties>
</file>