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AA PTAM\"/>
    </mc:Choice>
  </mc:AlternateContent>
  <xr:revisionPtr revIDLastSave="0" documentId="8_{5CB3645C-6F97-4031-8BF3-25F7E3D48B98}" xr6:coauthVersionLast="47" xr6:coauthVersionMax="47" xr10:uidLastSave="{00000000-0000-0000-0000-000000000000}"/>
  <bookViews>
    <workbookView xWindow="-120" yWindow="-120" windowWidth="29040" windowHeight="15840" tabRatio="753" xr2:uid="{255C485B-B019-4E33-9ABC-A81690F1B772}"/>
  </bookViews>
  <sheets>
    <sheet name="Récapitulatif" sheetId="4" r:id="rId1"/>
    <sheet name="Liste des problèmes technique" sheetId="2" r:id="rId2"/>
    <sheet name="Param" sheetId="3" r:id="rId3"/>
    <sheet name="Résolu" sheetId="14" r:id="rId4"/>
    <sheet name="Chatillon" sheetId="6" r:id="rId5"/>
    <sheet name="Malay" sheetId="7" r:id="rId6"/>
    <sheet name="Juilly" sheetId="8" r:id="rId7"/>
    <sheet name="Aunay" sheetId="9" r:id="rId8"/>
    <sheet name="Sainte Marie" sheetId="10" r:id="rId9"/>
    <sheet name="Auxonne" sheetId="11" r:id="rId10"/>
    <sheet name="Sauvigny" sheetId="12" r:id="rId11"/>
    <sheet name="Grandchamp" sheetId="13" r:id="rId12"/>
    <sheet name="Monéteau" sheetId="5" r:id="rId13"/>
  </sheets>
  <definedNames>
    <definedName name="_xlnm._FilterDatabase" localSheetId="1" hidden="1">'Liste des problèmes technique'!$A$1:$L$115</definedName>
    <definedName name="_xlnm._FilterDatabase" localSheetId="12" hidden="1">Monéteau!$A$1:$L$28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" i="4" l="1"/>
  <c r="C29" i="4"/>
  <c r="D29" i="4"/>
  <c r="E29" i="4"/>
  <c r="F29" i="4"/>
  <c r="G29" i="4"/>
  <c r="H29" i="4"/>
  <c r="I29" i="4"/>
  <c r="J29" i="4"/>
  <c r="B30" i="4"/>
  <c r="C30" i="4"/>
  <c r="D30" i="4"/>
  <c r="E30" i="4"/>
  <c r="F30" i="4"/>
  <c r="G30" i="4"/>
  <c r="H30" i="4"/>
  <c r="I30" i="4"/>
  <c r="J30" i="4"/>
  <c r="B31" i="4"/>
  <c r="C31" i="4"/>
  <c r="D31" i="4"/>
  <c r="E31" i="4"/>
  <c r="F31" i="4"/>
  <c r="G31" i="4"/>
  <c r="H31" i="4"/>
  <c r="I31" i="4"/>
  <c r="J31" i="4"/>
  <c r="B32" i="4"/>
  <c r="C32" i="4"/>
  <c r="D32" i="4"/>
  <c r="E32" i="4"/>
  <c r="F32" i="4"/>
  <c r="G32" i="4"/>
  <c r="H32" i="4"/>
  <c r="I32" i="4"/>
  <c r="J32" i="4"/>
  <c r="B33" i="4"/>
  <c r="C33" i="4"/>
  <c r="D33" i="4"/>
  <c r="E33" i="4"/>
  <c r="F33" i="4"/>
  <c r="G33" i="4"/>
  <c r="H33" i="4"/>
  <c r="I33" i="4"/>
  <c r="J33" i="4"/>
  <c r="B34" i="4"/>
  <c r="C34" i="4"/>
  <c r="D34" i="4"/>
  <c r="E34" i="4"/>
  <c r="F34" i="4"/>
  <c r="G34" i="4"/>
  <c r="H34" i="4"/>
  <c r="I34" i="4"/>
  <c r="J34" i="4"/>
  <c r="F17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" i="4"/>
  <c r="B19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20" i="4"/>
  <c r="B21" i="4"/>
  <c r="B22" i="4"/>
  <c r="B23" i="4"/>
  <c r="B24" i="4"/>
  <c r="B25" i="4"/>
  <c r="B26" i="4"/>
  <c r="B27" i="4"/>
  <c r="B28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" i="4"/>
  <c r="B2" i="4"/>
  <c r="E3" i="4"/>
  <c r="F3" i="4"/>
  <c r="G3" i="4"/>
  <c r="H3" i="4"/>
  <c r="I3" i="4"/>
  <c r="J3" i="4"/>
  <c r="E5" i="4"/>
  <c r="F5" i="4"/>
  <c r="G5" i="4"/>
  <c r="H5" i="4"/>
  <c r="I5" i="4"/>
  <c r="J5" i="4"/>
  <c r="E10" i="4"/>
  <c r="F10" i="4"/>
  <c r="G10" i="4"/>
  <c r="H10" i="4"/>
  <c r="I10" i="4"/>
  <c r="J10" i="4"/>
  <c r="E11" i="4"/>
  <c r="F11" i="4"/>
  <c r="G11" i="4"/>
  <c r="H11" i="4"/>
  <c r="I11" i="4"/>
  <c r="J11" i="4"/>
  <c r="E13" i="4"/>
  <c r="F13" i="4"/>
  <c r="G13" i="4"/>
  <c r="H13" i="4"/>
  <c r="I13" i="4"/>
  <c r="J13" i="4"/>
  <c r="E14" i="4"/>
  <c r="F14" i="4"/>
  <c r="G14" i="4"/>
  <c r="H14" i="4"/>
  <c r="I14" i="4"/>
  <c r="J14" i="4"/>
  <c r="E16" i="4"/>
  <c r="F16" i="4"/>
  <c r="G16" i="4"/>
  <c r="H16" i="4"/>
  <c r="I16" i="4"/>
  <c r="J16" i="4"/>
  <c r="E17" i="4"/>
  <c r="G17" i="4"/>
  <c r="H17" i="4"/>
  <c r="I17" i="4"/>
  <c r="J17" i="4"/>
  <c r="E18" i="4"/>
  <c r="F18" i="4"/>
  <c r="G18" i="4"/>
  <c r="H18" i="4"/>
  <c r="I18" i="4"/>
  <c r="J18" i="4"/>
  <c r="E23" i="4"/>
  <c r="F23" i="4"/>
  <c r="G23" i="4"/>
  <c r="H23" i="4"/>
  <c r="I23" i="4"/>
  <c r="J23" i="4"/>
  <c r="E24" i="4"/>
  <c r="F24" i="4"/>
  <c r="G24" i="4"/>
  <c r="H24" i="4"/>
  <c r="I24" i="4"/>
  <c r="J24" i="4"/>
  <c r="E8" i="4"/>
  <c r="F8" i="4"/>
  <c r="G8" i="4"/>
  <c r="H8" i="4"/>
  <c r="I8" i="4"/>
  <c r="J8" i="4"/>
  <c r="E12" i="4"/>
  <c r="F12" i="4"/>
  <c r="G12" i="4"/>
  <c r="H12" i="4"/>
  <c r="I12" i="4"/>
  <c r="J12" i="4"/>
  <c r="E21" i="4"/>
  <c r="F21" i="4"/>
  <c r="G21" i="4"/>
  <c r="H21" i="4"/>
  <c r="I21" i="4"/>
  <c r="J21" i="4"/>
  <c r="E28" i="4"/>
  <c r="F28" i="4"/>
  <c r="G28" i="4"/>
  <c r="H28" i="4"/>
  <c r="I28" i="4"/>
  <c r="J28" i="4"/>
  <c r="E27" i="4"/>
  <c r="F27" i="4"/>
  <c r="G27" i="4"/>
  <c r="H27" i="4"/>
  <c r="I27" i="4"/>
  <c r="J27" i="4"/>
  <c r="E9" i="4"/>
  <c r="F9" i="4"/>
  <c r="G9" i="4"/>
  <c r="H9" i="4"/>
  <c r="I9" i="4"/>
  <c r="J9" i="4"/>
  <c r="E25" i="4"/>
  <c r="F25" i="4"/>
  <c r="G25" i="4"/>
  <c r="H25" i="4"/>
  <c r="I25" i="4"/>
  <c r="J25" i="4"/>
  <c r="E20" i="4"/>
  <c r="F20" i="4"/>
  <c r="G20" i="4"/>
  <c r="H20" i="4"/>
  <c r="I20" i="4"/>
  <c r="J20" i="4"/>
  <c r="E26" i="4"/>
  <c r="F26" i="4"/>
  <c r="G26" i="4"/>
  <c r="H26" i="4"/>
  <c r="I26" i="4"/>
  <c r="J26" i="4"/>
  <c r="E6" i="4"/>
  <c r="F6" i="4"/>
  <c r="G6" i="4"/>
  <c r="H6" i="4"/>
  <c r="I6" i="4"/>
  <c r="J6" i="4"/>
  <c r="E22" i="4"/>
  <c r="F22" i="4"/>
  <c r="G22" i="4"/>
  <c r="H22" i="4"/>
  <c r="I22" i="4"/>
  <c r="J22" i="4"/>
  <c r="E15" i="4"/>
  <c r="F15" i="4"/>
  <c r="G15" i="4"/>
  <c r="H15" i="4"/>
  <c r="I15" i="4"/>
  <c r="J15" i="4"/>
  <c r="E19" i="4"/>
  <c r="F19" i="4"/>
  <c r="G19" i="4"/>
  <c r="H19" i="4"/>
  <c r="I19" i="4"/>
  <c r="J19" i="4"/>
  <c r="E7" i="4"/>
  <c r="F7" i="4"/>
  <c r="G7" i="4"/>
  <c r="H7" i="4"/>
  <c r="I7" i="4"/>
  <c r="J7" i="4"/>
  <c r="E4" i="4"/>
  <c r="F4" i="4"/>
  <c r="G4" i="4"/>
  <c r="H4" i="4"/>
  <c r="I4" i="4"/>
  <c r="J4" i="4"/>
  <c r="E2" i="4"/>
  <c r="F2" i="4"/>
  <c r="G2" i="4"/>
  <c r="H2" i="4"/>
  <c r="I2" i="4"/>
  <c r="J2" i="4"/>
</calcChain>
</file>

<file path=xl/sharedStrings.xml><?xml version="1.0" encoding="utf-8"?>
<sst xmlns="http://schemas.openxmlformats.org/spreadsheetml/2006/main" count="1422" uniqueCount="419">
  <si>
    <t>N° de série</t>
  </si>
  <si>
    <t>Marque</t>
  </si>
  <si>
    <t>Amazone</t>
  </si>
  <si>
    <t>Pöttinger</t>
  </si>
  <si>
    <t>Bogballe</t>
  </si>
  <si>
    <t xml:space="preserve">Détails problème </t>
  </si>
  <si>
    <t>Niveau de garantie</t>
  </si>
  <si>
    <t>Sous Garantie</t>
  </si>
  <si>
    <t>hors garantie</t>
  </si>
  <si>
    <t>Client</t>
  </si>
  <si>
    <t>Base</t>
  </si>
  <si>
    <t>Monéteau</t>
  </si>
  <si>
    <t>Malay</t>
  </si>
  <si>
    <t>Chatillon</t>
  </si>
  <si>
    <t>Juilly</t>
  </si>
  <si>
    <t>Beaune</t>
  </si>
  <si>
    <t>Auxonne</t>
  </si>
  <si>
    <t>Aunay</t>
  </si>
  <si>
    <t>Sauvigny</t>
  </si>
  <si>
    <t>Grandchamp</t>
  </si>
  <si>
    <t>Kuhn</t>
  </si>
  <si>
    <t>Kverneland</t>
  </si>
  <si>
    <t>Lemken</t>
  </si>
  <si>
    <t>Rousseau</t>
  </si>
  <si>
    <t>Jeantil</t>
  </si>
  <si>
    <t>Lucas.g</t>
  </si>
  <si>
    <t>plats sur pneu , impossible de dépasser 25 km/h</t>
  </si>
  <si>
    <t>action</t>
  </si>
  <si>
    <t>1088-2111230249-1223</t>
  </si>
  <si>
    <t>Modèle</t>
  </si>
  <si>
    <t xml:space="preserve">M35W PLUS </t>
  </si>
  <si>
    <t>166-1910240069-121</t>
  </si>
  <si>
    <t>134-425</t>
  </si>
  <si>
    <t>RDV avec Lemken 06/07/23</t>
  </si>
  <si>
    <t>3300S</t>
  </si>
  <si>
    <t>Type</t>
  </si>
  <si>
    <t>épandeur engrais</t>
  </si>
  <si>
    <t>charrue portée</t>
  </si>
  <si>
    <t>YXLPL1B00MAE00299</t>
  </si>
  <si>
    <t>bourrage roue en condition humide</t>
  </si>
  <si>
    <t xml:space="preserve">faucheuse </t>
  </si>
  <si>
    <t>Dalbo</t>
  </si>
  <si>
    <t>rouleau</t>
  </si>
  <si>
    <t>roulements</t>
  </si>
  <si>
    <t>Monosem</t>
  </si>
  <si>
    <t>Bineuse</t>
  </si>
  <si>
    <t>Ribouleau</t>
  </si>
  <si>
    <t>12 rangs</t>
  </si>
  <si>
    <t xml:space="preserve">poutre qui casse </t>
  </si>
  <si>
    <t>rdv avevc le client 19/06/2023</t>
  </si>
  <si>
    <t>solution</t>
  </si>
  <si>
    <t xml:space="preserve">acheter roue </t>
  </si>
  <si>
    <t>Joskin</t>
  </si>
  <si>
    <t xml:space="preserve">tonne à lisier </t>
  </si>
  <si>
    <t>VOLUMETRA</t>
  </si>
  <si>
    <t>YD81400TSGJB33139</t>
  </si>
  <si>
    <t>fuites, problème vanne, vérins, etc</t>
  </si>
  <si>
    <t>rdv avec tech joskin debut juillet</t>
  </si>
  <si>
    <t>modifier et essai avec inspecteur</t>
  </si>
  <si>
    <t>Fiegl</t>
  </si>
  <si>
    <t>herse chaine</t>
  </si>
  <si>
    <t>KSE</t>
  </si>
  <si>
    <t>WGJ111062MM302534</t>
  </si>
  <si>
    <t>réparation chassis</t>
  </si>
  <si>
    <t>attente remboursement</t>
  </si>
  <si>
    <t>Konskilde</t>
  </si>
  <si>
    <t>vibroculteur</t>
  </si>
  <si>
    <t>VM3083</t>
  </si>
  <si>
    <t>KTNKA212C00001178</t>
  </si>
  <si>
    <t>support dents et dents qui cassent</t>
  </si>
  <si>
    <t>OPTIDISC 25</t>
  </si>
  <si>
    <t>poutre à changer</t>
  </si>
  <si>
    <t>en cours</t>
  </si>
  <si>
    <t>TERRIAS</t>
  </si>
  <si>
    <t>MADELENAT</t>
  </si>
  <si>
    <t>vérin mémoire</t>
  </si>
  <si>
    <t>MINIMAX9,5</t>
  </si>
  <si>
    <t>MR7595108620</t>
  </si>
  <si>
    <t>remplacer chassis</t>
  </si>
  <si>
    <t>ZATS</t>
  </si>
  <si>
    <t>ZA00018525</t>
  </si>
  <si>
    <t>rouille</t>
  </si>
  <si>
    <t xml:space="preserve">remplacer chassis </t>
  </si>
  <si>
    <t>prise en charge AMAZONE</t>
  </si>
  <si>
    <t>semoir</t>
  </si>
  <si>
    <t>PRECEA</t>
  </si>
  <si>
    <t xml:space="preserve">beaucoup  de problèmes </t>
  </si>
  <si>
    <t>visite avec inspecteur AMAZONE à prévoir</t>
  </si>
  <si>
    <t>modulo</t>
  </si>
  <si>
    <t xml:space="preserve"> YD81600TSKJB36690</t>
  </si>
  <si>
    <t>rampe qui casse</t>
  </si>
  <si>
    <t>Pottinger</t>
  </si>
  <si>
    <t>herse rotative</t>
  </si>
  <si>
    <t>lion 303</t>
  </si>
  <si>
    <t>VBP00060008004806</t>
  </si>
  <si>
    <t>problème installation aerosem</t>
  </si>
  <si>
    <t>WOODS</t>
  </si>
  <si>
    <t>broyeur</t>
  </si>
  <si>
    <t>15/60</t>
  </si>
  <si>
    <t>YBFBW1560LB000075</t>
  </si>
  <si>
    <t xml:space="preserve">SCEA FERME DE L EGLISE </t>
  </si>
  <si>
    <t>servo 45 plus</t>
  </si>
  <si>
    <t>VBP00050001014366</t>
  </si>
  <si>
    <t>modification</t>
  </si>
  <si>
    <t>DEMO SVPRO</t>
  </si>
  <si>
    <t>VBP00050001014332</t>
  </si>
  <si>
    <t>SCEA FAITOUT</t>
  </si>
  <si>
    <t>Vaderstat</t>
  </si>
  <si>
    <t>rapid RDA600S</t>
  </si>
  <si>
    <t>huret</t>
  </si>
  <si>
    <t>benne</t>
  </si>
  <si>
    <t>32t</t>
  </si>
  <si>
    <t>BL3202517001</t>
  </si>
  <si>
    <t>problème essieu directeur</t>
  </si>
  <si>
    <t>KUHN</t>
  </si>
  <si>
    <t>faneuse</t>
  </si>
  <si>
    <t>GF10812</t>
  </si>
  <si>
    <t>KSAA1019H80B00414</t>
  </si>
  <si>
    <t>FAneuse</t>
  </si>
  <si>
    <t>GF8712</t>
  </si>
  <si>
    <t>KSAA1019T70B02117</t>
  </si>
  <si>
    <t>ressorts vanne hydraulique qui cassent</t>
  </si>
  <si>
    <t>dechaumeur</t>
  </si>
  <si>
    <t>carrier</t>
  </si>
  <si>
    <t>boudin plastique qui sortent</t>
  </si>
  <si>
    <t>SCEA GOUX</t>
  </si>
  <si>
    <t>CONDOR</t>
  </si>
  <si>
    <t>montage   controleur de semis manque pièces</t>
  </si>
  <si>
    <t>bourrage fuacheuse arriere et avant</t>
  </si>
  <si>
    <t>epandeur engrais</t>
  </si>
  <si>
    <t>ZA00027082</t>
  </si>
  <si>
    <t xml:space="preserve">ROUILLE </t>
  </si>
  <si>
    <t xml:space="preserve"> garantie</t>
  </si>
  <si>
    <t xml:space="preserve"> livraison</t>
  </si>
  <si>
    <t>support et  vérin cassés</t>
  </si>
  <si>
    <t>Prise en charge par KUHN des pièces et 2h MO</t>
  </si>
  <si>
    <t>attente inspecteur</t>
  </si>
  <si>
    <t>prise en charge des pièces</t>
  </si>
  <si>
    <t>PRIMERA</t>
  </si>
  <si>
    <t>6000-2C</t>
  </si>
  <si>
    <t>DMC0021920</t>
  </si>
  <si>
    <t xml:space="preserve">CHEVALIER </t>
  </si>
  <si>
    <t>OPTIDISC25</t>
  </si>
  <si>
    <t>D</t>
  </si>
  <si>
    <t>problème d'alignement par rapport à la herse</t>
  </si>
  <si>
    <t>attente retour technique LEMKEM</t>
  </si>
  <si>
    <t>etat</t>
  </si>
  <si>
    <t>Sauerburger</t>
  </si>
  <si>
    <t>CONDOR 5000</t>
  </si>
  <si>
    <t>supports se roues cassés</t>
  </si>
  <si>
    <t>pièces à souder</t>
  </si>
  <si>
    <t>l'usine envoi des pièces à souder</t>
  </si>
  <si>
    <t>Etat</t>
  </si>
  <si>
    <t>sans solution</t>
  </si>
  <si>
    <t>la machine rentre mi juillet à l'atelier</t>
  </si>
  <si>
    <t>GAEC DE CHANGY</t>
  </si>
  <si>
    <t xml:space="preserve">broyeur </t>
  </si>
  <si>
    <t>SB24706</t>
  </si>
  <si>
    <t>SA4016</t>
  </si>
  <si>
    <t>programme couteaux</t>
  </si>
  <si>
    <t>SB24712</t>
  </si>
  <si>
    <t>SB24710</t>
  </si>
  <si>
    <t>SB24709</t>
  </si>
  <si>
    <t>SB24720</t>
  </si>
  <si>
    <t>CUMA DES GATINES</t>
  </si>
  <si>
    <t>SA4004</t>
  </si>
  <si>
    <t>CUMA DE BEARD</t>
  </si>
  <si>
    <t>SA4005</t>
  </si>
  <si>
    <t>GODIER BERTRAND</t>
  </si>
  <si>
    <t>SA4006</t>
  </si>
  <si>
    <t>GAEC DU CONFLUENT</t>
  </si>
  <si>
    <t>Ponge</t>
  </si>
  <si>
    <t>bétaillère</t>
  </si>
  <si>
    <t>VF9BHX11070705132</t>
  </si>
  <si>
    <t>flexilble déssertis</t>
  </si>
  <si>
    <t>remplacement de tous les flexibles par PONGE</t>
  </si>
  <si>
    <t>MEIX DES ANTES</t>
  </si>
  <si>
    <t>PHOENIX</t>
  </si>
  <si>
    <t>BINEUSE</t>
  </si>
  <si>
    <t>DYNAMIC 6150</t>
  </si>
  <si>
    <t>2434X21</t>
  </si>
  <si>
    <t>CAMERA</t>
  </si>
  <si>
    <t>PERTE PAR UPS attente retour phoenix</t>
  </si>
  <si>
    <t>perte rampe éclairage</t>
  </si>
  <si>
    <t>DUICK ALBAN</t>
  </si>
  <si>
    <t>SEMOIR</t>
  </si>
  <si>
    <t>manque les bacs de test</t>
  </si>
  <si>
    <t>catros 9m</t>
  </si>
  <si>
    <t>WAE1CA300K0001394</t>
  </si>
  <si>
    <t>casse des rouleaux U</t>
  </si>
  <si>
    <t>REMPLACER LES ROULEAUX</t>
  </si>
  <si>
    <t>ZA00027367</t>
  </si>
  <si>
    <t>EARL DES DEUX VALONS</t>
  </si>
  <si>
    <t>MORESCO</t>
  </si>
  <si>
    <t>SEUTIN</t>
  </si>
  <si>
    <t>SALIGNY</t>
  </si>
  <si>
    <t>LETORT</t>
  </si>
  <si>
    <t xml:space="preserve">SCEA LA GLANEUSE </t>
  </si>
  <si>
    <t xml:space="preserve">GAEC DE LA CFRESSENNELLE </t>
  </si>
  <si>
    <t xml:space="preserve">MONDEME </t>
  </si>
  <si>
    <t>DROIT NICOLAS</t>
  </si>
  <si>
    <t>BUTIN JEA N MARIE</t>
  </si>
  <si>
    <t>LA FERME AUX CAILLOUX</t>
  </si>
  <si>
    <t>GAEC MARTENS</t>
  </si>
  <si>
    <t>SCEA DU PUIT DE MEAUX</t>
  </si>
  <si>
    <t>SCEA DU MONTOT</t>
  </si>
  <si>
    <t>EARL CHEVALIER</t>
  </si>
  <si>
    <t>EARL DU BOIS RENAUD</t>
  </si>
  <si>
    <t>GIRARDEAU</t>
  </si>
  <si>
    <t>MARTIN ADRIEN (CUMA DE SETFOND</t>
  </si>
  <si>
    <t>CUMA DE LA VALLÉE DES VAUX</t>
  </si>
  <si>
    <t>PONSARD</t>
  </si>
  <si>
    <t>CUMA NEUVY SAUTOUR</t>
  </si>
  <si>
    <t>GAEC REUILLET</t>
  </si>
  <si>
    <t xml:space="preserve">EARL DE LA VIRANNE </t>
  </si>
  <si>
    <t>GAEC DES ETANGS</t>
  </si>
  <si>
    <t>CUMA DE VENOUSE PONTIGNY</t>
  </si>
  <si>
    <t>EARL DU BOURG D'ACHUN</t>
  </si>
  <si>
    <t>STOCK</t>
  </si>
  <si>
    <t>7003 2TX</t>
  </si>
  <si>
    <t>CA30001996</t>
  </si>
  <si>
    <t>boudins qui sortent de leur emplacement</t>
  </si>
  <si>
    <t>souder butees</t>
  </si>
  <si>
    <t>EARL DE DUENNE</t>
  </si>
  <si>
    <t>Herse rotative</t>
  </si>
  <si>
    <t>KG00069556</t>
  </si>
  <si>
    <t>KG4001</t>
  </si>
  <si>
    <t>EARL NEVERS</t>
  </si>
  <si>
    <t>ZAV</t>
  </si>
  <si>
    <t>ZA00022894</t>
  </si>
  <si>
    <t>trappes qui se coincent et grillent les vérins</t>
  </si>
  <si>
    <t>DELOINCE CEDRIC</t>
  </si>
  <si>
    <t>pulvérisateur</t>
  </si>
  <si>
    <t>UF2002</t>
  </si>
  <si>
    <t>UF20000164</t>
  </si>
  <si>
    <t>problème pression et debit</t>
  </si>
  <si>
    <t xml:space="preserve">pulvé repris </t>
  </si>
  <si>
    <t>SCEA DE LA METAIRIE</t>
  </si>
  <si>
    <t>ZA00022004</t>
  </si>
  <si>
    <t>problème de répartition</t>
  </si>
  <si>
    <t>SARL DE LA PIERRE</t>
  </si>
  <si>
    <t>CXS0004522</t>
  </si>
  <si>
    <t>CENIUS 6003 2TX</t>
  </si>
  <si>
    <t>casse des dents</t>
  </si>
  <si>
    <t>remplacer les dents</t>
  </si>
  <si>
    <t>CORVEE DE LA TOUR</t>
  </si>
  <si>
    <t>PRIOTTE</t>
  </si>
  <si>
    <t>VAL DES VAUX</t>
  </si>
  <si>
    <t>VBP0007000800383</t>
  </si>
  <si>
    <t>ZA00025238</t>
  </si>
  <si>
    <t>YD81600TSKJB36690</t>
  </si>
  <si>
    <t>TERRADISC</t>
  </si>
  <si>
    <t xml:space="preserve">HERSE </t>
  </si>
  <si>
    <t>zav</t>
  </si>
  <si>
    <t>rampes qui se brisent</t>
  </si>
  <si>
    <t>la tonne doit rentrer mi juillet selon moisson</t>
  </si>
  <si>
    <t>rotation des vérins</t>
  </si>
  <si>
    <t>remettre 4 vérins neufs</t>
  </si>
  <si>
    <t xml:space="preserve">problème pièces </t>
  </si>
  <si>
    <t>pottinger refuse le retour des pièces</t>
  </si>
  <si>
    <t>boitier qui se coupe</t>
  </si>
  <si>
    <t xml:space="preserve">problème prise </t>
  </si>
  <si>
    <t>manque pièce rampe éclairage</t>
  </si>
  <si>
    <t>SA4022</t>
  </si>
  <si>
    <t>condor 7300</t>
  </si>
  <si>
    <t>SA4033</t>
  </si>
  <si>
    <t>CUMA DE NEUVY SAUTOUR</t>
  </si>
  <si>
    <t>SA4048</t>
  </si>
  <si>
    <t>SA4049</t>
  </si>
  <si>
    <t>CONDOR 50010</t>
  </si>
  <si>
    <t>GAEC LARIVE PÈRE ET FILS</t>
  </si>
  <si>
    <t>AUNAY</t>
  </si>
  <si>
    <t>aller faire test avec des bacs</t>
  </si>
  <si>
    <t>MAJ boitier et test automne</t>
  </si>
  <si>
    <t>pales tordues</t>
  </si>
  <si>
    <t xml:space="preserve">mettre bavette plus épaisse </t>
  </si>
  <si>
    <t>remplacer le vérin</t>
  </si>
  <si>
    <t>VBP00070008012236</t>
  </si>
  <si>
    <t>CUMA DE MALNOUE</t>
  </si>
  <si>
    <t>MARTENS</t>
  </si>
  <si>
    <t>DISTRIFEED</t>
  </si>
  <si>
    <t>DISTRIBUTRICE</t>
  </si>
  <si>
    <t>CK0010</t>
  </si>
  <si>
    <t>problème boitier cabine (bouton poussoir)</t>
  </si>
  <si>
    <t>récupération schéma chez LUCAS</t>
  </si>
  <si>
    <t>contrôle des branchements</t>
  </si>
  <si>
    <t>GAEC DE VELLE</t>
  </si>
  <si>
    <t>tonne à EAU</t>
  </si>
  <si>
    <t>AQUATRANS</t>
  </si>
  <si>
    <t>TE02697/36</t>
  </si>
  <si>
    <t xml:space="preserve">MANQUE FLOTTEUR </t>
  </si>
  <si>
    <t>info transmise au commercial</t>
  </si>
  <si>
    <t>Sulky</t>
  </si>
  <si>
    <t>Desvoys</t>
  </si>
  <si>
    <t xml:space="preserve">Quicke </t>
  </si>
  <si>
    <t>Legrand</t>
  </si>
  <si>
    <t>MX</t>
  </si>
  <si>
    <t>ETA BRUGGEMAN</t>
  </si>
  <si>
    <t>UF20001511</t>
  </si>
  <si>
    <t>coupure circuit cause prise iso oxydée</t>
  </si>
  <si>
    <t>fournir prise au client il la monte</t>
  </si>
  <si>
    <t>prise en charge par AMAZONE pièce</t>
  </si>
  <si>
    <t xml:space="preserve">SCEA POINT </t>
  </si>
  <si>
    <t>juwel 7 MVT</t>
  </si>
  <si>
    <t>la charrue se déserrr de partout</t>
  </si>
  <si>
    <t>CUMA DU MARAIS</t>
  </si>
  <si>
    <t>ELHO</t>
  </si>
  <si>
    <t>ramasseuse cailloux</t>
  </si>
  <si>
    <t>scorpio 550</t>
  </si>
  <si>
    <t>remboursement pompe hyd</t>
  </si>
  <si>
    <t>elle a été retournée comme prévu</t>
  </si>
  <si>
    <t>relance SAV</t>
  </si>
  <si>
    <t>CUMA DE L EAU DELA</t>
  </si>
  <si>
    <t>YBFBW1560LB000076</t>
  </si>
  <si>
    <t>casse support de roue</t>
  </si>
  <si>
    <t xml:space="preserve">ressouder en attendant </t>
  </si>
  <si>
    <t>prise en charge de la réparation provisoire et des pièces neuves</t>
  </si>
  <si>
    <t>terminé</t>
  </si>
  <si>
    <t>CORDIER</t>
  </si>
  <si>
    <t>DMS</t>
  </si>
  <si>
    <t>SB24784</t>
  </si>
  <si>
    <t>attelage euro mal soudé</t>
  </si>
  <si>
    <t>TVB</t>
  </si>
  <si>
    <t>VBP00070010000293</t>
  </si>
  <si>
    <t>10001 T</t>
  </si>
  <si>
    <t>CODE PANNE regulièrement</t>
  </si>
  <si>
    <t>redonner à la stucture sa forme d'origine</t>
  </si>
  <si>
    <t>date à définir</t>
  </si>
  <si>
    <t>pièces en commande</t>
  </si>
  <si>
    <t>EARL DU PETIT MOULIN</t>
  </si>
  <si>
    <t xml:space="preserve">Exacta TLX </t>
  </si>
  <si>
    <t>VN2710201232</t>
  </si>
  <si>
    <t>usure prématurée des pales</t>
  </si>
  <si>
    <t>relance après le 8 aout</t>
  </si>
  <si>
    <t>FORTIN</t>
  </si>
  <si>
    <t>VBP00070010000227</t>
  </si>
  <si>
    <t xml:space="preserve">doit rentrer à l'atelier </t>
  </si>
  <si>
    <t>10001T</t>
  </si>
  <si>
    <t>axes non percés</t>
  </si>
  <si>
    <t>remplacer axe</t>
  </si>
  <si>
    <t>VBP00021007023269</t>
  </si>
  <si>
    <t>ESSAI en condition</t>
  </si>
  <si>
    <t>montage tole et reglage pression au sol</t>
  </si>
  <si>
    <t>CRXL002566</t>
  </si>
  <si>
    <t>CUMA DE BELLEVUE</t>
  </si>
  <si>
    <t xml:space="preserve">CATROS  </t>
  </si>
  <si>
    <t>CA30000518</t>
  </si>
  <si>
    <t>casse chassis</t>
  </si>
  <si>
    <t>DMC0021807</t>
  </si>
  <si>
    <t>détérioration pneus, ils sont HS</t>
  </si>
  <si>
    <t>MAGNON BENOIT</t>
  </si>
  <si>
    <t>T307ED</t>
  </si>
  <si>
    <t>VBP00021005001409</t>
  </si>
  <si>
    <t>CASSE POUTRE</t>
  </si>
  <si>
    <t>facture reparation refusee par le client</t>
  </si>
  <si>
    <t>relance pottinger le 24/07/202</t>
  </si>
  <si>
    <t>DES SABLONS</t>
  </si>
  <si>
    <t>Carre</t>
  </si>
  <si>
    <t>XENOS 4M</t>
  </si>
  <si>
    <t>l'outil saute à partie de 7km/h</t>
  </si>
  <si>
    <t>création compte carre et cde pièces</t>
  </si>
  <si>
    <t xml:space="preserve">kit boule d'azote à installer </t>
  </si>
  <si>
    <t>CLEMENT FREDERIC</t>
  </si>
  <si>
    <t>VBP00070008011020</t>
  </si>
  <si>
    <t>casse  vis qui tiennent les disques</t>
  </si>
  <si>
    <t>OVET  jean luc</t>
  </si>
  <si>
    <t>charrue</t>
  </si>
  <si>
    <t>GAEC SAINT VORLES</t>
  </si>
  <si>
    <t>déchaumeur</t>
  </si>
  <si>
    <t>catros 6002 2ts</t>
  </si>
  <si>
    <t>CAT0023310CTS0002628</t>
  </si>
  <si>
    <t>problème hydraulique</t>
  </si>
  <si>
    <t>SVPRO</t>
  </si>
  <si>
    <t>installation contre couteau</t>
  </si>
  <si>
    <t>Woods</t>
  </si>
  <si>
    <t>essai</t>
  </si>
  <si>
    <t>SNC DES CORNES</t>
  </si>
  <si>
    <t>Résolu</t>
  </si>
  <si>
    <t>DUBIEF PHILIPPE</t>
  </si>
  <si>
    <t>Quivogne</t>
  </si>
  <si>
    <t>problème varilarge</t>
  </si>
  <si>
    <t>changer bloc hyd en stock malay</t>
  </si>
  <si>
    <t>chassis cassé</t>
  </si>
  <si>
    <t>litige assurance</t>
  </si>
  <si>
    <t xml:space="preserve">libre </t>
  </si>
  <si>
    <t>Franquet</t>
  </si>
  <si>
    <t>Fliegl</t>
  </si>
  <si>
    <t xml:space="preserve">LAZ </t>
  </si>
  <si>
    <t xml:space="preserve">AEROSEM  FDD </t>
  </si>
  <si>
    <t>VBP00065009000367</t>
  </si>
  <si>
    <t>PRESSION CUVE  ET VERIN PRELEVEE</t>
  </si>
  <si>
    <t>EARL DE LA BOISSIERE</t>
  </si>
  <si>
    <t>DMC0021895</t>
  </si>
  <si>
    <t>HOrs garantie</t>
  </si>
  <si>
    <t>temps réaction grenndrill</t>
  </si>
  <si>
    <t>GAEC DU MOULIN LA FORET</t>
  </si>
  <si>
    <t>FLEX CAIR V4700</t>
  </si>
  <si>
    <t>VBP00072002000048</t>
  </si>
  <si>
    <t>socs qui cassent</t>
  </si>
  <si>
    <t>nouveaux socs en test chez pottinger</t>
  </si>
  <si>
    <t>Sainte Marie</t>
  </si>
  <si>
    <t>Jeulin</t>
  </si>
  <si>
    <t>DE MEY</t>
  </si>
  <si>
    <t>PRE0000331</t>
  </si>
  <si>
    <t>PROGRAMME FLEXIBLE</t>
  </si>
  <si>
    <t>LANNEAU FREDERIC</t>
  </si>
  <si>
    <t>Dechaumeur</t>
  </si>
  <si>
    <t>CAT0023380CTS0002648</t>
  </si>
  <si>
    <t>casse rouleau</t>
  </si>
  <si>
    <t>KG</t>
  </si>
  <si>
    <t>ADP0011495</t>
  </si>
  <si>
    <t>soudure support rouleau</t>
  </si>
  <si>
    <t>CATROS 6002 2ts</t>
  </si>
  <si>
    <t>ETA BRUGEMAN</t>
  </si>
  <si>
    <t>primera</t>
  </si>
  <si>
    <t>usure roues réappui</t>
  </si>
  <si>
    <t>GAEC DE CHAMPIGNY</t>
  </si>
  <si>
    <t xml:space="preserve">épandeur engrais </t>
  </si>
  <si>
    <t>Phoenix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</si>
</sst>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2" borderId="0" xfId="0" applyFont="1" applyFill="1"/>
    <xf numFmtId="164" fontId="3" fillId="2" borderId="0" xfId="0" applyNumberFormat="1" applyFont="1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2" borderId="0" xfId="0" applyFont="1" applyFill="1"/>
    <xf numFmtId="0" fontId="4" fillId="0" borderId="0" xfId="0" applyFont="1"/>
    <xf numFmtId="0" fontId="0" fillId="0" borderId="0" xfId="0" applyAlignment="1">
      <alignment horizontal="center" vertical="center"/>
    </xf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>
      <alignment horizontal="left" vertical="center" indent="1"/>
    </xf>
    <xf numFmtId="0" fontId="0" fillId="0" borderId="1" xfId="0" applyBorder="1" applyAlignment="1">
      <alignment horizontal="center"/>
    </xf>
    <xf numFmtId="17" fontId="0" fillId="0" borderId="0" xfId="0" applyNumberFormat="1"/>
    <xf numFmtId="0" fontId="6" fillId="0" borderId="0" xfId="0" applyFont="1"/>
    <xf numFmtId="0" fontId="6" fillId="3" borderId="2" xfId="0" applyFont="1" applyFill="1" applyBorder="1"/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/>
    </xf>
    <xf numFmtId="0" fontId="0" fillId="0" borderId="6" xfId="0" applyBorder="1" applyAlignment="1">
      <alignment horizontal="center"/>
    </xf>
    <xf numFmtId="0" fontId="5" fillId="3" borderId="7" xfId="0" applyFont="1" applyFill="1" applyBorder="1"/>
    <xf numFmtId="0" fontId="5" fillId="3" borderId="8" xfId="0" applyFont="1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53"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15EF2F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15E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33A9-7523-475F-83CA-1C997F8A1003}">
  <dimension ref="A1:M34"/>
  <sheetViews>
    <sheetView showZeros="0" tabSelected="1" workbookViewId="0">
      <selection activeCell="C36" sqref="C36"/>
    </sheetView>
  </sheetViews>
  <sheetFormatPr baseColWidth="10" defaultRowHeight="15.75" x14ac:dyDescent="0.25"/>
  <cols>
    <col min="1" max="1" width="18" style="16" customWidth="1"/>
    <col min="2" max="10" width="17.7109375" customWidth="1"/>
  </cols>
  <sheetData>
    <row r="1" spans="1:13" ht="21" x14ac:dyDescent="0.25">
      <c r="A1" s="17"/>
      <c r="B1" s="18" t="s">
        <v>11</v>
      </c>
      <c r="C1" s="18" t="s">
        <v>13</v>
      </c>
      <c r="D1" s="18" t="s">
        <v>19</v>
      </c>
      <c r="E1" s="18" t="s">
        <v>12</v>
      </c>
      <c r="F1" s="18" t="s">
        <v>14</v>
      </c>
      <c r="G1" s="18" t="s">
        <v>400</v>
      </c>
      <c r="H1" s="18" t="s">
        <v>16</v>
      </c>
      <c r="I1" s="18" t="s">
        <v>17</v>
      </c>
      <c r="J1" s="19" t="s">
        <v>18</v>
      </c>
    </row>
    <row r="2" spans="1:13" x14ac:dyDescent="0.25">
      <c r="A2" s="20" t="s">
        <v>2</v>
      </c>
      <c r="B2" s="14">
        <f>COUNTIFS('Liste des problèmes technique'!$B:$B,B$1,'Liste des problèmes technique'!$C:$C,$A2,'Liste des problèmes technique'!$J:$J,Param!$G$3)</f>
        <v>7</v>
      </c>
      <c r="C2" s="14">
        <f>COUNTIFS('Liste des problèmes technique'!$B:$B,C$1,'Liste des problèmes technique'!$C:$C,$A2,'Liste des problèmes technique'!$J:$J,Param!$G$3)</f>
        <v>1</v>
      </c>
      <c r="D2" s="14">
        <f>COUNTIFS('Liste des problèmes technique'!$B:$B,D$1,'Liste des problèmes technique'!$C:$C,$A2,'Liste des problèmes technique'!$J:$J,Param!$G$2)</f>
        <v>0</v>
      </c>
      <c r="E2" s="14">
        <f>COUNTIFS('Liste des problèmes technique'!$B:$B,E$1,'Liste des problèmes technique'!$C:$C,$A2)</f>
        <v>0</v>
      </c>
      <c r="F2" s="14">
        <f>COUNTIFS('Liste des problèmes technique'!$B:$B,F$1,'Liste des problèmes technique'!$C:$C,$A2)</f>
        <v>0</v>
      </c>
      <c r="G2" s="14">
        <f>COUNTIFS('Liste des problèmes technique'!$B:$B,G$1,'Liste des problèmes technique'!$C:$C,$A2)</f>
        <v>0</v>
      </c>
      <c r="H2" s="14">
        <f>COUNTIFS('Liste des problèmes technique'!$B:$B,H$1,'Liste des problèmes technique'!$C:$C,$A2)</f>
        <v>0</v>
      </c>
      <c r="I2" s="14">
        <f>COUNTIFS('Liste des problèmes technique'!$B:$B,I$1,'Liste des problèmes technique'!$C:$C,$A2)</f>
        <v>0</v>
      </c>
      <c r="J2" s="21">
        <f>COUNTIFS('Liste des problèmes technique'!$B:$B,J$1,'Liste des problèmes technique'!$C:$C,$A2)</f>
        <v>0</v>
      </c>
    </row>
    <row r="3" spans="1:13" x14ac:dyDescent="0.25">
      <c r="A3" s="20" t="s">
        <v>4</v>
      </c>
      <c r="B3" s="14">
        <f>COUNTIFS('Liste des problèmes technique'!$B:$B,B$1,'Liste des problèmes technique'!$C:$C,$A3,'Liste des problèmes technique'!$J:$J,Param!$G$3)</f>
        <v>0</v>
      </c>
      <c r="C3" s="14">
        <f>COUNTIFS('Liste des problèmes technique'!$B:$B,C$1,'Liste des problèmes technique'!$C:$C,$A3,'Liste des problèmes technique'!$J:$J,Param!$G$3)</f>
        <v>0</v>
      </c>
      <c r="D3" s="14">
        <f>COUNTIFS('Liste des problèmes technique'!$B:$B,D$1,'Liste des problèmes technique'!$C:$C,$A3,'Liste des problèmes technique'!$J:$J,Param!$G$2)</f>
        <v>0</v>
      </c>
      <c r="E3" s="14">
        <f>COUNTIFS('Liste des problèmes technique'!$B:$B,E$1,'Liste des problèmes technique'!$C:$C,$A3)</f>
        <v>0</v>
      </c>
      <c r="F3" s="14">
        <f>COUNTIFS('Liste des problèmes technique'!$B:$B,F$1,'Liste des problèmes technique'!$C:$C,$A3)</f>
        <v>0</v>
      </c>
      <c r="G3" s="14">
        <f>COUNTIFS('Liste des problèmes technique'!$B:$B,G$1,'Liste des problèmes technique'!$C:$C,$A3)</f>
        <v>0</v>
      </c>
      <c r="H3" s="14">
        <f>COUNTIFS('Liste des problèmes technique'!$B:$B,H$1,'Liste des problèmes technique'!$C:$C,$A3)</f>
        <v>0</v>
      </c>
      <c r="I3" s="14">
        <f>COUNTIFS('Liste des problèmes technique'!$B:$B,I$1,'Liste des problèmes technique'!$C:$C,$A3)</f>
        <v>3</v>
      </c>
      <c r="J3" s="21">
        <f>COUNTIFS('Liste des problèmes technique'!$B:$B,J$1,'Liste des problèmes technique'!$C:$C,$A3)</f>
        <v>0</v>
      </c>
    </row>
    <row r="4" spans="1:13" x14ac:dyDescent="0.25">
      <c r="A4" s="20" t="s">
        <v>357</v>
      </c>
      <c r="B4" s="14">
        <f>COUNTIFS('Liste des problèmes technique'!$B:$B,B$1,'Liste des problèmes technique'!$C:$C,$A4,'Liste des problèmes technique'!$J:$J,Param!$G$3)</f>
        <v>0</v>
      </c>
      <c r="C4" s="14">
        <f>COUNTIFS('Liste des problèmes technique'!$B:$B,C$1,'Liste des problèmes technique'!$C:$C,$A4,'Liste des problèmes technique'!$J:$J,Param!$G$3)</f>
        <v>0</v>
      </c>
      <c r="D4" s="14">
        <f>COUNTIFS('Liste des problèmes technique'!$B:$B,D$1,'Liste des problèmes technique'!$C:$C,$A4,'Liste des problèmes technique'!$J:$J,Param!$G$2)</f>
        <v>0</v>
      </c>
      <c r="E4" s="14">
        <f>COUNTIFS('Liste des problèmes technique'!$B:$B,E$1,'Liste des problèmes technique'!$C:$C,$A4)</f>
        <v>0</v>
      </c>
      <c r="F4" s="14">
        <f>COUNTIFS('Liste des problèmes technique'!$B:$B,F$1,'Liste des problèmes technique'!$C:$C,$A4)</f>
        <v>0</v>
      </c>
      <c r="G4" s="14">
        <f>COUNTIFS('Liste des problèmes technique'!$B:$B,G$1,'Liste des problèmes technique'!$C:$C,$A4)</f>
        <v>0</v>
      </c>
      <c r="H4" s="14">
        <f>COUNTIFS('Liste des problèmes technique'!$B:$B,H$1,'Liste des problèmes technique'!$C:$C,$A4)</f>
        <v>1</v>
      </c>
      <c r="I4" s="14">
        <f>COUNTIFS('Liste des problèmes technique'!$B:$B,I$1,'Liste des problèmes technique'!$C:$C,$A4)</f>
        <v>0</v>
      </c>
      <c r="J4" s="21">
        <f>COUNTIFS('Liste des problèmes technique'!$B:$B,J$1,'Liste des problèmes technique'!$C:$C,$A4)</f>
        <v>0</v>
      </c>
    </row>
    <row r="5" spans="1:13" x14ac:dyDescent="0.25">
      <c r="A5" s="20" t="s">
        <v>41</v>
      </c>
      <c r="B5" s="14">
        <f>COUNTIFS('Liste des problèmes technique'!$B:$B,B$1,'Liste des problèmes technique'!$C:$C,$A5,'Liste des problèmes technique'!$J:$J,Param!$G$3)</f>
        <v>0</v>
      </c>
      <c r="C5" s="14">
        <f>COUNTIFS('Liste des problèmes technique'!$B:$B,C$1,'Liste des problèmes technique'!$C:$C,$A5,'Liste des problèmes technique'!$J:$J,Param!$G$3)</f>
        <v>0</v>
      </c>
      <c r="D5" s="14">
        <f>COUNTIFS('Liste des problèmes technique'!$B:$B,D$1,'Liste des problèmes technique'!$C:$C,$A5,'Liste des problèmes technique'!$J:$J,Param!$G$2)</f>
        <v>0</v>
      </c>
      <c r="E5" s="14">
        <f>COUNTIFS('Liste des problèmes technique'!$B:$B,E$1,'Liste des problèmes technique'!$C:$C,$A5)</f>
        <v>1</v>
      </c>
      <c r="F5" s="14">
        <f>COUNTIFS('Liste des problèmes technique'!$B:$B,F$1,'Liste des problèmes technique'!$C:$C,$A5)</f>
        <v>0</v>
      </c>
      <c r="G5" s="14">
        <f>COUNTIFS('Liste des problèmes technique'!$B:$B,G$1,'Liste des problèmes technique'!$C:$C,$A5)</f>
        <v>0</v>
      </c>
      <c r="H5" s="14">
        <f>COUNTIFS('Liste des problèmes technique'!$B:$B,H$1,'Liste des problèmes technique'!$C:$C,$A5)</f>
        <v>0</v>
      </c>
      <c r="I5" s="14">
        <f>COUNTIFS('Liste des problèmes technique'!$B:$B,I$1,'Liste des problèmes technique'!$C:$C,$A5)</f>
        <v>0</v>
      </c>
      <c r="J5" s="21">
        <f>COUNTIFS('Liste des problèmes technique'!$B:$B,J$1,'Liste des problèmes technique'!$C:$C,$A5)</f>
        <v>1</v>
      </c>
    </row>
    <row r="6" spans="1:13" x14ac:dyDescent="0.25">
      <c r="A6" s="20" t="s">
        <v>293</v>
      </c>
      <c r="B6" s="14">
        <f>COUNTIFS('Liste des problèmes technique'!$B:$B,B$1,'Liste des problèmes technique'!$C:$C,$A6,'Liste des problèmes technique'!$J:$J,Param!$G$3)</f>
        <v>0</v>
      </c>
      <c r="C6" s="14">
        <f>COUNTIFS('Liste des problèmes technique'!$B:$B,C$1,'Liste des problèmes technique'!$C:$C,$A6,'Liste des problèmes technique'!$J:$J,Param!$G$3)</f>
        <v>0</v>
      </c>
      <c r="D6" s="14">
        <f>COUNTIFS('Liste des problèmes technique'!$B:$B,D$1,'Liste des problèmes technique'!$C:$C,$A6,'Liste des problèmes technique'!$J:$J,Param!$G$2)</f>
        <v>0</v>
      </c>
      <c r="E6" s="14">
        <f>COUNTIFS('Liste des problèmes technique'!$B:$B,E$1,'Liste des problèmes technique'!$C:$C,$A6)</f>
        <v>0</v>
      </c>
      <c r="F6" s="14">
        <f>COUNTIFS('Liste des problèmes technique'!$B:$B,F$1,'Liste des problèmes technique'!$C:$C,$A6)</f>
        <v>0</v>
      </c>
      <c r="G6" s="14">
        <f>COUNTIFS('Liste des problèmes technique'!$B:$B,G$1,'Liste des problèmes technique'!$C:$C,$A6)</f>
        <v>0</v>
      </c>
      <c r="H6" s="14">
        <f>COUNTIFS('Liste des problèmes technique'!$B:$B,H$1,'Liste des problèmes technique'!$C:$C,$A6)</f>
        <v>0</v>
      </c>
      <c r="I6" s="14">
        <f>COUNTIFS('Liste des problèmes technique'!$B:$B,I$1,'Liste des problèmes technique'!$C:$C,$A6)</f>
        <v>0</v>
      </c>
      <c r="J6" s="21">
        <f>COUNTIFS('Liste des problèmes technique'!$B:$B,J$1,'Liste des problèmes technique'!$C:$C,$A6)</f>
        <v>0</v>
      </c>
    </row>
    <row r="7" spans="1:13" x14ac:dyDescent="0.25">
      <c r="A7" s="20" t="s">
        <v>306</v>
      </c>
      <c r="B7" s="14">
        <f>COUNTIFS('Liste des problèmes technique'!$B:$B,B$1,'Liste des problèmes technique'!$C:$C,$A7,'Liste des problèmes technique'!$J:$J,Param!$G$3)</f>
        <v>0</v>
      </c>
      <c r="C7" s="14">
        <f>COUNTIFS('Liste des problèmes technique'!$B:$B,C$1,'Liste des problèmes technique'!$C:$C,$A7,'Liste des problèmes technique'!$J:$J,Param!$G$3)</f>
        <v>1</v>
      </c>
      <c r="D7" s="14">
        <f>COUNTIFS('Liste des problèmes technique'!$B:$B,D$1,'Liste des problèmes technique'!$C:$C,$A7,'Liste des problèmes technique'!$J:$J,Param!$G$2)</f>
        <v>0</v>
      </c>
      <c r="E7" s="14">
        <f>COUNTIFS('Liste des problèmes technique'!$B:$B,E$1,'Liste des problèmes technique'!$C:$C,$A7)</f>
        <v>0</v>
      </c>
      <c r="F7" s="14">
        <f>COUNTIFS('Liste des problèmes technique'!$B:$B,F$1,'Liste des problèmes technique'!$C:$C,$A7)</f>
        <v>0</v>
      </c>
      <c r="G7" s="14">
        <f>COUNTIFS('Liste des problèmes technique'!$B:$B,G$1,'Liste des problèmes technique'!$C:$C,$A7)</f>
        <v>0</v>
      </c>
      <c r="H7" s="14">
        <f>COUNTIFS('Liste des problèmes technique'!$B:$B,H$1,'Liste des problèmes technique'!$C:$C,$A7)</f>
        <v>0</v>
      </c>
      <c r="I7" s="14">
        <f>COUNTIFS('Liste des problèmes technique'!$B:$B,I$1,'Liste des problèmes technique'!$C:$C,$A7)</f>
        <v>0</v>
      </c>
      <c r="J7" s="21">
        <f>COUNTIFS('Liste des problèmes technique'!$B:$B,J$1,'Liste des problèmes technique'!$C:$C,$A7)</f>
        <v>0</v>
      </c>
    </row>
    <row r="8" spans="1:13" x14ac:dyDescent="0.25">
      <c r="A8" s="20" t="s">
        <v>386</v>
      </c>
      <c r="B8" s="14">
        <f>COUNTIFS('Liste des problèmes technique'!$B:$B,B$1,'Liste des problèmes technique'!$C:$C,$A8,'Liste des problèmes technique'!$J:$J,Param!$G$3)</f>
        <v>0</v>
      </c>
      <c r="C8" s="14">
        <f>COUNTIFS('Liste des problèmes technique'!$B:$B,C$1,'Liste des problèmes technique'!$C:$C,$A8,'Liste des problèmes technique'!$J:$J,Param!$G$3)</f>
        <v>0</v>
      </c>
      <c r="D8" s="14">
        <f>COUNTIFS('Liste des problèmes technique'!$B:$B,D$1,'Liste des problèmes technique'!$C:$C,$A8,'Liste des problèmes technique'!$J:$J,Param!$G$2)</f>
        <v>0</v>
      </c>
      <c r="E8" s="14">
        <f>COUNTIFS('Liste des problèmes technique'!$B:$B,E$1,'Liste des problèmes technique'!$C:$C,$A8)</f>
        <v>0</v>
      </c>
      <c r="F8" s="14">
        <f>COUNTIFS('Liste des problèmes technique'!$B:$B,F$1,'Liste des problèmes technique'!$C:$C,$A8)</f>
        <v>0</v>
      </c>
      <c r="G8" s="14">
        <f>COUNTIFS('Liste des problèmes technique'!$B:$B,G$1,'Liste des problèmes technique'!$C:$C,$A8)</f>
        <v>0</v>
      </c>
      <c r="H8" s="14">
        <f>COUNTIFS('Liste des problèmes technique'!$B:$B,H$1,'Liste des problèmes technique'!$C:$C,$A8)</f>
        <v>0</v>
      </c>
      <c r="I8" s="14">
        <f>COUNTIFS('Liste des problèmes technique'!$B:$B,I$1,'Liste des problèmes technique'!$C:$C,$A8)</f>
        <v>0</v>
      </c>
      <c r="J8" s="21">
        <f>COUNTIFS('Liste des problèmes technique'!$B:$B,J$1,'Liste des problèmes technique'!$C:$C,$A8)</f>
        <v>0</v>
      </c>
    </row>
    <row r="9" spans="1:13" x14ac:dyDescent="0.25">
      <c r="A9" s="20" t="s">
        <v>109</v>
      </c>
      <c r="B9" s="14">
        <f>COUNTIFS('Liste des problèmes technique'!$B:$B,B$1,'Liste des problèmes technique'!$C:$C,$A9,'Liste des problèmes technique'!$J:$J,Param!$G$3)</f>
        <v>0</v>
      </c>
      <c r="C9" s="14">
        <f>COUNTIFS('Liste des problèmes technique'!$B:$B,C$1,'Liste des problèmes technique'!$C:$C,$A9,'Liste des problèmes technique'!$J:$J,Param!$G$3)</f>
        <v>1</v>
      </c>
      <c r="D9" s="14">
        <f>COUNTIFS('Liste des problèmes technique'!$B:$B,D$1,'Liste des problèmes technique'!$C:$C,$A9,'Liste des problèmes technique'!$J:$J,Param!$G$2)</f>
        <v>0</v>
      </c>
      <c r="E9" s="14">
        <f>COUNTIFS('Liste des problèmes technique'!$B:$B,E$1,'Liste des problèmes technique'!$C:$C,$A9)</f>
        <v>0</v>
      </c>
      <c r="F9" s="14">
        <f>COUNTIFS('Liste des problèmes technique'!$B:$B,F$1,'Liste des problèmes technique'!$C:$C,$A9)</f>
        <v>0</v>
      </c>
      <c r="G9" s="14">
        <f>COUNTIFS('Liste des problèmes technique'!$B:$B,G$1,'Liste des problèmes technique'!$C:$C,$A9)</f>
        <v>0</v>
      </c>
      <c r="H9" s="14">
        <f>COUNTIFS('Liste des problèmes technique'!$B:$B,H$1,'Liste des problèmes technique'!$C:$C,$A9)</f>
        <v>0</v>
      </c>
      <c r="I9" s="14">
        <f>COUNTIFS('Liste des problèmes technique'!$B:$B,I$1,'Liste des problèmes technique'!$C:$C,$A9)</f>
        <v>0</v>
      </c>
      <c r="J9" s="21">
        <f>COUNTIFS('Liste des problèmes technique'!$B:$B,J$1,'Liste des problèmes technique'!$C:$C,$A9)</f>
        <v>0</v>
      </c>
    </row>
    <row r="10" spans="1:13" x14ac:dyDescent="0.25">
      <c r="A10" s="20" t="s">
        <v>24</v>
      </c>
      <c r="B10" s="14">
        <f>COUNTIFS('Liste des problèmes technique'!$B:$B,B$1,'Liste des problèmes technique'!$C:$C,$A10,'Liste des problèmes technique'!$J:$J,Param!$G$3)</f>
        <v>0</v>
      </c>
      <c r="C10" s="14">
        <f>COUNTIFS('Liste des problèmes technique'!$B:$B,C$1,'Liste des problèmes technique'!$C:$C,$A10,'Liste des problèmes technique'!$J:$J,Param!$G$3)</f>
        <v>0</v>
      </c>
      <c r="D10" s="14">
        <f>COUNTIFS('Liste des problèmes technique'!$B:$B,D$1,'Liste des problèmes technique'!$C:$C,$A10,'Liste des problèmes technique'!$J:$J,Param!$G$2)</f>
        <v>0</v>
      </c>
      <c r="E10" s="14">
        <f>COUNTIFS('Liste des problèmes technique'!$B:$B,E$1,'Liste des problèmes technique'!$C:$C,$A10)</f>
        <v>0</v>
      </c>
      <c r="F10" s="14">
        <f>COUNTIFS('Liste des problèmes technique'!$B:$B,F$1,'Liste des problèmes technique'!$C:$C,$A10)</f>
        <v>0</v>
      </c>
      <c r="G10" s="14">
        <f>COUNTIFS('Liste des problèmes technique'!$B:$B,G$1,'Liste des problèmes technique'!$C:$C,$A10)</f>
        <v>0</v>
      </c>
      <c r="H10" s="14">
        <f>COUNTIFS('Liste des problèmes technique'!$B:$B,H$1,'Liste des problèmes technique'!$C:$C,$A10)</f>
        <v>0</v>
      </c>
      <c r="I10" s="14">
        <f>COUNTIFS('Liste des problèmes technique'!$B:$B,I$1,'Liste des problèmes technique'!$C:$C,$A10)</f>
        <v>0</v>
      </c>
      <c r="J10" s="21">
        <f>COUNTIFS('Liste des problèmes technique'!$B:$B,J$1,'Liste des problèmes technique'!$C:$C,$A10)</f>
        <v>0</v>
      </c>
    </row>
    <row r="11" spans="1:13" x14ac:dyDescent="0.25">
      <c r="A11" s="20" t="s">
        <v>52</v>
      </c>
      <c r="B11" s="14">
        <f>COUNTIFS('Liste des problèmes technique'!$B:$B,B$1,'Liste des problèmes technique'!$C:$C,$A11,'Liste des problèmes technique'!$J:$J,Param!$G$3)</f>
        <v>0</v>
      </c>
      <c r="C11" s="14">
        <f>COUNTIFS('Liste des problèmes technique'!$B:$B,C$1,'Liste des problèmes technique'!$C:$C,$A11,'Liste des problèmes technique'!$J:$J,Param!$G$3)</f>
        <v>1</v>
      </c>
      <c r="D11" s="14">
        <f>COUNTIFS('Liste des problèmes technique'!$B:$B,D$1,'Liste des problèmes technique'!$C:$C,$A11,'Liste des problèmes technique'!$J:$J,Param!$G$2)</f>
        <v>0</v>
      </c>
      <c r="E11" s="14">
        <f>COUNTIFS('Liste des problèmes technique'!$B:$B,E$1,'Liste des problèmes technique'!$C:$C,$A11)</f>
        <v>0</v>
      </c>
      <c r="F11" s="14">
        <f>COUNTIFS('Liste des problèmes technique'!$B:$B,F$1,'Liste des problèmes technique'!$C:$C,$A11)</f>
        <v>0</v>
      </c>
      <c r="G11" s="14">
        <f>COUNTIFS('Liste des problèmes technique'!$B:$B,G$1,'Liste des problèmes technique'!$C:$C,$A11)</f>
        <v>0</v>
      </c>
      <c r="H11" s="14">
        <f>COUNTIFS('Liste des problèmes technique'!$B:$B,H$1,'Liste des problèmes technique'!$C:$C,$A11)</f>
        <v>0</v>
      </c>
      <c r="I11" s="14">
        <f>COUNTIFS('Liste des problèmes technique'!$B:$B,I$1,'Liste des problèmes technique'!$C:$C,$A11)</f>
        <v>0</v>
      </c>
      <c r="J11" s="21">
        <f>COUNTIFS('Liste des problèmes technique'!$B:$B,J$1,'Liste des problèmes technique'!$C:$C,$A11)</f>
        <v>0</v>
      </c>
    </row>
    <row r="12" spans="1:13" x14ac:dyDescent="0.25">
      <c r="A12" s="20" t="s">
        <v>65</v>
      </c>
      <c r="B12" s="14">
        <f>COUNTIFS('Liste des problèmes technique'!$B:$B,B$1,'Liste des problèmes technique'!$C:$C,$A12,'Liste des problèmes technique'!$J:$J,Param!$G$3)</f>
        <v>1</v>
      </c>
      <c r="C12" s="14">
        <f>COUNTIFS('Liste des problèmes technique'!$B:$B,C$1,'Liste des problèmes technique'!$C:$C,$A12,'Liste des problèmes technique'!$J:$J,Param!$G$3)</f>
        <v>0</v>
      </c>
      <c r="D12" s="14">
        <f>COUNTIFS('Liste des problèmes technique'!$B:$B,D$1,'Liste des problèmes technique'!$C:$C,$A12,'Liste des problèmes technique'!$J:$J,Param!$G$2)</f>
        <v>0</v>
      </c>
      <c r="E12" s="14">
        <f>COUNTIFS('Liste des problèmes technique'!$B:$B,E$1,'Liste des problèmes technique'!$C:$C,$A12)</f>
        <v>0</v>
      </c>
      <c r="F12" s="14">
        <f>COUNTIFS('Liste des problèmes technique'!$B:$B,F$1,'Liste des problèmes technique'!$C:$C,$A12)</f>
        <v>0</v>
      </c>
      <c r="G12" s="14">
        <f>COUNTIFS('Liste des problèmes technique'!$B:$B,G$1,'Liste des problèmes technique'!$C:$C,$A12)</f>
        <v>0</v>
      </c>
      <c r="H12" s="14">
        <f>COUNTIFS('Liste des problèmes technique'!$B:$B,H$1,'Liste des problèmes technique'!$C:$C,$A12)</f>
        <v>0</v>
      </c>
      <c r="I12" s="14">
        <f>COUNTIFS('Liste des problèmes technique'!$B:$B,I$1,'Liste des problèmes technique'!$C:$C,$A12)</f>
        <v>0</v>
      </c>
      <c r="J12" s="21">
        <f>COUNTIFS('Liste des problèmes technique'!$B:$B,J$1,'Liste des problèmes technique'!$C:$C,$A12)</f>
        <v>0</v>
      </c>
    </row>
    <row r="13" spans="1:13" x14ac:dyDescent="0.25">
      <c r="A13" s="20" t="s">
        <v>20</v>
      </c>
      <c r="B13" s="14">
        <f>COUNTIFS('Liste des problèmes technique'!$B:$B,B$1,'Liste des problèmes technique'!$C:$C,$A13,'Liste des problèmes technique'!$J:$J,Param!$G$3)</f>
        <v>0</v>
      </c>
      <c r="C13" s="14">
        <f>COUNTIFS('Liste des problèmes technique'!$B:$B,C$1,'Liste des problèmes technique'!$C:$C,$A13,'Liste des problèmes technique'!$J:$J,Param!$G$3)</f>
        <v>0</v>
      </c>
      <c r="D13" s="14">
        <f>COUNTIFS('Liste des problèmes technique'!$B:$B,D$1,'Liste des problèmes technique'!$C:$C,$A13,'Liste des problèmes technique'!$J:$J,Param!$G$2)</f>
        <v>0</v>
      </c>
      <c r="E13" s="14">
        <f>COUNTIFS('Liste des problèmes technique'!$B:$B,E$1,'Liste des problèmes technique'!$C:$C,$A13)</f>
        <v>0</v>
      </c>
      <c r="F13" s="14">
        <f>COUNTIFS('Liste des problèmes technique'!$B:$B,F$1,'Liste des problèmes technique'!$C:$C,$A13)</f>
        <v>0</v>
      </c>
      <c r="G13" s="14">
        <f>COUNTIFS('Liste des problèmes technique'!$B:$B,G$1,'Liste des problèmes technique'!$C:$C,$A13)</f>
        <v>0</v>
      </c>
      <c r="H13" s="14">
        <f>COUNTIFS('Liste des problèmes technique'!$B:$B,H$1,'Liste des problèmes technique'!$C:$C,$A13)</f>
        <v>0</v>
      </c>
      <c r="I13" s="14">
        <f>COUNTIFS('Liste des problèmes technique'!$B:$B,I$1,'Liste des problèmes technique'!$C:$C,$A13)</f>
        <v>0</v>
      </c>
      <c r="J13" s="21">
        <f>COUNTIFS('Liste des problèmes technique'!$B:$B,J$1,'Liste des problèmes technique'!$C:$C,$A13)</f>
        <v>0</v>
      </c>
    </row>
    <row r="14" spans="1:13" x14ac:dyDescent="0.25">
      <c r="A14" s="20" t="s">
        <v>21</v>
      </c>
      <c r="B14" s="14">
        <f>COUNTIFS('Liste des problèmes technique'!$B:$B,B$1,'Liste des problèmes technique'!$C:$C,$A14,'Liste des problèmes technique'!$J:$J,Param!$G$3)</f>
        <v>0</v>
      </c>
      <c r="C14" s="14">
        <f>COUNTIFS('Liste des problèmes technique'!$B:$B,C$1,'Liste des problèmes technique'!$C:$C,$A14,'Liste des problèmes technique'!$J:$J,Param!$G$3)</f>
        <v>0</v>
      </c>
      <c r="D14" s="14">
        <f>COUNTIFS('Liste des problèmes technique'!$B:$B,D$1,'Liste des problèmes technique'!$C:$C,$A14,'Liste des problèmes technique'!$J:$J,Param!$G$2)</f>
        <v>0</v>
      </c>
      <c r="E14" s="14">
        <f>COUNTIFS('Liste des problèmes technique'!$B:$B,E$1,'Liste des problèmes technique'!$C:$C,$A14)</f>
        <v>2</v>
      </c>
      <c r="F14" s="14">
        <f>COUNTIFS('Liste des problèmes technique'!$B:$B,F$1,'Liste des problèmes technique'!$C:$C,$A14)</f>
        <v>0</v>
      </c>
      <c r="G14" s="14">
        <f>COUNTIFS('Liste des problèmes technique'!$B:$B,G$1,'Liste des problèmes technique'!$C:$C,$A14)</f>
        <v>0</v>
      </c>
      <c r="H14" s="14">
        <f>COUNTIFS('Liste des problèmes technique'!$B:$B,H$1,'Liste des problèmes technique'!$C:$C,$A14)</f>
        <v>0</v>
      </c>
      <c r="I14" s="14">
        <f>COUNTIFS('Liste des problèmes technique'!$B:$B,I$1,'Liste des problèmes technique'!$C:$C,$A14)</f>
        <v>0</v>
      </c>
      <c r="J14" s="21">
        <f>COUNTIFS('Liste des problèmes technique'!$B:$B,J$1,'Liste des problèmes technique'!$C:$C,$A14)</f>
        <v>0</v>
      </c>
      <c r="M14" s="16"/>
    </row>
    <row r="15" spans="1:13" x14ac:dyDescent="0.25">
      <c r="A15" s="20" t="s">
        <v>295</v>
      </c>
      <c r="B15" s="14">
        <f>COUNTIFS('Liste des problèmes technique'!$B:$B,B$1,'Liste des problèmes technique'!$C:$C,$A15,'Liste des problèmes technique'!$J:$J,Param!$G$3)</f>
        <v>0</v>
      </c>
      <c r="C15" s="14">
        <f>COUNTIFS('Liste des problèmes technique'!$B:$B,C$1,'Liste des problèmes technique'!$C:$C,$A15,'Liste des problèmes technique'!$J:$J,Param!$G$3)</f>
        <v>0</v>
      </c>
      <c r="D15" s="14">
        <f>COUNTIFS('Liste des problèmes technique'!$B:$B,D$1,'Liste des problèmes technique'!$C:$C,$A15,'Liste des problèmes technique'!$J:$J,Param!$G$2)</f>
        <v>0</v>
      </c>
      <c r="E15" s="14">
        <f>COUNTIFS('Liste des problèmes technique'!$B:$B,E$1,'Liste des problèmes technique'!$C:$C,$A15)</f>
        <v>0</v>
      </c>
      <c r="F15" s="14">
        <f>COUNTIFS('Liste des problèmes technique'!$B:$B,F$1,'Liste des problèmes technique'!$C:$C,$A15)</f>
        <v>0</v>
      </c>
      <c r="G15" s="14">
        <f>COUNTIFS('Liste des problèmes technique'!$B:$B,G$1,'Liste des problèmes technique'!$C:$C,$A15)</f>
        <v>0</v>
      </c>
      <c r="H15" s="14">
        <f>COUNTIFS('Liste des problèmes technique'!$B:$B,H$1,'Liste des problèmes technique'!$C:$C,$A15)</f>
        <v>0</v>
      </c>
      <c r="I15" s="14">
        <f>COUNTIFS('Liste des problèmes technique'!$B:$B,I$1,'Liste des problèmes technique'!$C:$C,$A15)</f>
        <v>0</v>
      </c>
      <c r="J15" s="21">
        <f>COUNTIFS('Liste des problèmes technique'!$B:$B,J$1,'Liste des problèmes technique'!$C:$C,$A15)</f>
        <v>0</v>
      </c>
    </row>
    <row r="16" spans="1:13" x14ac:dyDescent="0.25">
      <c r="A16" s="20" t="s">
        <v>22</v>
      </c>
      <c r="B16" s="14">
        <f>COUNTIFS('Liste des problèmes technique'!$B:$B,B$1,'Liste des problèmes technique'!$C:$C,$A16,'Liste des problèmes technique'!$J:$J,Param!$G$3)</f>
        <v>0</v>
      </c>
      <c r="C16" s="14">
        <f>COUNTIFS('Liste des problèmes technique'!$B:$B,C$1,'Liste des problèmes technique'!$C:$C,$A16,'Liste des problèmes technique'!$J:$J,Param!$G$3)</f>
        <v>0</v>
      </c>
      <c r="D16" s="14">
        <f>COUNTIFS('Liste des problèmes technique'!$B:$B,D$1,'Liste des problèmes technique'!$C:$C,$A16,'Liste des problèmes technique'!$J:$J,Param!$G$2)</f>
        <v>0</v>
      </c>
      <c r="E16" s="14">
        <f>COUNTIFS('Liste des problèmes technique'!$B:$B,E$1,'Liste des problèmes technique'!$C:$C,$A16)</f>
        <v>0</v>
      </c>
      <c r="F16" s="14">
        <f>COUNTIFS('Liste des problèmes technique'!$B:$B,F$1,'Liste des problèmes technique'!$C:$C,$A16)</f>
        <v>0</v>
      </c>
      <c r="G16" s="14">
        <f>COUNTIFS('Liste des problèmes technique'!$B:$B,G$1,'Liste des problèmes technique'!$C:$C,$A16)</f>
        <v>0</v>
      </c>
      <c r="H16" s="14">
        <f>COUNTIFS('Liste des problèmes technique'!$B:$B,H$1,'Liste des problèmes technique'!$C:$C,$A16)</f>
        <v>0</v>
      </c>
      <c r="I16" s="14">
        <f>COUNTIFS('Liste des problèmes technique'!$B:$B,I$1,'Liste des problèmes technique'!$C:$C,$A16)</f>
        <v>1</v>
      </c>
      <c r="J16" s="21">
        <f>COUNTIFS('Liste des problèmes technique'!$B:$B,J$1,'Liste des problèmes technique'!$C:$C,$A16)</f>
        <v>2</v>
      </c>
    </row>
    <row r="17" spans="1:10" x14ac:dyDescent="0.25">
      <c r="A17" s="20" t="s">
        <v>25</v>
      </c>
      <c r="B17" s="14">
        <f>COUNTIFS('Liste des problèmes technique'!$B:$B,B$1,'Liste des problèmes technique'!$C:$C,$A17,'Liste des problèmes technique'!$J:$J,Param!$G$3)</f>
        <v>0</v>
      </c>
      <c r="C17" s="14">
        <f>COUNTIFS('Liste des problèmes technique'!$B:$B,C$1,'Liste des problèmes technique'!$C:$C,$A17,'Liste des problèmes technique'!$J:$J,Param!$G$3)</f>
        <v>1</v>
      </c>
      <c r="D17" s="14">
        <f>COUNTIFS('Liste des problèmes technique'!$B:$B,D$1,'Liste des problèmes technique'!$C:$C,$A17,'Liste des problèmes technique'!$J:$J,Param!$G$2)</f>
        <v>0</v>
      </c>
      <c r="E17" s="14">
        <f>COUNTIFS('Liste des problèmes technique'!$B:$B,E$1,'Liste des problèmes technique'!$C:$C,$A17)</f>
        <v>0</v>
      </c>
      <c r="F17" s="14">
        <f>COUNTIFS('Liste des problèmes technique'!$B:$B,F$1,'Liste des problèmes technique'!$C:$C,$A17)</f>
        <v>0</v>
      </c>
      <c r="G17" s="14">
        <f>COUNTIFS('Liste des problèmes technique'!$B:$B,G$1,'Liste des problèmes technique'!$C:$C,$A17)</f>
        <v>0</v>
      </c>
      <c r="H17" s="14">
        <f>COUNTIFS('Liste des problèmes technique'!$B:$B,H$1,'Liste des problèmes technique'!$C:$C,$A17)</f>
        <v>0</v>
      </c>
      <c r="I17" s="14">
        <f>COUNTIFS('Liste des problèmes technique'!$B:$B,I$1,'Liste des problèmes technique'!$C:$C,$A17)</f>
        <v>0</v>
      </c>
      <c r="J17" s="21">
        <f>COUNTIFS('Liste des problèmes technique'!$B:$B,J$1,'Liste des problèmes technique'!$C:$C,$A17)</f>
        <v>0</v>
      </c>
    </row>
    <row r="18" spans="1:10" x14ac:dyDescent="0.25">
      <c r="A18" s="20" t="s">
        <v>44</v>
      </c>
      <c r="B18" s="14">
        <f>COUNTIFS('Liste des problèmes technique'!$B:$B,B$1,'Liste des problèmes technique'!$C:$C,$A18,'Liste des problèmes technique'!$J:$J,Param!$G$3)</f>
        <v>0</v>
      </c>
      <c r="C18" s="14">
        <f>COUNTIFS('Liste des problèmes technique'!$B:$B,C$1,'Liste des problèmes technique'!$C:$C,$A18,'Liste des problèmes technique'!$J:$J,Param!$G$3)</f>
        <v>0</v>
      </c>
      <c r="D18" s="14">
        <f>COUNTIFS('Liste des problèmes technique'!$B:$B,D$1,'Liste des problèmes technique'!$C:$C,$A18,'Liste des problèmes technique'!$J:$J,Param!$G$2)</f>
        <v>0</v>
      </c>
      <c r="E18" s="14">
        <f>COUNTIFS('Liste des problèmes technique'!$B:$B,E$1,'Liste des problèmes technique'!$C:$C,$A18)</f>
        <v>0</v>
      </c>
      <c r="F18" s="14">
        <f>COUNTIFS('Liste des problèmes technique'!$B:$B,F$1,'Liste des problèmes technique'!$C:$C,$A18)</f>
        <v>0</v>
      </c>
      <c r="G18" s="14">
        <f>COUNTIFS('Liste des problèmes technique'!$B:$B,G$1,'Liste des problèmes technique'!$C:$C,$A18)</f>
        <v>0</v>
      </c>
      <c r="H18" s="14">
        <f>COUNTIFS('Liste des problèmes technique'!$B:$B,H$1,'Liste des problèmes technique'!$C:$C,$A18)</f>
        <v>0</v>
      </c>
      <c r="I18" s="14">
        <f>COUNTIFS('Liste des problèmes technique'!$B:$B,I$1,'Liste des problèmes technique'!$C:$C,$A18)</f>
        <v>0</v>
      </c>
      <c r="J18" s="21">
        <f>COUNTIFS('Liste des problèmes technique'!$B:$B,J$1,'Liste des problèmes technique'!$C:$C,$A18)</f>
        <v>0</v>
      </c>
    </row>
    <row r="19" spans="1:10" x14ac:dyDescent="0.25">
      <c r="A19" s="20" t="s">
        <v>296</v>
      </c>
      <c r="B19" s="14">
        <f>COUNTIFS('Liste des problèmes technique'!$B:$B,B$1,'Liste des problèmes technique'!$C:$C,$A19,'Liste des problèmes technique'!$J:$J,Param!$G$3)</f>
        <v>0</v>
      </c>
      <c r="C19" s="14">
        <f>COUNTIFS('Liste des problèmes technique'!$B:$B,C$1,'Liste des problèmes technique'!$C:$C,$A19,'Liste des problèmes technique'!$J:$J,Param!$G$3)</f>
        <v>0</v>
      </c>
      <c r="D19" s="14">
        <f>COUNTIFS('Liste des problèmes technique'!$B:$B,D$1,'Liste des problèmes technique'!$C:$C,$A19,'Liste des problèmes technique'!$J:$J,Param!$G$2)</f>
        <v>0</v>
      </c>
      <c r="E19" s="14">
        <f>COUNTIFS('Liste des problèmes technique'!$B:$B,E$1,'Liste des problèmes technique'!$C:$C,$A19)</f>
        <v>0</v>
      </c>
      <c r="F19" s="14">
        <f>COUNTIFS('Liste des problèmes technique'!$B:$B,F$1,'Liste des problèmes technique'!$C:$C,$A19)</f>
        <v>0</v>
      </c>
      <c r="G19" s="14">
        <f>COUNTIFS('Liste des problèmes technique'!$B:$B,G$1,'Liste des problèmes technique'!$C:$C,$A19)</f>
        <v>0</v>
      </c>
      <c r="H19" s="14">
        <f>COUNTIFS('Liste des problèmes technique'!$B:$B,H$1,'Liste des problèmes technique'!$C:$C,$A19)</f>
        <v>0</v>
      </c>
      <c r="I19" s="14">
        <f>COUNTIFS('Liste des problèmes technique'!$B:$B,I$1,'Liste des problèmes technique'!$C:$C,$A19)</f>
        <v>0</v>
      </c>
      <c r="J19" s="21">
        <f>COUNTIFS('Liste des problèmes technique'!$B:$B,J$1,'Liste des problèmes technique'!$C:$C,$A19)</f>
        <v>0</v>
      </c>
    </row>
    <row r="20" spans="1:10" x14ac:dyDescent="0.25">
      <c r="A20" s="20" t="s">
        <v>171</v>
      </c>
      <c r="B20" s="14">
        <f>COUNTIFS('Liste des problèmes technique'!$B:$B,B$1,'Liste des problèmes technique'!$C:$C,$A20,'Liste des problèmes technique'!$J:$J,Param!$G$3)</f>
        <v>0</v>
      </c>
      <c r="C20" s="14">
        <f>COUNTIFS('Liste des problèmes technique'!$B:$B,C$1,'Liste des problèmes technique'!$C:$C,$A20,'Liste des problèmes technique'!$J:$J,Param!$G$3)</f>
        <v>0</v>
      </c>
      <c r="D20" s="14">
        <f>COUNTIFS('Liste des problèmes technique'!$B:$B,D$1,'Liste des problèmes technique'!$C:$C,$A20,'Liste des problèmes technique'!$J:$J,Param!$G$2)</f>
        <v>0</v>
      </c>
      <c r="E20" s="14">
        <f>COUNTIFS('Liste des problèmes technique'!$B:$B,E$1,'Liste des problèmes technique'!$C:$C,$A20)</f>
        <v>0</v>
      </c>
      <c r="F20" s="14">
        <f>COUNTIFS('Liste des problèmes technique'!$B:$B,F$1,'Liste des problèmes technique'!$C:$C,$A20)</f>
        <v>0</v>
      </c>
      <c r="G20" s="14">
        <f>COUNTIFS('Liste des problèmes technique'!$B:$B,G$1,'Liste des problèmes technique'!$C:$C,$A20)</f>
        <v>0</v>
      </c>
      <c r="H20" s="14">
        <f>COUNTIFS('Liste des problèmes technique'!$B:$B,H$1,'Liste des problèmes technique'!$C:$C,$A20)</f>
        <v>0</v>
      </c>
      <c r="I20" s="14">
        <f>COUNTIFS('Liste des problèmes technique'!$B:$B,I$1,'Liste des problèmes technique'!$C:$C,$A20)</f>
        <v>0</v>
      </c>
      <c r="J20" s="21">
        <f>COUNTIFS('Liste des problèmes technique'!$B:$B,J$1,'Liste des problèmes technique'!$C:$C,$A20)</f>
        <v>0</v>
      </c>
    </row>
    <row r="21" spans="1:10" x14ac:dyDescent="0.25">
      <c r="A21" s="20" t="s">
        <v>91</v>
      </c>
      <c r="B21" s="14">
        <f>COUNTIFS('Liste des problèmes technique'!$B:$B,B$1,'Liste des problèmes technique'!$C:$C,$A21,'Liste des problèmes technique'!$J:$J,Param!$G$3)</f>
        <v>0</v>
      </c>
      <c r="C21" s="14">
        <f>COUNTIFS('Liste des problèmes technique'!$B:$B,C$1,'Liste des problèmes technique'!$C:$C,$A21,'Liste des problèmes technique'!$J:$J,Param!$G$3)</f>
        <v>0</v>
      </c>
      <c r="D21" s="14">
        <f>COUNTIFS('Liste des problèmes technique'!$B:$B,D$1,'Liste des problèmes technique'!$C:$C,$A21,'Liste des problèmes technique'!$J:$J,Param!$G$2)</f>
        <v>0</v>
      </c>
      <c r="E21" s="14">
        <f>COUNTIFS('Liste des problèmes technique'!$B:$B,E$1,'Liste des problèmes technique'!$C:$C,$A21)</f>
        <v>5</v>
      </c>
      <c r="F21" s="14">
        <f>COUNTIFS('Liste des problèmes technique'!$B:$B,F$1,'Liste des problèmes technique'!$C:$C,$A21)</f>
        <v>0</v>
      </c>
      <c r="G21" s="14">
        <f>COUNTIFS('Liste des problèmes technique'!$B:$B,G$1,'Liste des problèmes technique'!$C:$C,$A21)</f>
        <v>0</v>
      </c>
      <c r="H21" s="14">
        <f>COUNTIFS('Liste des problèmes technique'!$B:$B,H$1,'Liste des problèmes technique'!$C:$C,$A21)</f>
        <v>1</v>
      </c>
      <c r="I21" s="14">
        <f>COUNTIFS('Liste des problèmes technique'!$B:$B,I$1,'Liste des problèmes technique'!$C:$C,$A21)</f>
        <v>0</v>
      </c>
      <c r="J21" s="21">
        <f>COUNTIFS('Liste des problèmes technique'!$B:$B,J$1,'Liste des problèmes technique'!$C:$C,$A21)</f>
        <v>0</v>
      </c>
    </row>
    <row r="22" spans="1:10" x14ac:dyDescent="0.25">
      <c r="A22" s="20" t="s">
        <v>294</v>
      </c>
      <c r="B22" s="14">
        <f>COUNTIFS('Liste des problèmes technique'!$B:$B,B$1,'Liste des problèmes technique'!$C:$C,$A22,'Liste des problèmes technique'!$J:$J,Param!$G$3)</f>
        <v>0</v>
      </c>
      <c r="C22" s="14">
        <f>COUNTIFS('Liste des problèmes technique'!$B:$B,C$1,'Liste des problèmes technique'!$C:$C,$A22,'Liste des problèmes technique'!$J:$J,Param!$G$3)</f>
        <v>0</v>
      </c>
      <c r="D22" s="14">
        <f>COUNTIFS('Liste des problèmes technique'!$B:$B,D$1,'Liste des problèmes technique'!$C:$C,$A22,'Liste des problèmes technique'!$J:$J,Param!$G$2)</f>
        <v>0</v>
      </c>
      <c r="E22" s="14">
        <f>COUNTIFS('Liste des problèmes technique'!$B:$B,E$1,'Liste des problèmes technique'!$C:$C,$A22)</f>
        <v>0</v>
      </c>
      <c r="F22" s="14">
        <f>COUNTIFS('Liste des problèmes technique'!$B:$B,F$1,'Liste des problèmes technique'!$C:$C,$A22)</f>
        <v>0</v>
      </c>
      <c r="G22" s="14">
        <f>COUNTIFS('Liste des problèmes technique'!$B:$B,G$1,'Liste des problèmes technique'!$C:$C,$A22)</f>
        <v>0</v>
      </c>
      <c r="H22" s="14">
        <f>COUNTIFS('Liste des problèmes technique'!$B:$B,H$1,'Liste des problèmes technique'!$C:$C,$A22)</f>
        <v>0</v>
      </c>
      <c r="I22" s="14">
        <f>COUNTIFS('Liste des problèmes technique'!$B:$B,I$1,'Liste des problèmes technique'!$C:$C,$A22)</f>
        <v>0</v>
      </c>
      <c r="J22" s="21">
        <f>COUNTIFS('Liste des problèmes technique'!$B:$B,J$1,'Liste des problèmes technique'!$C:$C,$A22)</f>
        <v>0</v>
      </c>
    </row>
    <row r="23" spans="1:10" x14ac:dyDescent="0.25">
      <c r="A23" s="20" t="s">
        <v>46</v>
      </c>
      <c r="B23" s="14">
        <f>COUNTIFS('Liste des problèmes technique'!$B:$B,B$1,'Liste des problèmes technique'!$C:$C,$A23,'Liste des problèmes technique'!$J:$J,Param!$G$3)</f>
        <v>0</v>
      </c>
      <c r="C23" s="14">
        <f>COUNTIFS('Liste des problèmes technique'!$B:$B,C$1,'Liste des problèmes technique'!$C:$C,$A23,'Liste des problèmes technique'!$J:$J,Param!$G$3)</f>
        <v>0</v>
      </c>
      <c r="D23" s="14">
        <f>COUNTIFS('Liste des problèmes technique'!$B:$B,D$1,'Liste des problèmes technique'!$C:$C,$A23,'Liste des problèmes technique'!$J:$J,Param!$G$2)</f>
        <v>0</v>
      </c>
      <c r="E23" s="14">
        <f>COUNTIFS('Liste des problèmes technique'!$B:$B,E$1,'Liste des problèmes technique'!$C:$C,$A23)</f>
        <v>1</v>
      </c>
      <c r="F23" s="14">
        <f>COUNTIFS('Liste des problèmes technique'!$B:$B,F$1,'Liste des problèmes technique'!$C:$C,$A23)</f>
        <v>0</v>
      </c>
      <c r="G23" s="14">
        <f>COUNTIFS('Liste des problèmes technique'!$B:$B,G$1,'Liste des problèmes technique'!$C:$C,$A23)</f>
        <v>0</v>
      </c>
      <c r="H23" s="14">
        <f>COUNTIFS('Liste des problèmes technique'!$B:$B,H$1,'Liste des problèmes technique'!$C:$C,$A23)</f>
        <v>0</v>
      </c>
      <c r="I23" s="14">
        <f>COUNTIFS('Liste des problèmes technique'!$B:$B,I$1,'Liste des problèmes technique'!$C:$C,$A23)</f>
        <v>0</v>
      </c>
      <c r="J23" s="21">
        <f>COUNTIFS('Liste des problèmes technique'!$B:$B,J$1,'Liste des problèmes technique'!$C:$C,$A23)</f>
        <v>0</v>
      </c>
    </row>
    <row r="24" spans="1:10" x14ac:dyDescent="0.25">
      <c r="A24" s="20" t="s">
        <v>23</v>
      </c>
      <c r="B24" s="14">
        <f>COUNTIFS('Liste des problèmes technique'!$B:$B,B$1,'Liste des problèmes technique'!$C:$C,$A24,'Liste des problèmes technique'!$J:$J,Param!$G$3)</f>
        <v>0</v>
      </c>
      <c r="C24" s="14">
        <f>COUNTIFS('Liste des problèmes technique'!$B:$B,C$1,'Liste des problèmes technique'!$C:$C,$A24,'Liste des problèmes technique'!$J:$J,Param!$G$3)</f>
        <v>0</v>
      </c>
      <c r="D24" s="14">
        <f>COUNTIFS('Liste des problèmes technique'!$B:$B,D$1,'Liste des problèmes technique'!$C:$C,$A24,'Liste des problèmes technique'!$J:$J,Param!$G$2)</f>
        <v>0</v>
      </c>
      <c r="E24" s="14">
        <f>COUNTIFS('Liste des problèmes technique'!$B:$B,E$1,'Liste des problèmes technique'!$C:$C,$A24)</f>
        <v>0</v>
      </c>
      <c r="F24" s="14">
        <f>COUNTIFS('Liste des problèmes technique'!$B:$B,F$1,'Liste des problèmes technique'!$C:$C,$A24)</f>
        <v>0</v>
      </c>
      <c r="G24" s="14">
        <f>COUNTIFS('Liste des problèmes technique'!$B:$B,G$1,'Liste des problèmes technique'!$C:$C,$A24)</f>
        <v>0</v>
      </c>
      <c r="H24" s="14">
        <f>COUNTIFS('Liste des problèmes technique'!$B:$B,H$1,'Liste des problèmes technique'!$C:$C,$A24)</f>
        <v>0</v>
      </c>
      <c r="I24" s="14">
        <f>COUNTIFS('Liste des problèmes technique'!$B:$B,I$1,'Liste des problèmes technique'!$C:$C,$A24)</f>
        <v>0</v>
      </c>
      <c r="J24" s="21">
        <f>COUNTIFS('Liste des problèmes technique'!$B:$B,J$1,'Liste des problèmes technique'!$C:$C,$A24)</f>
        <v>0</v>
      </c>
    </row>
    <row r="25" spans="1:10" x14ac:dyDescent="0.25">
      <c r="A25" s="20" t="s">
        <v>147</v>
      </c>
      <c r="B25" s="14">
        <f>COUNTIFS('Liste des problèmes technique'!$B:$B,B$1,'Liste des problèmes technique'!$C:$C,$A25,'Liste des problèmes technique'!$J:$J,Param!$G$3)</f>
        <v>0</v>
      </c>
      <c r="C25" s="14">
        <f>COUNTIFS('Liste des problèmes technique'!$B:$B,C$1,'Liste des problèmes technique'!$C:$C,$A25,'Liste des problèmes technique'!$J:$J,Param!$G$3)</f>
        <v>0</v>
      </c>
      <c r="D25" s="14">
        <f>COUNTIFS('Liste des problèmes technique'!$B:$B,D$1,'Liste des problèmes technique'!$C:$C,$A25,'Liste des problèmes technique'!$J:$J,Param!$G$2)</f>
        <v>0</v>
      </c>
      <c r="E25" s="14">
        <f>COUNTIFS('Liste des problèmes technique'!$B:$B,E$1,'Liste des problèmes technique'!$C:$C,$A25)</f>
        <v>0</v>
      </c>
      <c r="F25" s="14">
        <f>COUNTIFS('Liste des problèmes technique'!$B:$B,F$1,'Liste des problèmes technique'!$C:$C,$A25)</f>
        <v>0</v>
      </c>
      <c r="G25" s="14">
        <f>COUNTIFS('Liste des problèmes technique'!$B:$B,G$1,'Liste des problèmes technique'!$C:$C,$A25)</f>
        <v>0</v>
      </c>
      <c r="H25" s="14">
        <f>COUNTIFS('Liste des problèmes technique'!$B:$B,H$1,'Liste des problèmes technique'!$C:$C,$A25)</f>
        <v>0</v>
      </c>
      <c r="I25" s="14">
        <f>COUNTIFS('Liste des problèmes technique'!$B:$B,I$1,'Liste des problèmes technique'!$C:$C,$A25)</f>
        <v>0</v>
      </c>
      <c r="J25" s="21">
        <f>COUNTIFS('Liste des problèmes technique'!$B:$B,J$1,'Liste des problèmes technique'!$C:$C,$A25)</f>
        <v>0</v>
      </c>
    </row>
    <row r="26" spans="1:10" x14ac:dyDescent="0.25">
      <c r="A26" s="20" t="s">
        <v>292</v>
      </c>
      <c r="B26" s="14">
        <f>COUNTIFS('Liste des problèmes technique'!$B:$B,B$1,'Liste des problèmes technique'!$C:$C,$A26,'Liste des problèmes technique'!$J:$J,Param!$G$3)</f>
        <v>0</v>
      </c>
      <c r="C26" s="14">
        <f>COUNTIFS('Liste des problèmes technique'!$B:$B,C$1,'Liste des problèmes technique'!$C:$C,$A26,'Liste des problèmes technique'!$J:$J,Param!$G$3)</f>
        <v>0</v>
      </c>
      <c r="D26" s="14">
        <f>COUNTIFS('Liste des problèmes technique'!$B:$B,D$1,'Liste des problèmes technique'!$C:$C,$A26,'Liste des problèmes technique'!$J:$J,Param!$G$2)</f>
        <v>0</v>
      </c>
      <c r="E26" s="14">
        <f>COUNTIFS('Liste des problèmes technique'!$B:$B,E$1,'Liste des problèmes technique'!$C:$C,$A26)</f>
        <v>0</v>
      </c>
      <c r="F26" s="14">
        <f>COUNTIFS('Liste des problèmes technique'!$B:$B,F$1,'Liste des problèmes technique'!$C:$C,$A26)</f>
        <v>0</v>
      </c>
      <c r="G26" s="14">
        <f>COUNTIFS('Liste des problèmes technique'!$B:$B,G$1,'Liste des problèmes technique'!$C:$C,$A26)</f>
        <v>0</v>
      </c>
      <c r="H26" s="14">
        <f>COUNTIFS('Liste des problèmes technique'!$B:$B,H$1,'Liste des problèmes technique'!$C:$C,$A26)</f>
        <v>0</v>
      </c>
      <c r="I26" s="14">
        <f>COUNTIFS('Liste des problèmes technique'!$B:$B,I$1,'Liste des problèmes technique'!$C:$C,$A26)</f>
        <v>0</v>
      </c>
      <c r="J26" s="21">
        <f>COUNTIFS('Liste des problèmes technique'!$B:$B,J$1,'Liste des problèmes technique'!$C:$C,$A26)</f>
        <v>0</v>
      </c>
    </row>
    <row r="27" spans="1:10" x14ac:dyDescent="0.25">
      <c r="A27" s="20" t="s">
        <v>107</v>
      </c>
      <c r="B27" s="14">
        <f>COUNTIFS('Liste des problèmes technique'!$B:$B,B$1,'Liste des problèmes technique'!$C:$C,$A27,'Liste des problèmes technique'!$J:$J,Param!$G$3)</f>
        <v>0</v>
      </c>
      <c r="C27" s="14">
        <f>COUNTIFS('Liste des problèmes technique'!$B:$B,C$1,'Liste des problèmes technique'!$C:$C,$A27,'Liste des problèmes technique'!$J:$J,Param!$G$3)</f>
        <v>0</v>
      </c>
      <c r="D27" s="14">
        <f>COUNTIFS('Liste des problèmes technique'!$B:$B,D$1,'Liste des problèmes technique'!$C:$C,$A27,'Liste des problèmes technique'!$J:$J,Param!$G$2)</f>
        <v>0</v>
      </c>
      <c r="E27" s="14">
        <f>COUNTIFS('Liste des problèmes technique'!$B:$B,E$1,'Liste des problèmes technique'!$C:$C,$A27)</f>
        <v>1</v>
      </c>
      <c r="F27" s="14">
        <f>COUNTIFS('Liste des problèmes technique'!$B:$B,F$1,'Liste des problèmes technique'!$C:$C,$A27)</f>
        <v>0</v>
      </c>
      <c r="G27" s="14">
        <f>COUNTIFS('Liste des problèmes technique'!$B:$B,G$1,'Liste des problèmes technique'!$C:$C,$A27)</f>
        <v>0</v>
      </c>
      <c r="H27" s="14">
        <f>COUNTIFS('Liste des problèmes technique'!$B:$B,H$1,'Liste des problèmes technique'!$C:$C,$A27)</f>
        <v>1</v>
      </c>
      <c r="I27" s="14">
        <f>COUNTIFS('Liste des problèmes technique'!$B:$B,I$1,'Liste des problèmes technique'!$C:$C,$A27)</f>
        <v>0</v>
      </c>
      <c r="J27" s="21">
        <f>COUNTIFS('Liste des problèmes technique'!$B:$B,J$1,'Liste des problèmes technique'!$C:$C,$A27)</f>
        <v>0</v>
      </c>
    </row>
    <row r="28" spans="1:10" x14ac:dyDescent="0.25">
      <c r="A28" s="20" t="s">
        <v>374</v>
      </c>
      <c r="B28" s="14">
        <f>COUNTIFS('Liste des problèmes technique'!$B:$B,B$1,'Liste des problèmes technique'!$C:$C,$A28,'Liste des problèmes technique'!$J:$J,Param!$G$3)</f>
        <v>1</v>
      </c>
      <c r="C28" s="14">
        <f>COUNTIFS('Liste des problèmes technique'!$B:$B,C$1,'Liste des problèmes technique'!$C:$C,$A28,'Liste des problèmes technique'!$J:$J,Param!$G$3)</f>
        <v>0</v>
      </c>
      <c r="D28" s="14">
        <f>COUNTIFS('Liste des problèmes technique'!$B:$B,D$1,'Liste des problèmes technique'!$C:$C,$A28,'Liste des problèmes technique'!$J:$J,Param!$G$2)</f>
        <v>0</v>
      </c>
      <c r="E28" s="14">
        <f>COUNTIFS('Liste des problèmes technique'!$B:$B,E$1,'Liste des problèmes technique'!$C:$C,$A28)</f>
        <v>0</v>
      </c>
      <c r="F28" s="14">
        <f>COUNTIFS('Liste des problèmes technique'!$B:$B,F$1,'Liste des problèmes technique'!$C:$C,$A28)</f>
        <v>0</v>
      </c>
      <c r="G28" s="14">
        <f>COUNTIFS('Liste des problèmes technique'!$B:$B,G$1,'Liste des problèmes technique'!$C:$C,$A28)</f>
        <v>0</v>
      </c>
      <c r="H28" s="14">
        <f>COUNTIFS('Liste des problèmes technique'!$B:$B,H$1,'Liste des problèmes technique'!$C:$C,$A28)</f>
        <v>0</v>
      </c>
      <c r="I28" s="14">
        <f>COUNTIFS('Liste des problèmes technique'!$B:$B,I$1,'Liste des problèmes technique'!$C:$C,$A28)</f>
        <v>0</v>
      </c>
      <c r="J28" s="21">
        <f>COUNTIFS('Liste des problèmes technique'!$B:$B,J$1,'Liste des problèmes technique'!$C:$C,$A28)</f>
        <v>0</v>
      </c>
    </row>
    <row r="29" spans="1:10" x14ac:dyDescent="0.25">
      <c r="A29" s="20" t="s">
        <v>385</v>
      </c>
      <c r="B29" s="14">
        <f>COUNTIFS('Liste des problèmes technique'!$B:$B,B$1,'Liste des problèmes technique'!$C:$C,$A29,'Liste des problèmes technique'!$J:$J,Param!$G$3)</f>
        <v>0</v>
      </c>
      <c r="C29" s="14">
        <f>COUNTIFS('Liste des problèmes technique'!$B:$B,C$1,'Liste des problèmes technique'!$C:$C,$A29,'Liste des problèmes technique'!$J:$J,Param!$G$3)</f>
        <v>0</v>
      </c>
      <c r="D29" s="14">
        <f>COUNTIFS('Liste des problèmes technique'!$B:$B,D$1,'Liste des problèmes technique'!$C:$C,$A29,'Liste des problèmes technique'!$J:$J,Param!$G$2)</f>
        <v>0</v>
      </c>
      <c r="E29" s="14">
        <f>COUNTIFS('Liste des problèmes technique'!$B:$B,E$1,'Liste des problèmes technique'!$C:$C,$A29)</f>
        <v>0</v>
      </c>
      <c r="F29" s="14">
        <f>COUNTIFS('Liste des problèmes technique'!$B:$B,F$1,'Liste des problèmes technique'!$C:$C,$A29)</f>
        <v>0</v>
      </c>
      <c r="G29" s="14">
        <f>COUNTIFS('Liste des problèmes technique'!$B:$B,G$1,'Liste des problèmes technique'!$C:$C,$A29)</f>
        <v>0</v>
      </c>
      <c r="H29" s="14">
        <f>COUNTIFS('Liste des problèmes technique'!$B:$B,H$1,'Liste des problèmes technique'!$C:$C,$A29)</f>
        <v>0</v>
      </c>
      <c r="I29" s="14">
        <f>COUNTIFS('Liste des problèmes technique'!$B:$B,I$1,'Liste des problèmes technique'!$C:$C,$A29)</f>
        <v>0</v>
      </c>
      <c r="J29" s="21">
        <f>COUNTIFS('Liste des problèmes technique'!$B:$B,J$1,'Liste des problèmes technique'!$C:$C,$A29)</f>
        <v>0</v>
      </c>
    </row>
    <row r="30" spans="1:10" x14ac:dyDescent="0.25">
      <c r="A30" s="22" t="s">
        <v>379</v>
      </c>
      <c r="B30" s="14">
        <f>COUNTIFS('Liste des problèmes technique'!$B:$B,B$1,'Liste des problèmes technique'!$C:$C,$A30,'Liste des problèmes technique'!$J:$J,Param!$G$3)</f>
        <v>0</v>
      </c>
      <c r="C30" s="14">
        <f>COUNTIFS('Liste des problèmes technique'!$B:$B,C$1,'Liste des problèmes technique'!$C:$C,$A30,'Liste des problèmes technique'!$J:$J,Param!$G$3)</f>
        <v>0</v>
      </c>
      <c r="D30" s="14">
        <f>COUNTIFS('Liste des problèmes technique'!$B:$B,D$1,'Liste des problèmes technique'!$C:$C,$A30,'Liste des problèmes technique'!$J:$J,Param!$G$2)</f>
        <v>0</v>
      </c>
      <c r="E30" s="14">
        <f>COUNTIFS('Liste des problèmes technique'!$B:$B,E$1,'Liste des problèmes technique'!$C:$C,$A30)</f>
        <v>0</v>
      </c>
      <c r="F30" s="14">
        <f>COUNTIFS('Liste des problèmes technique'!$B:$B,F$1,'Liste des problèmes technique'!$C:$C,$A30)</f>
        <v>0</v>
      </c>
      <c r="G30" s="14">
        <f>COUNTIFS('Liste des problèmes technique'!$B:$B,G$1,'Liste des problèmes technique'!$C:$C,$A30)</f>
        <v>0</v>
      </c>
      <c r="H30" s="14">
        <f>COUNTIFS('Liste des problèmes technique'!$B:$B,H$1,'Liste des problèmes technique'!$C:$C,$A30)</f>
        <v>1</v>
      </c>
      <c r="I30" s="14">
        <f>COUNTIFS('Liste des problèmes technique'!$B:$B,I$1,'Liste des problèmes technique'!$C:$C,$A30)</f>
        <v>0</v>
      </c>
      <c r="J30" s="21">
        <f>COUNTIFS('Liste des problèmes technique'!$B:$B,J$1,'Liste des problèmes technique'!$C:$C,$A30)</f>
        <v>0</v>
      </c>
    </row>
    <row r="31" spans="1:10" x14ac:dyDescent="0.25">
      <c r="A31" s="22" t="s">
        <v>418</v>
      </c>
      <c r="B31" s="14">
        <f>COUNTIFS('Liste des problèmes technique'!$B:$B,B$1,'Liste des problèmes technique'!$C:$C,$A31,'Liste des problèmes technique'!$J:$J,Param!$G$3)</f>
        <v>0</v>
      </c>
      <c r="C31" s="14">
        <f>COUNTIFS('Liste des problèmes technique'!$B:$B,C$1,'Liste des problèmes technique'!$C:$C,$A31,'Liste des problèmes technique'!$J:$J,Param!$G$3)</f>
        <v>0</v>
      </c>
      <c r="D31" s="14">
        <f>COUNTIFS('Liste des problèmes technique'!$B:$B,D$1,'Liste des problèmes technique'!$C:$C,$A31,'Liste des problèmes technique'!$J:$J,Param!$G$2)</f>
        <v>0</v>
      </c>
      <c r="E31" s="14">
        <f>COUNTIFS('Liste des problèmes technique'!$B:$B,E$1,'Liste des problèmes technique'!$C:$C,$A31)</f>
        <v>0</v>
      </c>
      <c r="F31" s="14">
        <f>COUNTIFS('Liste des problèmes technique'!$B:$B,F$1,'Liste des problèmes technique'!$C:$C,$A31)</f>
        <v>0</v>
      </c>
      <c r="G31" s="14">
        <f>COUNTIFS('Liste des problèmes technique'!$B:$B,G$1,'Liste des problèmes technique'!$C:$C,$A31)</f>
        <v>0</v>
      </c>
      <c r="H31" s="14">
        <f>COUNTIFS('Liste des problèmes technique'!$B:$B,H$1,'Liste des problèmes technique'!$C:$C,$A31)</f>
        <v>0</v>
      </c>
      <c r="I31" s="14">
        <f>COUNTIFS('Liste des problèmes technique'!$B:$B,I$1,'Liste des problèmes technique'!$C:$C,$A31)</f>
        <v>0</v>
      </c>
      <c r="J31" s="21">
        <f>COUNTIFS('Liste des problèmes technique'!$B:$B,J$1,'Liste des problèmes technique'!$C:$C,$A31)</f>
        <v>0</v>
      </c>
    </row>
    <row r="32" spans="1:10" x14ac:dyDescent="0.25">
      <c r="A32" s="20" t="s">
        <v>384</v>
      </c>
      <c r="B32" s="14">
        <f>COUNTIFS('Liste des problèmes technique'!$B:$B,B$1,'Liste des problèmes technique'!$C:$C,$A32,'Liste des problèmes technique'!$J:$J,Param!$G$3)</f>
        <v>0</v>
      </c>
      <c r="C32" s="14">
        <f>COUNTIFS('Liste des problèmes technique'!$B:$B,C$1,'Liste des problèmes technique'!$C:$C,$A32,'Liste des problèmes technique'!$J:$J,Param!$G$3)</f>
        <v>0</v>
      </c>
      <c r="D32" s="14">
        <f>COUNTIFS('Liste des problèmes technique'!$B:$B,D$1,'Liste des problèmes technique'!$C:$C,$A32,'Liste des problèmes technique'!$J:$J,Param!$G$2)</f>
        <v>0</v>
      </c>
      <c r="E32" s="14">
        <f>COUNTIFS('Liste des problèmes technique'!$B:$B,E$1,'Liste des problèmes technique'!$C:$C,$A32)</f>
        <v>0</v>
      </c>
      <c r="F32" s="14">
        <f>COUNTIFS('Liste des problèmes technique'!$B:$B,F$1,'Liste des problèmes technique'!$C:$C,$A32)</f>
        <v>0</v>
      </c>
      <c r="G32" s="14">
        <f>COUNTIFS('Liste des problèmes technique'!$B:$B,G$1,'Liste des problèmes technique'!$C:$C,$A32)</f>
        <v>0</v>
      </c>
      <c r="H32" s="14">
        <f>COUNTIFS('Liste des problèmes technique'!$B:$B,H$1,'Liste des problèmes technique'!$C:$C,$A32)</f>
        <v>0</v>
      </c>
      <c r="I32" s="14">
        <f>COUNTIFS('Liste des problèmes technique'!$B:$B,I$1,'Liste des problèmes technique'!$C:$C,$A32)</f>
        <v>0</v>
      </c>
      <c r="J32" s="21">
        <f>COUNTIFS('Liste des problèmes technique'!$B:$B,J$1,'Liste des problèmes technique'!$C:$C,$A32)</f>
        <v>0</v>
      </c>
    </row>
    <row r="33" spans="1:10" x14ac:dyDescent="0.25">
      <c r="A33" s="20" t="s">
        <v>384</v>
      </c>
      <c r="B33" s="14">
        <f>COUNTIFS('Liste des problèmes technique'!$B:$B,B$1,'Liste des problèmes technique'!$C:$C,$A33,'Liste des problèmes technique'!$J:$J,Param!$G$3)</f>
        <v>0</v>
      </c>
      <c r="C33" s="14">
        <f>COUNTIFS('Liste des problèmes technique'!$B:$B,C$1,'Liste des problèmes technique'!$C:$C,$A33,'Liste des problèmes technique'!$J:$J,Param!$G$3)</f>
        <v>0</v>
      </c>
      <c r="D33" s="14">
        <f>COUNTIFS('Liste des problèmes technique'!$B:$B,D$1,'Liste des problèmes technique'!$C:$C,$A33,'Liste des problèmes technique'!$J:$J,Param!$G$2)</f>
        <v>0</v>
      </c>
      <c r="E33" s="14">
        <f>COUNTIFS('Liste des problèmes technique'!$B:$B,E$1,'Liste des problèmes technique'!$C:$C,$A33)</f>
        <v>0</v>
      </c>
      <c r="F33" s="14">
        <f>COUNTIFS('Liste des problèmes technique'!$B:$B,F$1,'Liste des problèmes technique'!$C:$C,$A33)</f>
        <v>0</v>
      </c>
      <c r="G33" s="14">
        <f>COUNTIFS('Liste des problèmes technique'!$B:$B,G$1,'Liste des problèmes technique'!$C:$C,$A33)</f>
        <v>0</v>
      </c>
      <c r="H33" s="14">
        <f>COUNTIFS('Liste des problèmes technique'!$B:$B,H$1,'Liste des problèmes technique'!$C:$C,$A33)</f>
        <v>0</v>
      </c>
      <c r="I33" s="14">
        <f>COUNTIFS('Liste des problèmes technique'!$B:$B,I$1,'Liste des problèmes technique'!$C:$C,$A33)</f>
        <v>0</v>
      </c>
      <c r="J33" s="21">
        <f>COUNTIFS('Liste des problèmes technique'!$B:$B,J$1,'Liste des problèmes technique'!$C:$C,$A33)</f>
        <v>0</v>
      </c>
    </row>
    <row r="34" spans="1:10" ht="16.5" thickBot="1" x14ac:dyDescent="0.3">
      <c r="A34" s="23" t="s">
        <v>384</v>
      </c>
      <c r="B34" s="24">
        <f>COUNTIFS('Liste des problèmes technique'!$B:$B,B$1,'Liste des problèmes technique'!$C:$C,$A34,'Liste des problèmes technique'!$J:$J,Param!$G$3)</f>
        <v>0</v>
      </c>
      <c r="C34" s="24">
        <f>COUNTIFS('Liste des problèmes technique'!$B:$B,C$1,'Liste des problèmes technique'!$C:$C,$A34,'Liste des problèmes technique'!$J:$J,Param!$G$3)</f>
        <v>0</v>
      </c>
      <c r="D34" s="24">
        <f>COUNTIFS('Liste des problèmes technique'!$B:$B,D$1,'Liste des problèmes technique'!$C:$C,$A34,'Liste des problèmes technique'!$J:$J,Param!$G$2)</f>
        <v>0</v>
      </c>
      <c r="E34" s="24">
        <f>COUNTIFS('Liste des problèmes technique'!$B:$B,E$1,'Liste des problèmes technique'!$C:$C,$A34)</f>
        <v>0</v>
      </c>
      <c r="F34" s="24">
        <f>COUNTIFS('Liste des problèmes technique'!$B:$B,F$1,'Liste des problèmes technique'!$C:$C,$A34)</f>
        <v>0</v>
      </c>
      <c r="G34" s="24">
        <f>COUNTIFS('Liste des problèmes technique'!$B:$B,G$1,'Liste des problèmes technique'!$C:$C,$A34)</f>
        <v>0</v>
      </c>
      <c r="H34" s="24">
        <f>COUNTIFS('Liste des problèmes technique'!$B:$B,H$1,'Liste des problèmes technique'!$C:$C,$A34)</f>
        <v>0</v>
      </c>
      <c r="I34" s="24">
        <f>COUNTIFS('Liste des problèmes technique'!$B:$B,I$1,'Liste des problèmes technique'!$C:$C,$A34)</f>
        <v>0</v>
      </c>
      <c r="J34" s="25">
        <f>COUNTIFS('Liste des problèmes technique'!$B:$B,J$1,'Liste des problèmes technique'!$C:$C,$A34)</f>
        <v>0</v>
      </c>
    </row>
  </sheetData>
  <sortState xmlns:xlrd2="http://schemas.microsoft.com/office/spreadsheetml/2017/richdata2" ref="A2:J28">
    <sortCondition ref="A2:A28"/>
  </sortState>
  <conditionalFormatting sqref="B2:J34">
    <cfRule type="cellIs" dxfId="47" priority="1" operator="greaterThan">
      <formula>0</formula>
    </cfRule>
  </conditionalFormatting>
  <pageMargins left="0.7" right="0.7" top="0.75" bottom="0.75" header="0.3" footer="0.3"/>
  <ignoredErrors>
    <ignoredError sqref="C2:C28 D2 D3:D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680E3-CE6D-4495-B8C3-CC1533FAA9A4}">
  <dimension ref="A1:L9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34.140625" style="9" bestFit="1" customWidth="1"/>
    <col min="2" max="2" width="12.140625" bestFit="1" customWidth="1"/>
    <col min="3" max="3" width="12.5703125" bestFit="1" customWidth="1"/>
    <col min="4" max="4" width="18.42578125" bestFit="1" customWidth="1"/>
    <col min="5" max="5" width="15.42578125" bestFit="1" customWidth="1"/>
    <col min="6" max="6" width="21" style="6" customWidth="1"/>
    <col min="7" max="7" width="11.5703125" style="1" bestFit="1" customWidth="1"/>
    <col min="8" max="8" width="13.140625" bestFit="1" customWidth="1"/>
    <col min="9" max="9" width="44.140625" bestFit="1" customWidth="1"/>
    <col min="10" max="10" width="16.28515625" customWidth="1"/>
    <col min="11" max="11" width="43" bestFit="1" customWidth="1"/>
    <col min="12" max="12" width="35.28515625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194</v>
      </c>
      <c r="B2" t="s">
        <v>17</v>
      </c>
      <c r="C2" t="s">
        <v>4</v>
      </c>
      <c r="D2" t="s">
        <v>36</v>
      </c>
      <c r="E2" t="s">
        <v>30</v>
      </c>
      <c r="F2" s="6" t="s">
        <v>32</v>
      </c>
      <c r="G2" s="1">
        <v>44531</v>
      </c>
      <c r="H2" t="s">
        <v>8</v>
      </c>
      <c r="J2" t="s">
        <v>72</v>
      </c>
      <c r="K2" t="s">
        <v>33</v>
      </c>
      <c r="L2" t="s">
        <v>273</v>
      </c>
    </row>
    <row r="3" spans="1:12" x14ac:dyDescent="0.25">
      <c r="A3" s="12" t="s">
        <v>195</v>
      </c>
      <c r="B3" t="s">
        <v>17</v>
      </c>
      <c r="C3" t="s">
        <v>4</v>
      </c>
      <c r="D3" t="s">
        <v>36</v>
      </c>
      <c r="E3" t="s">
        <v>30</v>
      </c>
      <c r="F3" s="6" t="s">
        <v>31</v>
      </c>
      <c r="G3" s="1">
        <v>44593</v>
      </c>
      <c r="H3" t="s">
        <v>8</v>
      </c>
      <c r="J3" t="s">
        <v>72</v>
      </c>
      <c r="K3" t="s">
        <v>33</v>
      </c>
      <c r="L3" t="s">
        <v>273</v>
      </c>
    </row>
    <row r="4" spans="1:12" x14ac:dyDescent="0.25">
      <c r="A4" s="12" t="s">
        <v>196</v>
      </c>
      <c r="B4" t="s">
        <v>17</v>
      </c>
      <c r="C4" t="s">
        <v>4</v>
      </c>
      <c r="D4" t="s">
        <v>36</v>
      </c>
      <c r="E4" t="s">
        <v>30</v>
      </c>
      <c r="F4" s="6" t="s">
        <v>28</v>
      </c>
      <c r="G4" s="1">
        <v>44805</v>
      </c>
      <c r="H4" t="s">
        <v>7</v>
      </c>
      <c r="J4" t="s">
        <v>72</v>
      </c>
      <c r="K4" t="s">
        <v>33</v>
      </c>
      <c r="L4" t="s">
        <v>273</v>
      </c>
    </row>
    <row r="5" spans="1:12" x14ac:dyDescent="0.25">
      <c r="A5" s="12" t="s">
        <v>197</v>
      </c>
      <c r="B5" t="s">
        <v>11</v>
      </c>
      <c r="C5" t="s">
        <v>2</v>
      </c>
      <c r="D5" t="s">
        <v>122</v>
      </c>
      <c r="E5" t="s">
        <v>187</v>
      </c>
      <c r="F5" t="s">
        <v>188</v>
      </c>
      <c r="G5" s="1">
        <v>43709</v>
      </c>
      <c r="H5" t="s">
        <v>8</v>
      </c>
      <c r="I5" t="s">
        <v>189</v>
      </c>
      <c r="J5" t="s">
        <v>72</v>
      </c>
      <c r="L5" t="s">
        <v>190</v>
      </c>
    </row>
    <row r="6" spans="1:12" x14ac:dyDescent="0.25">
      <c r="A6" s="12" t="s">
        <v>197</v>
      </c>
      <c r="B6" t="s">
        <v>11</v>
      </c>
      <c r="C6" t="s">
        <v>2</v>
      </c>
      <c r="D6" t="s">
        <v>129</v>
      </c>
      <c r="E6" t="s">
        <v>79</v>
      </c>
      <c r="F6" t="s">
        <v>191</v>
      </c>
      <c r="H6" t="s">
        <v>8</v>
      </c>
      <c r="I6" t="s">
        <v>274</v>
      </c>
      <c r="J6" t="s">
        <v>72</v>
      </c>
      <c r="L6" t="s">
        <v>275</v>
      </c>
    </row>
    <row r="7" spans="1:12" x14ac:dyDescent="0.25">
      <c r="A7" s="12" t="s">
        <v>305</v>
      </c>
      <c r="B7" t="s">
        <v>13</v>
      </c>
      <c r="C7" t="s">
        <v>306</v>
      </c>
      <c r="D7" t="s">
        <v>307</v>
      </c>
      <c r="E7" t="s">
        <v>308</v>
      </c>
      <c r="F7">
        <v>53815975153</v>
      </c>
      <c r="G7" s="1">
        <v>43983</v>
      </c>
      <c r="H7" t="s">
        <v>8</v>
      </c>
      <c r="I7" t="s">
        <v>309</v>
      </c>
      <c r="J7" t="s">
        <v>72</v>
      </c>
      <c r="K7" t="s">
        <v>310</v>
      </c>
      <c r="L7" t="s">
        <v>311</v>
      </c>
    </row>
    <row r="8" spans="1:12" x14ac:dyDescent="0.25">
      <c r="A8" s="12" t="s">
        <v>237</v>
      </c>
      <c r="B8" t="s">
        <v>11</v>
      </c>
      <c r="C8" t="s">
        <v>2</v>
      </c>
      <c r="D8" t="s">
        <v>129</v>
      </c>
      <c r="E8" t="s">
        <v>228</v>
      </c>
      <c r="F8" t="s">
        <v>238</v>
      </c>
      <c r="I8" t="s">
        <v>239</v>
      </c>
      <c r="J8" t="s">
        <v>72</v>
      </c>
      <c r="K8" t="s">
        <v>272</v>
      </c>
    </row>
    <row r="9" spans="1:12" x14ac:dyDescent="0.25">
      <c r="A9" s="12" t="s">
        <v>192</v>
      </c>
      <c r="B9" t="s">
        <v>11</v>
      </c>
      <c r="C9" t="s">
        <v>2</v>
      </c>
      <c r="D9" t="s">
        <v>122</v>
      </c>
      <c r="E9" t="s">
        <v>219</v>
      </c>
      <c r="F9" t="s">
        <v>220</v>
      </c>
      <c r="G9" s="1">
        <v>44348</v>
      </c>
      <c r="H9" t="s">
        <v>8</v>
      </c>
      <c r="I9" t="s">
        <v>221</v>
      </c>
      <c r="J9" t="s">
        <v>72</v>
      </c>
      <c r="L9" t="s">
        <v>222</v>
      </c>
    </row>
    <row r="10" spans="1:12" x14ac:dyDescent="0.25">
      <c r="A10" s="12" t="s">
        <v>227</v>
      </c>
      <c r="B10" t="s">
        <v>11</v>
      </c>
      <c r="C10" t="s">
        <v>2</v>
      </c>
      <c r="D10" t="s">
        <v>129</v>
      </c>
      <c r="E10" t="s">
        <v>228</v>
      </c>
      <c r="F10" t="s">
        <v>229</v>
      </c>
      <c r="H10" t="s">
        <v>8</v>
      </c>
      <c r="I10" t="s">
        <v>230</v>
      </c>
      <c r="J10" t="s">
        <v>72</v>
      </c>
    </row>
    <row r="11" spans="1:12" x14ac:dyDescent="0.25">
      <c r="A11" s="12" t="s">
        <v>198</v>
      </c>
      <c r="B11" t="s">
        <v>13</v>
      </c>
      <c r="C11" t="s">
        <v>109</v>
      </c>
      <c r="D11" t="s">
        <v>110</v>
      </c>
      <c r="E11" t="s">
        <v>111</v>
      </c>
      <c r="F11" s="6" t="s">
        <v>112</v>
      </c>
      <c r="H11" t="s">
        <v>8</v>
      </c>
      <c r="I11" t="s">
        <v>113</v>
      </c>
      <c r="J11" t="s">
        <v>72</v>
      </c>
    </row>
    <row r="12" spans="1:12" x14ac:dyDescent="0.25">
      <c r="A12" s="12" t="s">
        <v>199</v>
      </c>
      <c r="B12" t="s">
        <v>12</v>
      </c>
      <c r="C12" t="s">
        <v>21</v>
      </c>
      <c r="D12" t="s">
        <v>37</v>
      </c>
      <c r="E12" t="s">
        <v>34</v>
      </c>
      <c r="F12" s="6" t="s">
        <v>38</v>
      </c>
      <c r="G12" s="1">
        <v>44440</v>
      </c>
      <c r="H12" t="s">
        <v>8</v>
      </c>
      <c r="I12" t="s">
        <v>39</v>
      </c>
      <c r="J12" t="s">
        <v>72</v>
      </c>
      <c r="K12" t="s">
        <v>291</v>
      </c>
      <c r="L12" t="s">
        <v>51</v>
      </c>
    </row>
    <row r="13" spans="1:12" x14ac:dyDescent="0.25">
      <c r="A13" s="12" t="s">
        <v>201</v>
      </c>
      <c r="B13" t="s">
        <v>12</v>
      </c>
      <c r="C13" t="s">
        <v>41</v>
      </c>
      <c r="D13" t="s">
        <v>42</v>
      </c>
      <c r="I13" t="s">
        <v>43</v>
      </c>
      <c r="J13" t="s">
        <v>72</v>
      </c>
    </row>
    <row r="14" spans="1:12" x14ac:dyDescent="0.25">
      <c r="A14" s="12" t="s">
        <v>202</v>
      </c>
      <c r="B14" t="s">
        <v>12</v>
      </c>
      <c r="C14" t="s">
        <v>46</v>
      </c>
      <c r="D14" t="s">
        <v>45</v>
      </c>
      <c r="E14" t="s">
        <v>47</v>
      </c>
      <c r="F14" s="6">
        <v>10006275</v>
      </c>
      <c r="G14" s="1">
        <v>40695</v>
      </c>
      <c r="H14" t="s">
        <v>8</v>
      </c>
      <c r="I14" t="s">
        <v>48</v>
      </c>
      <c r="J14" t="s">
        <v>72</v>
      </c>
      <c r="K14" t="s">
        <v>49</v>
      </c>
    </row>
    <row r="15" spans="1:12" x14ac:dyDescent="0.25">
      <c r="A15" s="12" t="s">
        <v>203</v>
      </c>
      <c r="B15" t="s">
        <v>13</v>
      </c>
      <c r="C15" t="s">
        <v>52</v>
      </c>
      <c r="D15" t="s">
        <v>53</v>
      </c>
      <c r="E15" t="s">
        <v>54</v>
      </c>
      <c r="F15" s="6" t="s">
        <v>55</v>
      </c>
      <c r="G15" s="1">
        <v>43800</v>
      </c>
      <c r="H15" t="s">
        <v>8</v>
      </c>
      <c r="I15" t="s">
        <v>56</v>
      </c>
      <c r="J15" t="s">
        <v>72</v>
      </c>
      <c r="K15" t="s">
        <v>57</v>
      </c>
      <c r="L15" t="s">
        <v>58</v>
      </c>
    </row>
    <row r="16" spans="1:12" x14ac:dyDescent="0.25">
      <c r="A16" s="12" t="s">
        <v>141</v>
      </c>
      <c r="B16" t="s">
        <v>18</v>
      </c>
      <c r="C16" t="s">
        <v>22</v>
      </c>
      <c r="D16" t="s">
        <v>84</v>
      </c>
      <c r="E16" t="s">
        <v>142</v>
      </c>
      <c r="F16" s="6">
        <v>504284</v>
      </c>
      <c r="G16" s="1">
        <v>44835</v>
      </c>
      <c r="H16" t="s">
        <v>7</v>
      </c>
      <c r="I16" t="s">
        <v>144</v>
      </c>
      <c r="J16" t="s">
        <v>72</v>
      </c>
      <c r="K16" t="s">
        <v>145</v>
      </c>
    </row>
    <row r="17" spans="1:12" x14ac:dyDescent="0.25">
      <c r="A17" s="12" t="s">
        <v>74</v>
      </c>
      <c r="B17" t="s">
        <v>18</v>
      </c>
      <c r="C17" t="s">
        <v>22</v>
      </c>
      <c r="D17" t="s">
        <v>73</v>
      </c>
      <c r="I17" t="s">
        <v>75</v>
      </c>
      <c r="J17" t="s">
        <v>72</v>
      </c>
      <c r="K17" t="s">
        <v>72</v>
      </c>
      <c r="L17" t="s">
        <v>276</v>
      </c>
    </row>
    <row r="18" spans="1:12" x14ac:dyDescent="0.25">
      <c r="A18" s="12" t="s">
        <v>207</v>
      </c>
      <c r="B18" t="s">
        <v>18</v>
      </c>
      <c r="C18" t="s">
        <v>41</v>
      </c>
      <c r="D18" t="s">
        <v>42</v>
      </c>
      <c r="E18" t="s">
        <v>76</v>
      </c>
      <c r="F18" s="6" t="s">
        <v>77</v>
      </c>
      <c r="G18" s="1">
        <v>44682</v>
      </c>
      <c r="H18" t="s">
        <v>7</v>
      </c>
      <c r="I18" t="s">
        <v>78</v>
      </c>
      <c r="J18" t="s">
        <v>72</v>
      </c>
      <c r="K18" t="s">
        <v>72</v>
      </c>
    </row>
    <row r="19" spans="1:12" x14ac:dyDescent="0.25">
      <c r="A19" s="12" t="s">
        <v>279</v>
      </c>
      <c r="B19" t="s">
        <v>13</v>
      </c>
      <c r="C19" t="s">
        <v>25</v>
      </c>
      <c r="D19" t="s">
        <v>281</v>
      </c>
      <c r="E19" t="s">
        <v>280</v>
      </c>
      <c r="F19" s="6" t="s">
        <v>282</v>
      </c>
      <c r="G19" s="1">
        <v>44593</v>
      </c>
      <c r="H19" t="s">
        <v>8</v>
      </c>
      <c r="I19" t="s">
        <v>283</v>
      </c>
      <c r="J19" t="s">
        <v>72</v>
      </c>
      <c r="K19" t="s">
        <v>284</v>
      </c>
      <c r="L19" t="s">
        <v>285</v>
      </c>
    </row>
    <row r="20" spans="1:12" x14ac:dyDescent="0.25">
      <c r="A20" s="12" t="s">
        <v>208</v>
      </c>
      <c r="B20" t="s">
        <v>15</v>
      </c>
      <c r="C20" t="s">
        <v>2</v>
      </c>
      <c r="D20" t="s">
        <v>36</v>
      </c>
      <c r="E20" t="s">
        <v>79</v>
      </c>
      <c r="F20" s="6" t="s">
        <v>80</v>
      </c>
      <c r="G20" s="1">
        <v>44531</v>
      </c>
      <c r="H20" t="s">
        <v>8</v>
      </c>
      <c r="I20" t="s">
        <v>81</v>
      </c>
      <c r="J20" t="s">
        <v>72</v>
      </c>
      <c r="K20" t="s">
        <v>82</v>
      </c>
      <c r="L20" t="s">
        <v>83</v>
      </c>
    </row>
    <row r="21" spans="1:12" x14ac:dyDescent="0.25">
      <c r="A21" s="12" t="s">
        <v>209</v>
      </c>
      <c r="B21" t="s">
        <v>11</v>
      </c>
      <c r="C21" t="s">
        <v>2</v>
      </c>
      <c r="D21" t="s">
        <v>84</v>
      </c>
      <c r="E21" t="s">
        <v>85</v>
      </c>
      <c r="H21" t="s">
        <v>7</v>
      </c>
      <c r="I21" t="s">
        <v>86</v>
      </c>
      <c r="J21" t="s">
        <v>72</v>
      </c>
      <c r="K21" t="s">
        <v>87</v>
      </c>
    </row>
    <row r="22" spans="1:12" x14ac:dyDescent="0.25">
      <c r="A22" s="12" t="s">
        <v>210</v>
      </c>
      <c r="B22" t="s">
        <v>15</v>
      </c>
      <c r="C22" t="s">
        <v>52</v>
      </c>
      <c r="D22" t="s">
        <v>53</v>
      </c>
      <c r="E22" t="s">
        <v>88</v>
      </c>
      <c r="F22" s="6" t="s">
        <v>89</v>
      </c>
      <c r="G22" s="1">
        <v>43891</v>
      </c>
      <c r="H22" t="s">
        <v>8</v>
      </c>
      <c r="I22" t="s">
        <v>90</v>
      </c>
      <c r="J22" t="s">
        <v>72</v>
      </c>
      <c r="K22" t="s">
        <v>154</v>
      </c>
    </row>
    <row r="23" spans="1:12" x14ac:dyDescent="0.25">
      <c r="A23" s="12" t="s">
        <v>334</v>
      </c>
      <c r="B23" t="s">
        <v>12</v>
      </c>
      <c r="C23" t="s">
        <v>91</v>
      </c>
      <c r="D23" t="s">
        <v>122</v>
      </c>
      <c r="E23" t="s">
        <v>251</v>
      </c>
      <c r="F23" s="6" t="s">
        <v>335</v>
      </c>
      <c r="I23" t="s">
        <v>325</v>
      </c>
      <c r="J23" t="s">
        <v>72</v>
      </c>
      <c r="K23" t="s">
        <v>336</v>
      </c>
    </row>
    <row r="24" spans="1:12" x14ac:dyDescent="0.25">
      <c r="A24" s="12" t="s">
        <v>100</v>
      </c>
      <c r="B24" t="s">
        <v>12</v>
      </c>
      <c r="C24" t="s">
        <v>91</v>
      </c>
      <c r="D24" t="s">
        <v>37</v>
      </c>
      <c r="E24" t="s">
        <v>101</v>
      </c>
      <c r="F24" s="6" t="s">
        <v>102</v>
      </c>
      <c r="G24" s="1">
        <v>44896</v>
      </c>
      <c r="H24" t="s">
        <v>7</v>
      </c>
      <c r="I24" t="s">
        <v>103</v>
      </c>
      <c r="J24" t="s">
        <v>72</v>
      </c>
    </row>
    <row r="25" spans="1:12" x14ac:dyDescent="0.25">
      <c r="A25" s="12" t="s">
        <v>104</v>
      </c>
      <c r="B25" t="s">
        <v>12</v>
      </c>
      <c r="C25" t="s">
        <v>91</v>
      </c>
      <c r="D25" t="s">
        <v>37</v>
      </c>
      <c r="E25" t="s">
        <v>101</v>
      </c>
      <c r="F25" s="6" t="s">
        <v>105</v>
      </c>
      <c r="H25" t="s">
        <v>7</v>
      </c>
      <c r="I25" t="s">
        <v>103</v>
      </c>
      <c r="J25" t="s">
        <v>72</v>
      </c>
    </row>
    <row r="26" spans="1:12" x14ac:dyDescent="0.25">
      <c r="A26" s="12" t="s">
        <v>106</v>
      </c>
      <c r="B26" t="s">
        <v>12</v>
      </c>
      <c r="C26" t="s">
        <v>107</v>
      </c>
      <c r="D26" t="s">
        <v>84</v>
      </c>
      <c r="E26" t="s">
        <v>108</v>
      </c>
      <c r="F26" s="6">
        <v>359</v>
      </c>
      <c r="I26" t="s">
        <v>103</v>
      </c>
      <c r="J26" t="s">
        <v>72</v>
      </c>
    </row>
    <row r="27" spans="1:12" x14ac:dyDescent="0.25">
      <c r="A27" s="12" t="s">
        <v>322</v>
      </c>
      <c r="B27" t="s">
        <v>12</v>
      </c>
      <c r="C27" t="s">
        <v>91</v>
      </c>
      <c r="D27" t="s">
        <v>251</v>
      </c>
      <c r="E27" t="s">
        <v>324</v>
      </c>
      <c r="F27" s="6" t="s">
        <v>323</v>
      </c>
      <c r="G27" s="1">
        <v>44317</v>
      </c>
      <c r="H27" t="s">
        <v>8</v>
      </c>
      <c r="I27" t="s">
        <v>325</v>
      </c>
      <c r="J27" t="s">
        <v>72</v>
      </c>
    </row>
    <row r="28" spans="1:12" x14ac:dyDescent="0.25">
      <c r="A28" s="12" t="s">
        <v>322</v>
      </c>
      <c r="B28" t="s">
        <v>12</v>
      </c>
      <c r="C28" t="s">
        <v>91</v>
      </c>
      <c r="D28" t="s">
        <v>251</v>
      </c>
      <c r="E28" t="s">
        <v>337</v>
      </c>
      <c r="F28" s="6" t="s">
        <v>323</v>
      </c>
      <c r="G28" s="1">
        <v>44318</v>
      </c>
      <c r="H28" t="s">
        <v>8</v>
      </c>
      <c r="I28" t="s">
        <v>338</v>
      </c>
      <c r="J28" t="s">
        <v>72</v>
      </c>
      <c r="L28" t="s">
        <v>339</v>
      </c>
    </row>
    <row r="29" spans="1:12" x14ac:dyDescent="0.25">
      <c r="A29" s="12" t="s">
        <v>245</v>
      </c>
      <c r="B29" t="s">
        <v>15</v>
      </c>
      <c r="C29" t="s">
        <v>91</v>
      </c>
      <c r="D29" t="s">
        <v>122</v>
      </c>
      <c r="E29" t="s">
        <v>251</v>
      </c>
      <c r="F29" s="10" t="s">
        <v>248</v>
      </c>
      <c r="H29" t="s">
        <v>8</v>
      </c>
      <c r="I29" t="s">
        <v>256</v>
      </c>
      <c r="J29" t="s">
        <v>72</v>
      </c>
      <c r="K29" t="s">
        <v>257</v>
      </c>
    </row>
    <row r="30" spans="1:12" x14ac:dyDescent="0.25">
      <c r="A30" s="12" t="s">
        <v>247</v>
      </c>
      <c r="B30" t="s">
        <v>15</v>
      </c>
      <c r="C30" t="s">
        <v>52</v>
      </c>
      <c r="D30" t="s">
        <v>53</v>
      </c>
      <c r="F30" s="10" t="s">
        <v>250</v>
      </c>
      <c r="H30" t="s">
        <v>8</v>
      </c>
      <c r="I30" t="s">
        <v>254</v>
      </c>
      <c r="J30" t="s">
        <v>72</v>
      </c>
      <c r="K30" t="s">
        <v>255</v>
      </c>
    </row>
    <row r="31" spans="1:12" x14ac:dyDescent="0.25">
      <c r="A31" s="12" t="s">
        <v>302</v>
      </c>
      <c r="B31" t="s">
        <v>17</v>
      </c>
      <c r="C31" t="s">
        <v>22</v>
      </c>
      <c r="D31" t="s">
        <v>37</v>
      </c>
      <c r="E31" t="s">
        <v>303</v>
      </c>
      <c r="F31" s="10">
        <v>484132</v>
      </c>
      <c r="G31" s="1">
        <v>44958</v>
      </c>
      <c r="H31" t="s">
        <v>7</v>
      </c>
      <c r="I31" t="s">
        <v>304</v>
      </c>
      <c r="J31" t="s">
        <v>72</v>
      </c>
    </row>
    <row r="32" spans="1:12" x14ac:dyDescent="0.25">
      <c r="A32" s="12" t="s">
        <v>278</v>
      </c>
      <c r="B32" t="s">
        <v>16</v>
      </c>
      <c r="C32" t="s">
        <v>91</v>
      </c>
      <c r="D32" t="s">
        <v>122</v>
      </c>
      <c r="E32" t="s">
        <v>251</v>
      </c>
      <c r="F32" t="s">
        <v>277</v>
      </c>
      <c r="H32" t="s">
        <v>8</v>
      </c>
      <c r="I32" t="s">
        <v>262</v>
      </c>
      <c r="J32" t="s">
        <v>72</v>
      </c>
    </row>
    <row r="33" spans="1:12" x14ac:dyDescent="0.25">
      <c r="A33" s="13" t="s">
        <v>214</v>
      </c>
      <c r="B33" t="s">
        <v>16</v>
      </c>
      <c r="C33" t="s">
        <v>107</v>
      </c>
      <c r="D33" t="s">
        <v>122</v>
      </c>
      <c r="E33" t="s">
        <v>123</v>
      </c>
      <c r="F33" s="6" t="s">
        <v>343</v>
      </c>
      <c r="G33" s="1">
        <v>44835</v>
      </c>
      <c r="H33" t="s">
        <v>7</v>
      </c>
      <c r="I33" t="s">
        <v>124</v>
      </c>
      <c r="J33" t="s">
        <v>72</v>
      </c>
    </row>
    <row r="34" spans="1:12" x14ac:dyDescent="0.25">
      <c r="A34" s="12" t="s">
        <v>176</v>
      </c>
      <c r="B34" t="s">
        <v>15</v>
      </c>
      <c r="C34" t="s">
        <v>418</v>
      </c>
      <c r="D34" t="s">
        <v>178</v>
      </c>
      <c r="E34" t="s">
        <v>179</v>
      </c>
      <c r="F34" s="6" t="s">
        <v>180</v>
      </c>
      <c r="G34" s="1">
        <v>44682</v>
      </c>
      <c r="H34" t="s">
        <v>7</v>
      </c>
      <c r="I34" t="s">
        <v>181</v>
      </c>
      <c r="J34" t="s">
        <v>72</v>
      </c>
      <c r="K34" t="s">
        <v>182</v>
      </c>
    </row>
    <row r="35" spans="1:12" x14ac:dyDescent="0.25">
      <c r="A35" s="12" t="s">
        <v>413</v>
      </c>
      <c r="B35" t="s">
        <v>11</v>
      </c>
      <c r="C35" t="s">
        <v>2</v>
      </c>
      <c r="D35" t="s">
        <v>84</v>
      </c>
      <c r="E35" t="s">
        <v>414</v>
      </c>
      <c r="F35" s="6" t="s">
        <v>348</v>
      </c>
      <c r="G35" s="1">
        <v>43922</v>
      </c>
      <c r="H35" t="s">
        <v>8</v>
      </c>
      <c r="I35" t="s">
        <v>415</v>
      </c>
      <c r="J35" t="s">
        <v>72</v>
      </c>
    </row>
    <row r="36" spans="1:12" x14ac:dyDescent="0.25">
      <c r="A36" s="12" t="s">
        <v>356</v>
      </c>
      <c r="B36" t="s">
        <v>16</v>
      </c>
      <c r="C36" t="s">
        <v>357</v>
      </c>
      <c r="D36" t="s">
        <v>122</v>
      </c>
      <c r="E36" t="s">
        <v>358</v>
      </c>
      <c r="F36" s="6">
        <v>93895</v>
      </c>
      <c r="G36" s="1">
        <v>44562</v>
      </c>
      <c r="H36" t="s">
        <v>7</v>
      </c>
      <c r="I36" t="s">
        <v>359</v>
      </c>
      <c r="J36" t="s">
        <v>72</v>
      </c>
      <c r="K36" t="s">
        <v>360</v>
      </c>
      <c r="L36" t="s">
        <v>361</v>
      </c>
    </row>
    <row r="37" spans="1:12" x14ac:dyDescent="0.25">
      <c r="A37" s="12" t="s">
        <v>362</v>
      </c>
      <c r="B37" t="s">
        <v>15</v>
      </c>
      <c r="C37" t="s">
        <v>91</v>
      </c>
      <c r="D37" t="s">
        <v>122</v>
      </c>
      <c r="E37" t="s">
        <v>251</v>
      </c>
      <c r="F37" s="6" t="s">
        <v>363</v>
      </c>
      <c r="G37" s="1">
        <v>44682</v>
      </c>
      <c r="H37" t="s">
        <v>7</v>
      </c>
      <c r="I37" t="s">
        <v>364</v>
      </c>
      <c r="J37" t="s">
        <v>72</v>
      </c>
    </row>
    <row r="38" spans="1:12" x14ac:dyDescent="0.25">
      <c r="A38" s="12" t="s">
        <v>376</v>
      </c>
      <c r="B38" t="s">
        <v>11</v>
      </c>
      <c r="C38" t="s">
        <v>65</v>
      </c>
      <c r="D38" t="s">
        <v>122</v>
      </c>
      <c r="I38" t="s">
        <v>382</v>
      </c>
      <c r="J38" t="s">
        <v>72</v>
      </c>
      <c r="K38" t="s">
        <v>383</v>
      </c>
    </row>
    <row r="39" spans="1:12" x14ac:dyDescent="0.25">
      <c r="A39" s="12"/>
    </row>
    <row r="40" spans="1:12" x14ac:dyDescent="0.25">
      <c r="A40" s="12"/>
    </row>
    <row r="41" spans="1:12" x14ac:dyDescent="0.25">
      <c r="A41" s="12"/>
    </row>
    <row r="42" spans="1:12" x14ac:dyDescent="0.25">
      <c r="A42" s="12"/>
    </row>
    <row r="43" spans="1:12" x14ac:dyDescent="0.25">
      <c r="A43" s="12"/>
    </row>
    <row r="44" spans="1:12" x14ac:dyDescent="0.25">
      <c r="A44" s="12"/>
    </row>
    <row r="45" spans="1:12" x14ac:dyDescent="0.25">
      <c r="A45" s="12"/>
    </row>
    <row r="46" spans="1:12" x14ac:dyDescent="0.25">
      <c r="A46" s="12"/>
    </row>
    <row r="47" spans="1:12" x14ac:dyDescent="0.25">
      <c r="A47" s="12"/>
    </row>
    <row r="48" spans="1:12" x14ac:dyDescent="0.25">
      <c r="A48" s="12"/>
    </row>
    <row r="49" spans="1:11" x14ac:dyDescent="0.25">
      <c r="A49" s="12"/>
    </row>
    <row r="50" spans="1:11" x14ac:dyDescent="0.25">
      <c r="A50" s="12"/>
    </row>
    <row r="51" spans="1:11" x14ac:dyDescent="0.25">
      <c r="A51" s="12"/>
    </row>
    <row r="52" spans="1:11" x14ac:dyDescent="0.25">
      <c r="A52" s="12"/>
    </row>
    <row r="53" spans="1:11" x14ac:dyDescent="0.25">
      <c r="A53" s="12"/>
    </row>
    <row r="54" spans="1:11" x14ac:dyDescent="0.25">
      <c r="A54" s="12"/>
    </row>
    <row r="55" spans="1:11" x14ac:dyDescent="0.25">
      <c r="A55" s="12"/>
      <c r="K55" t="s">
        <v>143</v>
      </c>
    </row>
    <row r="56" spans="1:11" x14ac:dyDescent="0.25">
      <c r="A56" s="12"/>
    </row>
    <row r="57" spans="1:11" x14ac:dyDescent="0.25">
      <c r="A57" s="12"/>
    </row>
    <row r="58" spans="1:11" x14ac:dyDescent="0.25">
      <c r="A58" s="12"/>
    </row>
    <row r="59" spans="1:11" x14ac:dyDescent="0.25">
      <c r="A59" s="12"/>
    </row>
    <row r="60" spans="1:11" x14ac:dyDescent="0.25">
      <c r="A60" s="12"/>
    </row>
    <row r="61" spans="1:11" x14ac:dyDescent="0.25">
      <c r="A61" s="12"/>
    </row>
    <row r="62" spans="1:11" x14ac:dyDescent="0.25">
      <c r="A62" s="12"/>
    </row>
    <row r="63" spans="1:11" x14ac:dyDescent="0.25">
      <c r="A63" s="12"/>
    </row>
    <row r="64" spans="1:11" x14ac:dyDescent="0.25">
      <c r="A64" s="12"/>
    </row>
    <row r="65" spans="1:1" x14ac:dyDescent="0.25">
      <c r="A65" s="12"/>
    </row>
    <row r="66" spans="1:1" x14ac:dyDescent="0.25">
      <c r="A66" s="12"/>
    </row>
    <row r="67" spans="1:1" x14ac:dyDescent="0.25">
      <c r="A67" s="12"/>
    </row>
    <row r="68" spans="1:1" x14ac:dyDescent="0.25">
      <c r="A68" s="12"/>
    </row>
    <row r="69" spans="1:1" x14ac:dyDescent="0.25">
      <c r="A69" s="12"/>
    </row>
    <row r="70" spans="1:1" x14ac:dyDescent="0.25">
      <c r="A70" s="12"/>
    </row>
    <row r="71" spans="1:1" x14ac:dyDescent="0.25">
      <c r="A71" s="12"/>
    </row>
    <row r="72" spans="1:1" x14ac:dyDescent="0.25">
      <c r="A72" s="12"/>
    </row>
    <row r="73" spans="1:1" x14ac:dyDescent="0.25">
      <c r="A73" s="12"/>
    </row>
    <row r="74" spans="1:1" x14ac:dyDescent="0.25">
      <c r="A74" s="12"/>
    </row>
    <row r="75" spans="1:1" x14ac:dyDescent="0.25">
      <c r="A75" s="12"/>
    </row>
    <row r="76" spans="1:1" x14ac:dyDescent="0.25">
      <c r="A76" s="12"/>
    </row>
    <row r="77" spans="1:1" x14ac:dyDescent="0.25">
      <c r="A77" s="12"/>
    </row>
    <row r="78" spans="1:1" x14ac:dyDescent="0.25">
      <c r="A78" s="12"/>
    </row>
    <row r="79" spans="1:1" x14ac:dyDescent="0.25">
      <c r="A79" s="12"/>
    </row>
    <row r="80" spans="1:1" x14ac:dyDescent="0.25">
      <c r="A80" s="12"/>
    </row>
    <row r="81" spans="1:10" x14ac:dyDescent="0.25">
      <c r="A81" s="12"/>
    </row>
    <row r="82" spans="1:10" x14ac:dyDescent="0.25">
      <c r="A82" s="8"/>
    </row>
    <row r="83" spans="1:10" x14ac:dyDescent="0.25">
      <c r="A83" s="8"/>
    </row>
    <row r="84" spans="1:10" x14ac:dyDescent="0.25">
      <c r="A84" s="8"/>
    </row>
    <row r="85" spans="1:10" x14ac:dyDescent="0.25">
      <c r="A85" s="8"/>
    </row>
    <row r="86" spans="1:10" x14ac:dyDescent="0.25">
      <c r="A86" s="8"/>
    </row>
    <row r="87" spans="1:10" x14ac:dyDescent="0.25">
      <c r="A87" s="8"/>
    </row>
    <row r="88" spans="1:10" x14ac:dyDescent="0.25">
      <c r="A88" s="8"/>
    </row>
    <row r="89" spans="1:10" x14ac:dyDescent="0.25">
      <c r="A89" s="9" t="s">
        <v>365</v>
      </c>
      <c r="B89" t="s">
        <v>12</v>
      </c>
      <c r="C89" t="s">
        <v>21</v>
      </c>
      <c r="D89" t="s">
        <v>366</v>
      </c>
      <c r="F89" s="6">
        <v>545</v>
      </c>
    </row>
    <row r="90" spans="1:10" x14ac:dyDescent="0.25">
      <c r="A90" s="9" t="s">
        <v>367</v>
      </c>
      <c r="B90" t="s">
        <v>13</v>
      </c>
      <c r="C90" t="s">
        <v>2</v>
      </c>
      <c r="D90" t="s">
        <v>368</v>
      </c>
      <c r="E90" t="s">
        <v>369</v>
      </c>
      <c r="F90" s="6" t="s">
        <v>370</v>
      </c>
      <c r="G90" s="1">
        <v>43800</v>
      </c>
      <c r="H90" t="s">
        <v>8</v>
      </c>
      <c r="I90" t="s">
        <v>371</v>
      </c>
      <c r="J90" t="s">
        <v>72</v>
      </c>
    </row>
    <row r="91" spans="1:10" x14ac:dyDescent="0.25">
      <c r="A91" s="9" t="s">
        <v>372</v>
      </c>
      <c r="B91" t="s">
        <v>11</v>
      </c>
      <c r="C91" t="s">
        <v>96</v>
      </c>
      <c r="D91" t="s">
        <v>97</v>
      </c>
      <c r="E91">
        <v>1560</v>
      </c>
      <c r="F91" s="6" t="s">
        <v>99</v>
      </c>
      <c r="G91" s="1">
        <v>44348</v>
      </c>
      <c r="H91" t="s">
        <v>8</v>
      </c>
      <c r="I91" t="s">
        <v>373</v>
      </c>
      <c r="J91" t="s">
        <v>72</v>
      </c>
    </row>
    <row r="92" spans="1:10" x14ac:dyDescent="0.25">
      <c r="A92" s="9" t="s">
        <v>375</v>
      </c>
    </row>
    <row r="93" spans="1:10" x14ac:dyDescent="0.25">
      <c r="A93" s="9" t="s">
        <v>378</v>
      </c>
      <c r="B93" t="s">
        <v>16</v>
      </c>
      <c r="C93" t="s">
        <v>379</v>
      </c>
      <c r="D93" t="s">
        <v>122</v>
      </c>
      <c r="J93" t="s">
        <v>72</v>
      </c>
    </row>
  </sheetData>
  <autoFilter ref="A1:L115" xr:uid="{B0E680E3-CE6D-4495-B8C3-CC1533FAA9A4}"/>
  <phoneticPr fontId="1" type="noConversion"/>
  <conditionalFormatting sqref="J1:J92 K36:L36">
    <cfRule type="containsText" dxfId="46" priority="1" operator="containsText" text="Résolu">
      <formula>NOT(ISERROR(SEARCH("Résolu",J1)))</formula>
    </cfRule>
  </conditionalFormatting>
  <conditionalFormatting sqref="L6:L7 K7:K8 K19:L19 K23 K29:K31 K34 K36:L36 J2:J82">
    <cfRule type="cellIs" dxfId="45" priority="9" operator="equal">
      <formula>"oui"</formula>
    </cfRule>
  </conditionalFormatting>
  <conditionalFormatting sqref="J93">
    <cfRule type="containsText" dxfId="44" priority="2" operator="containsText" text="problème com">
      <formula>NOT(ISERROR(SEARCH("problème com",J93)))</formula>
    </cfRule>
    <cfRule type="containsText" dxfId="43" priority="3" operator="containsText" text="Terminé">
      <formula>NOT(ISERROR(SEARCH("Terminé",J93)))</formula>
    </cfRule>
  </conditionalFormatting>
  <conditionalFormatting sqref="K7 K23 J94:J1048576">
    <cfRule type="containsText" dxfId="42" priority="8" operator="containsText" text="Résolu">
      <formula>NOT(ISERROR(SEARCH("Résolu",J7)))</formula>
    </cfRule>
  </conditionalFormatting>
  <conditionalFormatting sqref="K12">
    <cfRule type="containsText" dxfId="41" priority="4" operator="containsText" text="problème com">
      <formula>NOT(ISERROR(SEARCH("problème com",K12)))</formula>
    </cfRule>
    <cfRule type="containsText" dxfId="40" priority="5" operator="containsText" text="réparé">
      <formula>NOT(ISERROR(SEARCH("réparé",K12)))</formula>
    </cfRule>
    <cfRule type="cellIs" dxfId="39" priority="6" operator="equal">
      <formula>"oui"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2124859C-0670-414F-801E-B4EC982D17BF}">
          <x14:formula1>
            <xm:f>Param!$E$2:$E$13</xm:f>
          </x14:formula1>
          <xm:sqref>B94:B302 B2:B92</xm:sqref>
        </x14:dataValidation>
        <x14:dataValidation type="list" allowBlank="1" showInputMessage="1" showErrorMessage="1" xr:uid="{7D4DA52D-0A05-4328-84CE-BAE618836318}">
          <x14:formula1>
            <xm:f>Param!$A$2:$A$25</xm:f>
          </x14:formula1>
          <xm:sqref>C88:C92 C94:C293</xm:sqref>
        </x14:dataValidation>
        <x14:dataValidation type="list" allowBlank="1" showInputMessage="1" showErrorMessage="1" xr:uid="{BD8EF8BE-B74A-4EEE-BA12-4F7874E9329F}">
          <x14:formula1>
            <xm:f>Param!$A$2:$A$35</xm:f>
          </x14:formula1>
          <xm:sqref>C2:C34 C36:C87</xm:sqref>
        </x14:dataValidation>
        <x14:dataValidation type="list" allowBlank="1" showInputMessage="1" showErrorMessage="1" xr:uid="{CFBFAE3D-C11E-4BBF-ACCC-B57747B3523B}">
          <x14:formula1>
            <xm:f>Param!$E$2:$E$20</xm:f>
          </x14:formula1>
          <xm:sqref>B93</xm:sqref>
        </x14:dataValidation>
        <x14:dataValidation type="list" allowBlank="1" showInputMessage="1" showErrorMessage="1" xr:uid="{9A1ECE91-0307-433F-A7E0-84C8D8324A9E}">
          <x14:formula1>
            <xm:f>Param!$A$2:$A$40</xm:f>
          </x14:formula1>
          <xm:sqref>C93</xm:sqref>
        </x14:dataValidation>
        <x14:dataValidation type="list" allowBlank="1" showInputMessage="1" showErrorMessage="1" xr:uid="{CAB6B64F-D854-438B-9A92-D95E167DE26D}">
          <x14:formula1>
            <xm:f>Param!$C$2:$C$3</xm:f>
          </x14:formula1>
          <xm:sqref>H2:H33 H34:H35</xm:sqref>
        </x14:dataValidation>
        <x14:dataValidation type="list" allowBlank="1" showInputMessage="1" showErrorMessage="1" xr:uid="{1BC4181D-7C6D-48E8-B2E5-A435B07E7EFA}">
          <x14:formula1>
            <xm:f>Param!$G$2:$G$10</xm:f>
          </x14:formula1>
          <xm:sqref>J2:J82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778CD-C840-430A-99F3-45FDEC8E999D}">
  <dimension ref="A1:G31"/>
  <sheetViews>
    <sheetView workbookViewId="0">
      <selection activeCell="F30" sqref="F30"/>
    </sheetView>
  </sheetViews>
  <sheetFormatPr baseColWidth="10" defaultRowHeight="15" x14ac:dyDescent="0.25"/>
  <cols>
    <col min="1" max="1" width="11.85546875" bestFit="1" customWidth="1"/>
    <col min="3" max="3" width="17.85546875" bestFit="1" customWidth="1"/>
    <col min="7" max="7" width="13.85546875" customWidth="1"/>
  </cols>
  <sheetData>
    <row r="1" spans="1:7" x14ac:dyDescent="0.25">
      <c r="A1" t="s">
        <v>1</v>
      </c>
      <c r="C1" t="s">
        <v>6</v>
      </c>
      <c r="E1" t="s">
        <v>10</v>
      </c>
      <c r="G1" t="s">
        <v>152</v>
      </c>
    </row>
    <row r="2" spans="1:7" x14ac:dyDescent="0.25">
      <c r="A2" t="s">
        <v>2</v>
      </c>
      <c r="C2" t="s">
        <v>7</v>
      </c>
      <c r="E2" t="s">
        <v>11</v>
      </c>
      <c r="G2" t="s">
        <v>377</v>
      </c>
    </row>
    <row r="3" spans="1:7" x14ac:dyDescent="0.25">
      <c r="A3" t="s">
        <v>4</v>
      </c>
      <c r="C3" t="s">
        <v>8</v>
      </c>
      <c r="E3" t="s">
        <v>12</v>
      </c>
      <c r="G3" t="s">
        <v>72</v>
      </c>
    </row>
    <row r="4" spans="1:7" x14ac:dyDescent="0.25">
      <c r="A4" t="s">
        <v>41</v>
      </c>
      <c r="E4" t="s">
        <v>19</v>
      </c>
    </row>
    <row r="5" spans="1:7" x14ac:dyDescent="0.25">
      <c r="A5" t="s">
        <v>24</v>
      </c>
      <c r="E5" t="s">
        <v>13</v>
      </c>
    </row>
    <row r="6" spans="1:7" x14ac:dyDescent="0.25">
      <c r="A6" t="s">
        <v>52</v>
      </c>
      <c r="E6" t="s">
        <v>14</v>
      </c>
    </row>
    <row r="7" spans="1:7" x14ac:dyDescent="0.25">
      <c r="A7" t="s">
        <v>20</v>
      </c>
      <c r="E7" t="s">
        <v>400</v>
      </c>
    </row>
    <row r="8" spans="1:7" x14ac:dyDescent="0.25">
      <c r="A8" t="s">
        <v>21</v>
      </c>
      <c r="E8" t="s">
        <v>16</v>
      </c>
    </row>
    <row r="9" spans="1:7" x14ac:dyDescent="0.25">
      <c r="A9" t="s">
        <v>22</v>
      </c>
      <c r="E9" t="s">
        <v>17</v>
      </c>
    </row>
    <row r="10" spans="1:7" x14ac:dyDescent="0.25">
      <c r="A10" t="s">
        <v>25</v>
      </c>
      <c r="E10" t="s">
        <v>18</v>
      </c>
    </row>
    <row r="11" spans="1:7" x14ac:dyDescent="0.25">
      <c r="A11" t="s">
        <v>44</v>
      </c>
    </row>
    <row r="12" spans="1:7" x14ac:dyDescent="0.25">
      <c r="A12" t="s">
        <v>46</v>
      </c>
    </row>
    <row r="13" spans="1:7" x14ac:dyDescent="0.25">
      <c r="A13" t="s">
        <v>23</v>
      </c>
    </row>
    <row r="14" spans="1:7" x14ac:dyDescent="0.25">
      <c r="A14" t="s">
        <v>59</v>
      </c>
    </row>
    <row r="15" spans="1:7" x14ac:dyDescent="0.25">
      <c r="A15" t="s">
        <v>65</v>
      </c>
    </row>
    <row r="16" spans="1:7" x14ac:dyDescent="0.25">
      <c r="A16" t="s">
        <v>91</v>
      </c>
    </row>
    <row r="17" spans="1:1" x14ac:dyDescent="0.25">
      <c r="A17" t="s">
        <v>96</v>
      </c>
    </row>
    <row r="18" spans="1:1" x14ac:dyDescent="0.25">
      <c r="A18" t="s">
        <v>107</v>
      </c>
    </row>
    <row r="19" spans="1:1" x14ac:dyDescent="0.25">
      <c r="A19" t="s">
        <v>109</v>
      </c>
    </row>
    <row r="20" spans="1:1" x14ac:dyDescent="0.25">
      <c r="A20" t="s">
        <v>147</v>
      </c>
    </row>
    <row r="21" spans="1:1" x14ac:dyDescent="0.25">
      <c r="A21" t="s">
        <v>171</v>
      </c>
    </row>
    <row r="22" spans="1:1" x14ac:dyDescent="0.25">
      <c r="A22" t="s">
        <v>292</v>
      </c>
    </row>
    <row r="23" spans="1:1" x14ac:dyDescent="0.25">
      <c r="A23" t="s">
        <v>293</v>
      </c>
    </row>
    <row r="24" spans="1:1" x14ac:dyDescent="0.25">
      <c r="A24" t="s">
        <v>294</v>
      </c>
    </row>
    <row r="25" spans="1:1" x14ac:dyDescent="0.25">
      <c r="A25" t="s">
        <v>295</v>
      </c>
    </row>
    <row r="26" spans="1:1" x14ac:dyDescent="0.25">
      <c r="A26" t="s">
        <v>296</v>
      </c>
    </row>
    <row r="27" spans="1:1" x14ac:dyDescent="0.25">
      <c r="A27" t="s">
        <v>306</v>
      </c>
    </row>
    <row r="28" spans="1:1" x14ac:dyDescent="0.25">
      <c r="A28" t="s">
        <v>357</v>
      </c>
    </row>
    <row r="29" spans="1:1" x14ac:dyDescent="0.25">
      <c r="A29" t="s">
        <v>379</v>
      </c>
    </row>
    <row r="30" spans="1:1" x14ac:dyDescent="0.25">
      <c r="A30" t="s">
        <v>401</v>
      </c>
    </row>
    <row r="31" spans="1:1" x14ac:dyDescent="0.25">
      <c r="A31" t="s">
        <v>418</v>
      </c>
    </row>
  </sheetData>
  <sortState xmlns:xlrd2="http://schemas.microsoft.com/office/spreadsheetml/2017/richdata2" ref="A2:A14">
    <sortCondition ref="A2:A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35624-64CA-40C1-A412-9E1F2858CBF0}">
  <dimension ref="A1:L40"/>
  <sheetViews>
    <sheetView topLeftCell="A9" workbookViewId="0">
      <selection activeCell="D45" sqref="D45"/>
    </sheetView>
  </sheetViews>
  <sheetFormatPr baseColWidth="10" defaultRowHeight="15" x14ac:dyDescent="0.25"/>
  <cols>
    <col min="1" max="1" width="28.85546875" bestFit="1" customWidth="1"/>
    <col min="2" max="2" width="12.140625" bestFit="1" customWidth="1"/>
    <col min="3" max="3" width="11.85546875" bestFit="1" customWidth="1"/>
    <col min="4" max="4" width="16.5703125" bestFit="1" customWidth="1"/>
    <col min="5" max="5" width="15.42578125" bestFit="1" customWidth="1"/>
    <col min="6" max="6" width="20.42578125" bestFit="1" customWidth="1"/>
    <col min="7" max="7" width="11.5703125" bestFit="1" customWidth="1"/>
    <col min="9" max="9" width="44.140625" bestFit="1" customWidth="1"/>
    <col min="10" max="10" width="11.5703125" customWidth="1"/>
    <col min="11" max="11" width="37.5703125" bestFit="1" customWidth="1"/>
    <col min="12" max="12" width="58.425781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193</v>
      </c>
      <c r="B2" t="s">
        <v>11</v>
      </c>
      <c r="C2" t="s">
        <v>2</v>
      </c>
      <c r="D2" t="s">
        <v>138</v>
      </c>
      <c r="E2" t="s">
        <v>139</v>
      </c>
      <c r="F2" s="6" t="s">
        <v>140</v>
      </c>
      <c r="G2" s="1">
        <v>44896</v>
      </c>
      <c r="H2" t="s">
        <v>7</v>
      </c>
      <c r="I2" t="s">
        <v>26</v>
      </c>
      <c r="J2" t="s">
        <v>377</v>
      </c>
      <c r="K2" t="s">
        <v>326</v>
      </c>
    </row>
    <row r="3" spans="1:12" x14ac:dyDescent="0.25">
      <c r="A3" s="12" t="s">
        <v>240</v>
      </c>
      <c r="B3" t="s">
        <v>19</v>
      </c>
      <c r="C3" t="s">
        <v>2</v>
      </c>
      <c r="D3" t="s">
        <v>122</v>
      </c>
      <c r="E3" t="s">
        <v>242</v>
      </c>
      <c r="F3" s="6" t="s">
        <v>241</v>
      </c>
      <c r="G3" s="1">
        <v>43983</v>
      </c>
      <c r="H3" t="s">
        <v>8</v>
      </c>
      <c r="I3" t="s">
        <v>243</v>
      </c>
      <c r="J3" t="s">
        <v>377</v>
      </c>
      <c r="L3" t="s">
        <v>244</v>
      </c>
    </row>
    <row r="4" spans="1:12" x14ac:dyDescent="0.25">
      <c r="A4" s="12" t="s">
        <v>231</v>
      </c>
      <c r="B4" t="s">
        <v>11</v>
      </c>
      <c r="C4" t="s">
        <v>2</v>
      </c>
      <c r="D4" t="s">
        <v>232</v>
      </c>
      <c r="E4" t="s">
        <v>233</v>
      </c>
      <c r="F4" t="s">
        <v>234</v>
      </c>
      <c r="G4" s="1"/>
      <c r="H4" t="s">
        <v>8</v>
      </c>
      <c r="I4" t="s">
        <v>235</v>
      </c>
      <c r="J4" t="s">
        <v>377</v>
      </c>
      <c r="K4" t="s">
        <v>236</v>
      </c>
    </row>
    <row r="5" spans="1:12" x14ac:dyDescent="0.25">
      <c r="A5" s="12" t="s">
        <v>297</v>
      </c>
      <c r="B5" t="s">
        <v>12</v>
      </c>
      <c r="C5" t="s">
        <v>2</v>
      </c>
      <c r="D5" t="s">
        <v>232</v>
      </c>
      <c r="E5" t="s">
        <v>233</v>
      </c>
      <c r="F5" t="s">
        <v>298</v>
      </c>
      <c r="G5" s="1">
        <v>44348</v>
      </c>
      <c r="H5" t="s">
        <v>8</v>
      </c>
      <c r="I5" t="s">
        <v>299</v>
      </c>
      <c r="J5" t="s">
        <v>377</v>
      </c>
      <c r="K5" t="s">
        <v>300</v>
      </c>
      <c r="L5" t="s">
        <v>301</v>
      </c>
    </row>
    <row r="6" spans="1:12" x14ac:dyDescent="0.25">
      <c r="A6" s="12" t="s">
        <v>223</v>
      </c>
      <c r="B6" t="s">
        <v>11</v>
      </c>
      <c r="C6" t="s">
        <v>2</v>
      </c>
      <c r="D6" t="s">
        <v>224</v>
      </c>
      <c r="E6" t="s">
        <v>226</v>
      </c>
      <c r="F6" t="s">
        <v>225</v>
      </c>
      <c r="G6" s="1">
        <v>44713</v>
      </c>
      <c r="H6" t="s">
        <v>7</v>
      </c>
      <c r="J6" t="s">
        <v>377</v>
      </c>
    </row>
    <row r="7" spans="1:12" x14ac:dyDescent="0.25">
      <c r="A7" s="12" t="s">
        <v>200</v>
      </c>
      <c r="B7" t="s">
        <v>11</v>
      </c>
      <c r="C7" t="s">
        <v>91</v>
      </c>
      <c r="D7" t="s">
        <v>40</v>
      </c>
      <c r="F7" s="6" t="s">
        <v>340</v>
      </c>
      <c r="G7" s="1">
        <v>44927</v>
      </c>
      <c r="H7" t="s">
        <v>7</v>
      </c>
      <c r="I7" t="s">
        <v>128</v>
      </c>
      <c r="J7" t="s">
        <v>377</v>
      </c>
      <c r="K7" t="s">
        <v>341</v>
      </c>
      <c r="L7" t="s">
        <v>342</v>
      </c>
    </row>
    <row r="8" spans="1:12" x14ac:dyDescent="0.25">
      <c r="A8" s="12" t="s">
        <v>204</v>
      </c>
      <c r="B8" t="s">
        <v>18</v>
      </c>
      <c r="C8" t="s">
        <v>59</v>
      </c>
      <c r="D8" t="s">
        <v>60</v>
      </c>
      <c r="E8" t="s">
        <v>61</v>
      </c>
      <c r="F8" s="6" t="s">
        <v>62</v>
      </c>
      <c r="G8" s="1">
        <v>44378</v>
      </c>
      <c r="H8" t="s">
        <v>8</v>
      </c>
      <c r="I8" t="s">
        <v>63</v>
      </c>
      <c r="J8" t="s">
        <v>377</v>
      </c>
      <c r="K8" t="s">
        <v>64</v>
      </c>
    </row>
    <row r="9" spans="1:12" x14ac:dyDescent="0.25">
      <c r="A9" s="12" t="s">
        <v>205</v>
      </c>
      <c r="B9" t="s">
        <v>18</v>
      </c>
      <c r="C9" t="s">
        <v>65</v>
      </c>
      <c r="D9" t="s">
        <v>66</v>
      </c>
      <c r="E9" t="s">
        <v>67</v>
      </c>
      <c r="F9" s="6" t="s">
        <v>68</v>
      </c>
      <c r="G9" s="1">
        <v>44105</v>
      </c>
      <c r="H9" t="s">
        <v>8</v>
      </c>
      <c r="I9" t="s">
        <v>69</v>
      </c>
      <c r="J9" t="s">
        <v>377</v>
      </c>
      <c r="K9" t="s">
        <v>291</v>
      </c>
    </row>
    <row r="10" spans="1:12" x14ac:dyDescent="0.25">
      <c r="A10" s="12" t="s">
        <v>206</v>
      </c>
      <c r="B10" t="s">
        <v>18</v>
      </c>
      <c r="C10" t="s">
        <v>22</v>
      </c>
      <c r="D10" t="s">
        <v>70</v>
      </c>
      <c r="F10" s="6">
        <v>504284</v>
      </c>
      <c r="G10" s="1">
        <v>44835</v>
      </c>
      <c r="H10" t="s">
        <v>7</v>
      </c>
      <c r="I10" t="s">
        <v>71</v>
      </c>
      <c r="J10" t="s">
        <v>377</v>
      </c>
      <c r="K10" t="s">
        <v>72</v>
      </c>
    </row>
    <row r="11" spans="1:12" x14ac:dyDescent="0.25">
      <c r="A11" s="12" t="s">
        <v>125</v>
      </c>
      <c r="B11" t="s">
        <v>11</v>
      </c>
      <c r="C11" t="s">
        <v>2</v>
      </c>
      <c r="D11" t="s">
        <v>126</v>
      </c>
      <c r="F11" s="6"/>
      <c r="G11" s="1"/>
      <c r="I11" t="s">
        <v>127</v>
      </c>
      <c r="J11" t="s">
        <v>377</v>
      </c>
    </row>
    <row r="12" spans="1:12" x14ac:dyDescent="0.25">
      <c r="A12" s="12" t="s">
        <v>184</v>
      </c>
      <c r="B12" t="s">
        <v>11</v>
      </c>
      <c r="C12" t="s">
        <v>91</v>
      </c>
      <c r="D12" t="s">
        <v>185</v>
      </c>
      <c r="F12" s="6"/>
      <c r="G12" s="1"/>
      <c r="I12" t="s">
        <v>186</v>
      </c>
      <c r="J12" t="s">
        <v>377</v>
      </c>
    </row>
    <row r="13" spans="1:12" x14ac:dyDescent="0.25">
      <c r="A13" s="12" t="s">
        <v>211</v>
      </c>
      <c r="B13" t="s">
        <v>15</v>
      </c>
      <c r="C13" t="s">
        <v>91</v>
      </c>
      <c r="D13" t="s">
        <v>92</v>
      </c>
      <c r="E13" t="s">
        <v>93</v>
      </c>
      <c r="F13" s="6" t="s">
        <v>94</v>
      </c>
      <c r="G13" s="1">
        <v>45017</v>
      </c>
      <c r="H13" t="s">
        <v>7</v>
      </c>
      <c r="I13" t="s">
        <v>95</v>
      </c>
      <c r="J13" t="s">
        <v>377</v>
      </c>
    </row>
    <row r="14" spans="1:12" x14ac:dyDescent="0.25">
      <c r="A14" s="12" t="s">
        <v>212</v>
      </c>
      <c r="B14" t="s">
        <v>11</v>
      </c>
      <c r="C14" t="s">
        <v>96</v>
      </c>
      <c r="D14" t="s">
        <v>97</v>
      </c>
      <c r="E14" t="s">
        <v>98</v>
      </c>
      <c r="F14" s="6" t="s">
        <v>99</v>
      </c>
      <c r="G14" s="1"/>
      <c r="I14" t="s">
        <v>183</v>
      </c>
      <c r="J14" t="s">
        <v>377</v>
      </c>
    </row>
    <row r="15" spans="1:12" x14ac:dyDescent="0.25">
      <c r="A15" s="12" t="s">
        <v>312</v>
      </c>
      <c r="B15" t="s">
        <v>15</v>
      </c>
      <c r="C15" t="s">
        <v>96</v>
      </c>
      <c r="D15" t="s">
        <v>97</v>
      </c>
      <c r="E15" t="s">
        <v>98</v>
      </c>
      <c r="F15" s="6" t="s">
        <v>313</v>
      </c>
      <c r="G15" s="1">
        <v>44713</v>
      </c>
      <c r="H15" t="s">
        <v>8</v>
      </c>
      <c r="I15" t="s">
        <v>314</v>
      </c>
      <c r="J15" t="s">
        <v>377</v>
      </c>
      <c r="K15" t="s">
        <v>315</v>
      </c>
      <c r="L15" t="s">
        <v>316</v>
      </c>
    </row>
    <row r="16" spans="1:12" x14ac:dyDescent="0.25">
      <c r="A16" s="12" t="s">
        <v>329</v>
      </c>
      <c r="B16" t="s">
        <v>13</v>
      </c>
      <c r="C16" t="s">
        <v>21</v>
      </c>
      <c r="D16" t="s">
        <v>129</v>
      </c>
      <c r="E16" t="s">
        <v>330</v>
      </c>
      <c r="F16" t="s">
        <v>331</v>
      </c>
      <c r="G16" s="1">
        <v>44317</v>
      </c>
      <c r="H16" t="s">
        <v>8</v>
      </c>
      <c r="I16" t="s">
        <v>332</v>
      </c>
      <c r="J16" t="s">
        <v>377</v>
      </c>
      <c r="K16" t="s">
        <v>333</v>
      </c>
    </row>
    <row r="17" spans="1:12" x14ac:dyDescent="0.25">
      <c r="A17" s="12" t="s">
        <v>213</v>
      </c>
      <c r="B17" t="s">
        <v>16</v>
      </c>
      <c r="C17" t="s">
        <v>114</v>
      </c>
      <c r="D17" t="s">
        <v>115</v>
      </c>
      <c r="E17" t="s">
        <v>116</v>
      </c>
      <c r="F17" s="6" t="s">
        <v>117</v>
      </c>
      <c r="G17" s="1">
        <v>44652</v>
      </c>
      <c r="H17" t="s">
        <v>8</v>
      </c>
      <c r="I17" t="s">
        <v>134</v>
      </c>
      <c r="J17" t="s">
        <v>377</v>
      </c>
      <c r="K17" t="s">
        <v>328</v>
      </c>
      <c r="L17" t="s">
        <v>135</v>
      </c>
    </row>
    <row r="18" spans="1:12" x14ac:dyDescent="0.25">
      <c r="A18" s="12" t="s">
        <v>213</v>
      </c>
      <c r="B18" t="s">
        <v>16</v>
      </c>
      <c r="C18" t="s">
        <v>114</v>
      </c>
      <c r="D18" t="s">
        <v>118</v>
      </c>
      <c r="E18" t="s">
        <v>119</v>
      </c>
      <c r="F18" s="6" t="s">
        <v>120</v>
      </c>
      <c r="G18" s="1">
        <v>44621</v>
      </c>
      <c r="H18" t="s">
        <v>8</v>
      </c>
      <c r="I18" t="s">
        <v>121</v>
      </c>
      <c r="J18" t="s">
        <v>377</v>
      </c>
      <c r="K18" t="s">
        <v>328</v>
      </c>
      <c r="L18" t="s">
        <v>137</v>
      </c>
    </row>
    <row r="19" spans="1:12" x14ac:dyDescent="0.25">
      <c r="A19" s="12" t="s">
        <v>211</v>
      </c>
      <c r="B19" t="s">
        <v>15</v>
      </c>
      <c r="C19" t="s">
        <v>91</v>
      </c>
      <c r="D19" t="s">
        <v>252</v>
      </c>
      <c r="E19" t="s">
        <v>93</v>
      </c>
      <c r="F19" s="10" t="s">
        <v>94</v>
      </c>
      <c r="G19" s="1"/>
      <c r="H19" t="s">
        <v>7</v>
      </c>
      <c r="I19" t="s">
        <v>258</v>
      </c>
      <c r="J19" t="s">
        <v>377</v>
      </c>
      <c r="K19" t="s">
        <v>259</v>
      </c>
    </row>
    <row r="20" spans="1:12" x14ac:dyDescent="0.25">
      <c r="A20" s="12" t="s">
        <v>246</v>
      </c>
      <c r="B20" t="s">
        <v>15</v>
      </c>
      <c r="C20" t="s">
        <v>2</v>
      </c>
      <c r="D20" t="s">
        <v>129</v>
      </c>
      <c r="E20" t="s">
        <v>253</v>
      </c>
      <c r="F20" s="10" t="s">
        <v>249</v>
      </c>
      <c r="G20" s="1"/>
      <c r="H20" t="s">
        <v>8</v>
      </c>
      <c r="I20" t="s">
        <v>260</v>
      </c>
      <c r="J20" t="s">
        <v>377</v>
      </c>
      <c r="K20" t="s">
        <v>261</v>
      </c>
    </row>
    <row r="21" spans="1:12" x14ac:dyDescent="0.25">
      <c r="A21" s="12" t="s">
        <v>215</v>
      </c>
      <c r="B21" t="s">
        <v>11</v>
      </c>
      <c r="C21" t="s">
        <v>2</v>
      </c>
      <c r="D21" t="s">
        <v>129</v>
      </c>
      <c r="E21" t="s">
        <v>79</v>
      </c>
      <c r="F21" s="6" t="s">
        <v>130</v>
      </c>
      <c r="G21" s="1">
        <v>44866</v>
      </c>
      <c r="I21" t="s">
        <v>131</v>
      </c>
      <c r="J21" t="s">
        <v>377</v>
      </c>
      <c r="K21" t="s">
        <v>136</v>
      </c>
    </row>
    <row r="22" spans="1:12" x14ac:dyDescent="0.25">
      <c r="A22" s="12" t="s">
        <v>286</v>
      </c>
      <c r="B22" t="s">
        <v>17</v>
      </c>
      <c r="C22" t="s">
        <v>52</v>
      </c>
      <c r="D22" t="s">
        <v>287</v>
      </c>
      <c r="E22" t="s">
        <v>288</v>
      </c>
      <c r="F22" s="7" t="s">
        <v>289</v>
      </c>
      <c r="G22" s="1"/>
      <c r="H22" t="s">
        <v>7</v>
      </c>
      <c r="I22" t="s">
        <v>290</v>
      </c>
      <c r="J22" t="s">
        <v>377</v>
      </c>
    </row>
    <row r="23" spans="1:12" x14ac:dyDescent="0.25">
      <c r="A23" s="12" t="s">
        <v>318</v>
      </c>
      <c r="B23" t="s">
        <v>11</v>
      </c>
      <c r="C23" t="s">
        <v>147</v>
      </c>
      <c r="D23" t="s">
        <v>40</v>
      </c>
      <c r="E23" t="s">
        <v>319</v>
      </c>
      <c r="F23" s="6" t="s">
        <v>320</v>
      </c>
      <c r="G23" s="1">
        <v>45108</v>
      </c>
      <c r="H23" t="s">
        <v>7</v>
      </c>
      <c r="I23" t="s">
        <v>321</v>
      </c>
      <c r="J23" t="s">
        <v>377</v>
      </c>
    </row>
    <row r="24" spans="1:12" x14ac:dyDescent="0.25">
      <c r="A24" s="12" t="s">
        <v>216</v>
      </c>
      <c r="B24" t="s">
        <v>11</v>
      </c>
      <c r="C24" t="s">
        <v>147</v>
      </c>
      <c r="D24" t="s">
        <v>97</v>
      </c>
      <c r="E24" t="s">
        <v>148</v>
      </c>
      <c r="F24" s="6" t="s">
        <v>158</v>
      </c>
      <c r="G24" s="1">
        <v>44805</v>
      </c>
      <c r="H24" t="s">
        <v>7</v>
      </c>
      <c r="I24" t="s">
        <v>149</v>
      </c>
      <c r="J24" t="s">
        <v>377</v>
      </c>
      <c r="K24" t="s">
        <v>151</v>
      </c>
      <c r="L24" t="s">
        <v>150</v>
      </c>
    </row>
    <row r="25" spans="1:12" x14ac:dyDescent="0.25">
      <c r="A25" s="12" t="s">
        <v>155</v>
      </c>
      <c r="B25" t="s">
        <v>14</v>
      </c>
      <c r="C25" t="s">
        <v>147</v>
      </c>
      <c r="D25" t="s">
        <v>156</v>
      </c>
      <c r="E25" t="s">
        <v>148</v>
      </c>
      <c r="F25" s="6" t="s">
        <v>157</v>
      </c>
      <c r="G25" s="1">
        <v>45108</v>
      </c>
      <c r="H25" t="s">
        <v>7</v>
      </c>
      <c r="I25" t="s">
        <v>159</v>
      </c>
      <c r="J25" t="s">
        <v>377</v>
      </c>
    </row>
    <row r="26" spans="1:12" x14ac:dyDescent="0.25">
      <c r="A26" s="12" t="s">
        <v>217</v>
      </c>
      <c r="B26" t="s">
        <v>17</v>
      </c>
      <c r="C26" t="s">
        <v>147</v>
      </c>
      <c r="D26" t="s">
        <v>156</v>
      </c>
      <c r="E26" t="s">
        <v>148</v>
      </c>
      <c r="F26" s="6" t="s">
        <v>160</v>
      </c>
      <c r="G26" s="1">
        <v>45078</v>
      </c>
      <c r="I26" t="s">
        <v>159</v>
      </c>
      <c r="J26" t="s">
        <v>377</v>
      </c>
    </row>
    <row r="27" spans="1:12" x14ac:dyDescent="0.25">
      <c r="A27" s="12" t="s">
        <v>218</v>
      </c>
      <c r="C27" t="s">
        <v>147</v>
      </c>
      <c r="D27" t="s">
        <v>97</v>
      </c>
      <c r="E27" t="s">
        <v>148</v>
      </c>
      <c r="F27" s="6" t="s">
        <v>161</v>
      </c>
      <c r="G27" s="1"/>
      <c r="I27" t="s">
        <v>159</v>
      </c>
      <c r="J27" t="s">
        <v>377</v>
      </c>
    </row>
    <row r="28" spans="1:12" x14ac:dyDescent="0.25">
      <c r="A28" s="12" t="s">
        <v>218</v>
      </c>
      <c r="C28" t="s">
        <v>147</v>
      </c>
      <c r="D28" t="s">
        <v>156</v>
      </c>
      <c r="E28" t="s">
        <v>148</v>
      </c>
      <c r="F28" s="6" t="s">
        <v>162</v>
      </c>
      <c r="G28" s="1"/>
      <c r="I28" t="s">
        <v>159</v>
      </c>
      <c r="J28" t="s">
        <v>377</v>
      </c>
    </row>
    <row r="29" spans="1:12" x14ac:dyDescent="0.25">
      <c r="A29" s="12" t="s">
        <v>218</v>
      </c>
      <c r="C29" t="s">
        <v>147</v>
      </c>
      <c r="D29" t="s">
        <v>156</v>
      </c>
      <c r="E29" t="s">
        <v>148</v>
      </c>
      <c r="F29" s="6" t="s">
        <v>163</v>
      </c>
      <c r="G29" s="1"/>
      <c r="I29" t="s">
        <v>159</v>
      </c>
      <c r="J29" t="s">
        <v>377</v>
      </c>
    </row>
    <row r="30" spans="1:12" x14ac:dyDescent="0.25">
      <c r="A30" s="12" t="s">
        <v>218</v>
      </c>
      <c r="C30" t="s">
        <v>147</v>
      </c>
      <c r="D30" t="s">
        <v>97</v>
      </c>
      <c r="E30" t="s">
        <v>264</v>
      </c>
      <c r="F30" s="6" t="s">
        <v>263</v>
      </c>
      <c r="G30" s="1"/>
      <c r="I30" t="s">
        <v>159</v>
      </c>
      <c r="J30" t="s">
        <v>377</v>
      </c>
    </row>
    <row r="31" spans="1:12" x14ac:dyDescent="0.25">
      <c r="A31" s="12" t="s">
        <v>164</v>
      </c>
      <c r="B31" t="s">
        <v>12</v>
      </c>
      <c r="C31" t="s">
        <v>147</v>
      </c>
      <c r="D31" t="s">
        <v>97</v>
      </c>
      <c r="E31" t="s">
        <v>148</v>
      </c>
      <c r="F31" s="6" t="s">
        <v>165</v>
      </c>
      <c r="G31" s="1">
        <v>44805</v>
      </c>
      <c r="I31" t="s">
        <v>159</v>
      </c>
      <c r="J31" t="s">
        <v>377</v>
      </c>
    </row>
    <row r="32" spans="1:12" x14ac:dyDescent="0.25">
      <c r="A32" s="12" t="s">
        <v>166</v>
      </c>
      <c r="B32" t="s">
        <v>18</v>
      </c>
      <c r="C32" t="s">
        <v>147</v>
      </c>
      <c r="D32" t="s">
        <v>97</v>
      </c>
      <c r="E32" t="s">
        <v>148</v>
      </c>
      <c r="F32" s="6" t="s">
        <v>167</v>
      </c>
      <c r="G32" s="1">
        <v>44866</v>
      </c>
      <c r="I32" t="s">
        <v>159</v>
      </c>
      <c r="J32" t="s">
        <v>377</v>
      </c>
    </row>
    <row r="33" spans="1:12" x14ac:dyDescent="0.25">
      <c r="A33" s="12" t="s">
        <v>166</v>
      </c>
      <c r="B33" t="s">
        <v>18</v>
      </c>
      <c r="C33" t="s">
        <v>147</v>
      </c>
      <c r="D33" t="s">
        <v>97</v>
      </c>
      <c r="E33" t="s">
        <v>148</v>
      </c>
      <c r="F33" s="6" t="s">
        <v>265</v>
      </c>
      <c r="G33" s="1">
        <v>44866</v>
      </c>
      <c r="I33" t="s">
        <v>159</v>
      </c>
      <c r="J33" t="s">
        <v>377</v>
      </c>
    </row>
    <row r="34" spans="1:12" x14ac:dyDescent="0.25">
      <c r="A34" s="12" t="s">
        <v>168</v>
      </c>
      <c r="B34" t="s">
        <v>12</v>
      </c>
      <c r="C34" t="s">
        <v>147</v>
      </c>
      <c r="D34" t="s">
        <v>97</v>
      </c>
      <c r="E34" t="s">
        <v>264</v>
      </c>
      <c r="F34" s="6" t="s">
        <v>169</v>
      </c>
      <c r="G34" s="1">
        <v>44896</v>
      </c>
      <c r="I34" t="s">
        <v>159</v>
      </c>
      <c r="J34" t="s">
        <v>377</v>
      </c>
    </row>
    <row r="35" spans="1:12" x14ac:dyDescent="0.25">
      <c r="A35" s="12" t="s">
        <v>266</v>
      </c>
      <c r="B35" t="s">
        <v>11</v>
      </c>
      <c r="C35" t="s">
        <v>147</v>
      </c>
      <c r="D35" t="s">
        <v>97</v>
      </c>
      <c r="E35" t="s">
        <v>148</v>
      </c>
      <c r="F35" s="6" t="s">
        <v>267</v>
      </c>
      <c r="G35" s="1">
        <v>45047</v>
      </c>
      <c r="I35" t="s">
        <v>159</v>
      </c>
      <c r="J35" t="s">
        <v>377</v>
      </c>
    </row>
    <row r="36" spans="1:12" x14ac:dyDescent="0.25">
      <c r="A36" s="12" t="s">
        <v>270</v>
      </c>
      <c r="B36" t="s">
        <v>271</v>
      </c>
      <c r="C36" t="s">
        <v>147</v>
      </c>
      <c r="D36" t="s">
        <v>97</v>
      </c>
      <c r="E36" t="s">
        <v>269</v>
      </c>
      <c r="F36" s="6" t="s">
        <v>268</v>
      </c>
      <c r="G36" s="1">
        <v>45078</v>
      </c>
      <c r="I36" t="s">
        <v>159</v>
      </c>
      <c r="J36" t="s">
        <v>377</v>
      </c>
    </row>
    <row r="37" spans="1:12" x14ac:dyDescent="0.25">
      <c r="A37" s="12" t="s">
        <v>344</v>
      </c>
      <c r="B37" t="s">
        <v>13</v>
      </c>
      <c r="C37" t="s">
        <v>2</v>
      </c>
      <c r="D37" t="s">
        <v>122</v>
      </c>
      <c r="E37" t="s">
        <v>345</v>
      </c>
      <c r="F37" s="6" t="s">
        <v>346</v>
      </c>
      <c r="G37" s="1">
        <v>43374</v>
      </c>
      <c r="H37" t="s">
        <v>8</v>
      </c>
      <c r="I37" t="s">
        <v>347</v>
      </c>
      <c r="J37" t="s">
        <v>377</v>
      </c>
    </row>
    <row r="38" spans="1:12" x14ac:dyDescent="0.25">
      <c r="A38" s="12" t="s">
        <v>297</v>
      </c>
      <c r="B38" t="s">
        <v>12</v>
      </c>
      <c r="C38" t="s">
        <v>2</v>
      </c>
      <c r="D38" t="s">
        <v>84</v>
      </c>
      <c r="E38" t="s">
        <v>138</v>
      </c>
      <c r="F38" s="6" t="s">
        <v>348</v>
      </c>
      <c r="G38" s="1">
        <v>43922</v>
      </c>
      <c r="H38" t="s">
        <v>8</v>
      </c>
      <c r="I38" t="s">
        <v>349</v>
      </c>
      <c r="J38" t="s">
        <v>377</v>
      </c>
    </row>
    <row r="39" spans="1:12" x14ac:dyDescent="0.25">
      <c r="A39" s="12" t="s">
        <v>350</v>
      </c>
      <c r="B39" t="s">
        <v>14</v>
      </c>
      <c r="C39" t="s">
        <v>91</v>
      </c>
      <c r="D39" t="s">
        <v>40</v>
      </c>
      <c r="E39" t="s">
        <v>351</v>
      </c>
      <c r="F39" s="6" t="s">
        <v>352</v>
      </c>
      <c r="G39" s="1">
        <v>43952</v>
      </c>
      <c r="H39" t="s">
        <v>8</v>
      </c>
      <c r="I39" t="s">
        <v>353</v>
      </c>
      <c r="J39" t="s">
        <v>377</v>
      </c>
      <c r="K39" t="s">
        <v>354</v>
      </c>
      <c r="L39" t="s">
        <v>355</v>
      </c>
    </row>
    <row r="40" spans="1:12" x14ac:dyDescent="0.25">
      <c r="A40" s="12" t="s">
        <v>170</v>
      </c>
      <c r="B40" t="s">
        <v>15</v>
      </c>
      <c r="C40" t="s">
        <v>171</v>
      </c>
      <c r="D40" t="s">
        <v>172</v>
      </c>
      <c r="F40" s="7" t="s">
        <v>173</v>
      </c>
      <c r="G40" s="1">
        <v>44896</v>
      </c>
      <c r="H40" t="s">
        <v>7</v>
      </c>
      <c r="I40" t="s">
        <v>174</v>
      </c>
      <c r="J40" t="s">
        <v>377</v>
      </c>
      <c r="K40" t="s">
        <v>327</v>
      </c>
      <c r="L40" t="s">
        <v>175</v>
      </c>
    </row>
  </sheetData>
  <conditionalFormatting sqref="J2:J39 L3 K4:K5 L5 K9 K15:L16 K17:K20 K22 K39:L39">
    <cfRule type="cellIs" dxfId="38" priority="7" operator="equal">
      <formula>"oui"</formula>
    </cfRule>
  </conditionalFormatting>
  <conditionalFormatting sqref="K7 J1:J39 K5 K9 K15:L16 K17:K18 K39:L39">
    <cfRule type="containsText" dxfId="37" priority="6" operator="containsText" text="Résolu">
      <formula>NOT(ISERROR(SEARCH("Résolu",J1)))</formula>
    </cfRule>
  </conditionalFormatting>
  <conditionalFormatting sqref="K7">
    <cfRule type="containsText" dxfId="36" priority="4" operator="containsText" text="problème com">
      <formula>NOT(ISERROR(SEARCH("problème com",K7)))</formula>
    </cfRule>
    <cfRule type="cellIs" dxfId="35" priority="5" operator="equal">
      <formula>"oui"</formula>
    </cfRule>
  </conditionalFormatting>
  <conditionalFormatting sqref="J40">
    <cfRule type="containsText" dxfId="34" priority="1" operator="containsText" text="Résolu">
      <formula>NOT(ISERROR(SEARCH("Résolu",J40)))</formula>
    </cfRule>
  </conditionalFormatting>
  <conditionalFormatting sqref="J40:L40">
    <cfRule type="cellIs" dxfId="33" priority="3" operator="equal">
      <formula>"oui"</formula>
    </cfRule>
  </conditionalFormatting>
  <conditionalFormatting sqref="K40">
    <cfRule type="containsText" dxfId="32" priority="2" operator="containsText" text="Résolu">
      <formula>NOT(ISERROR(SEARCH("Résolu",K40)))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DD14704-5796-4A26-9C75-698ECE3B5615}">
          <x14:formula1>
            <xm:f>Param!$A$2:$A$35</xm:f>
          </x14:formula1>
          <xm:sqref>C2:C22 C24:C40</xm:sqref>
        </x14:dataValidation>
        <x14:dataValidation type="list" allowBlank="1" showInputMessage="1" showErrorMessage="1" xr:uid="{811EF1D7-10AB-436B-9352-11F14B1EB1FF}">
          <x14:formula1>
            <xm:f>Param!$A$2:$A$45</xm:f>
          </x14:formula1>
          <xm:sqref>B2</xm:sqref>
        </x14:dataValidation>
        <x14:dataValidation type="list" allowBlank="1" showInputMessage="1" showErrorMessage="1" xr:uid="{1BEB7D86-FD8E-4CFC-826C-0900673F5FDF}">
          <x14:formula1>
            <xm:f>Param!$G$2:$G$10</xm:f>
          </x14:formula1>
          <xm:sqref>J2:J40</xm:sqref>
        </x14:dataValidation>
        <x14:dataValidation type="list" allowBlank="1" showInputMessage="1" showErrorMessage="1" xr:uid="{B74C95B5-B7C9-46AA-B264-54334DC93661}">
          <x14:formula1>
            <xm:f>Param!$C$2:$C$3</xm:f>
          </x14:formula1>
          <xm:sqref>H2:H30 H40</xm:sqref>
        </x14:dataValidation>
        <x14:dataValidation type="list" allowBlank="1" showInputMessage="1" showErrorMessage="1" xr:uid="{5A8B8547-3AEA-46BC-9AA8-44BDF94E0031}">
          <x14:formula1>
            <xm:f>Param!$E$2:$E$13</xm:f>
          </x14:formula1>
          <xm:sqref>B3:B40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84DE9-D908-422D-89F7-E6298ED3BA58}">
  <dimension ref="A1:L9"/>
  <sheetViews>
    <sheetView workbookViewId="0">
      <selection sqref="A1:XFD1"/>
    </sheetView>
  </sheetViews>
  <sheetFormatPr baseColWidth="10" defaultRowHeight="15" x14ac:dyDescent="0.25"/>
  <cols>
    <col min="1" max="1" width="26.140625" bestFit="1" customWidth="1"/>
    <col min="4" max="4" width="16.85546875" customWidth="1"/>
    <col min="6" max="6" width="21.85546875" bestFit="1" customWidth="1"/>
    <col min="8" max="8" width="12.5703125" bestFit="1" customWidth="1"/>
    <col min="9" max="9" width="39.42578125" bestFit="1" customWidth="1"/>
    <col min="10" max="10" width="8.42578125" bestFit="1" customWidth="1"/>
    <col min="11" max="11" width="31.85546875" bestFit="1" customWidth="1"/>
    <col min="12" max="12" width="30.57031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305</v>
      </c>
      <c r="B2" t="s">
        <v>13</v>
      </c>
      <c r="C2" t="s">
        <v>306</v>
      </c>
      <c r="D2" t="s">
        <v>307</v>
      </c>
      <c r="E2" t="s">
        <v>308</v>
      </c>
      <c r="F2">
        <v>53815975153</v>
      </c>
      <c r="G2" s="1">
        <v>43983</v>
      </c>
      <c r="H2" t="s">
        <v>8</v>
      </c>
      <c r="I2" t="s">
        <v>309</v>
      </c>
      <c r="J2" t="s">
        <v>72</v>
      </c>
      <c r="K2" t="s">
        <v>310</v>
      </c>
      <c r="L2" t="s">
        <v>311</v>
      </c>
    </row>
    <row r="3" spans="1:12" x14ac:dyDescent="0.25">
      <c r="A3" s="12" t="s">
        <v>198</v>
      </c>
      <c r="B3" t="s">
        <v>13</v>
      </c>
      <c r="C3" t="s">
        <v>109</v>
      </c>
      <c r="D3" t="s">
        <v>110</v>
      </c>
      <c r="E3" t="s">
        <v>111</v>
      </c>
      <c r="F3" s="6" t="s">
        <v>112</v>
      </c>
      <c r="G3" s="1"/>
      <c r="H3" t="s">
        <v>8</v>
      </c>
      <c r="I3" t="s">
        <v>113</v>
      </c>
      <c r="J3" t="s">
        <v>72</v>
      </c>
    </row>
    <row r="4" spans="1:12" x14ac:dyDescent="0.25">
      <c r="A4" s="12" t="s">
        <v>203</v>
      </c>
      <c r="B4" t="s">
        <v>13</v>
      </c>
      <c r="C4" t="s">
        <v>52</v>
      </c>
      <c r="D4" t="s">
        <v>53</v>
      </c>
      <c r="E4" t="s">
        <v>54</v>
      </c>
      <c r="F4" s="6" t="s">
        <v>55</v>
      </c>
      <c r="G4" s="1">
        <v>43800</v>
      </c>
      <c r="H4" t="s">
        <v>8</v>
      </c>
      <c r="I4" t="s">
        <v>56</v>
      </c>
      <c r="J4" t="s">
        <v>72</v>
      </c>
      <c r="K4" t="s">
        <v>57</v>
      </c>
      <c r="L4" t="s">
        <v>58</v>
      </c>
    </row>
    <row r="5" spans="1:12" x14ac:dyDescent="0.25">
      <c r="A5" s="12" t="s">
        <v>279</v>
      </c>
      <c r="B5" t="s">
        <v>13</v>
      </c>
      <c r="C5" t="s">
        <v>25</v>
      </c>
      <c r="D5" t="s">
        <v>281</v>
      </c>
      <c r="E5" t="s">
        <v>280</v>
      </c>
      <c r="F5" s="6" t="s">
        <v>282</v>
      </c>
      <c r="G5" s="1">
        <v>44593</v>
      </c>
      <c r="H5" t="s">
        <v>8</v>
      </c>
      <c r="I5" t="s">
        <v>283</v>
      </c>
      <c r="J5" t="s">
        <v>72</v>
      </c>
      <c r="K5" t="s">
        <v>284</v>
      </c>
      <c r="L5" t="s">
        <v>285</v>
      </c>
    </row>
    <row r="6" spans="1:12" x14ac:dyDescent="0.25">
      <c r="A6" s="12" t="s">
        <v>367</v>
      </c>
      <c r="B6" t="s">
        <v>13</v>
      </c>
      <c r="C6" t="s">
        <v>2</v>
      </c>
      <c r="D6" t="s">
        <v>368</v>
      </c>
      <c r="E6" t="s">
        <v>369</v>
      </c>
      <c r="F6" s="6" t="s">
        <v>370</v>
      </c>
      <c r="G6" s="1">
        <v>43800</v>
      </c>
      <c r="H6" t="s">
        <v>8</v>
      </c>
      <c r="I6" t="s">
        <v>371</v>
      </c>
      <c r="J6" t="s">
        <v>72</v>
      </c>
    </row>
    <row r="7" spans="1:12" x14ac:dyDescent="0.25">
      <c r="A7" s="11" t="s">
        <v>391</v>
      </c>
      <c r="B7" t="s">
        <v>13</v>
      </c>
      <c r="C7" t="s">
        <v>2</v>
      </c>
      <c r="D7" t="s">
        <v>185</v>
      </c>
      <c r="E7" t="s">
        <v>138</v>
      </c>
      <c r="F7" t="s">
        <v>392</v>
      </c>
      <c r="G7" s="15">
        <v>44470</v>
      </c>
      <c r="H7" t="s">
        <v>393</v>
      </c>
      <c r="I7" t="s">
        <v>394</v>
      </c>
      <c r="J7" t="s">
        <v>72</v>
      </c>
    </row>
    <row r="8" spans="1:12" x14ac:dyDescent="0.25">
      <c r="A8" s="12" t="s">
        <v>402</v>
      </c>
      <c r="B8" t="s">
        <v>13</v>
      </c>
      <c r="C8" t="s">
        <v>2</v>
      </c>
      <c r="D8" t="s">
        <v>185</v>
      </c>
      <c r="E8" t="s">
        <v>85</v>
      </c>
      <c r="F8" t="s">
        <v>403</v>
      </c>
      <c r="G8" s="15">
        <v>44805</v>
      </c>
      <c r="H8" t="s">
        <v>8</v>
      </c>
      <c r="I8" t="s">
        <v>404</v>
      </c>
      <c r="J8" t="s">
        <v>72</v>
      </c>
    </row>
    <row r="9" spans="1:12" x14ac:dyDescent="0.25">
      <c r="A9" s="12" t="s">
        <v>416</v>
      </c>
      <c r="B9" t="s">
        <v>13</v>
      </c>
      <c r="C9" t="s">
        <v>2</v>
      </c>
      <c r="D9" t="s">
        <v>417</v>
      </c>
      <c r="E9" t="s">
        <v>79</v>
      </c>
    </row>
  </sheetData>
  <conditionalFormatting sqref="K2 J1:J8">
    <cfRule type="containsText" dxfId="31" priority="4" operator="containsText" text="problème com">
      <formula>NOT(ISERROR(SEARCH("problème com",J1)))</formula>
    </cfRule>
    <cfRule type="containsText" dxfId="30" priority="5" operator="containsText" text="Terminé">
      <formula>NOT(ISERROR(SEARCH("Terminé",J1)))</formula>
    </cfRule>
  </conditionalFormatting>
  <conditionalFormatting sqref="J2:L2 J3:J5 K5:L5">
    <cfRule type="cellIs" dxfId="29" priority="3" operator="equal">
      <formula>"oui"</formula>
    </cfRule>
  </conditionalFormatting>
  <conditionalFormatting sqref="J1:J1048576">
    <cfRule type="containsText" dxfId="28" priority="1" operator="containsText" text="Résolu">
      <formula>NOT(ISERROR(SEARCH("Résolu",J1)))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BA55314-3521-430E-8AF2-C0A5BDD44B45}">
          <x14:formula1>
            <xm:f>Param!$A$2:$A$35</xm:f>
          </x14:formula1>
          <xm:sqref>C2:C5</xm:sqref>
        </x14:dataValidation>
        <x14:dataValidation type="list" allowBlank="1" showInputMessage="1" showErrorMessage="1" xr:uid="{23165566-2C35-4F07-8D0A-142DBD074A39}">
          <x14:formula1>
            <xm:f>Param!$G$2:$G$10</xm:f>
          </x14:formula1>
          <xm:sqref>J2:J5</xm:sqref>
        </x14:dataValidation>
        <x14:dataValidation type="list" allowBlank="1" showInputMessage="1" showErrorMessage="1" xr:uid="{C1FEAFF2-76BC-4AFB-A321-C062AE8A9B2F}">
          <x14:formula1>
            <xm:f>Param!$C$2:$C$3</xm:f>
          </x14:formula1>
          <xm:sqref>H2:H5</xm:sqref>
        </x14:dataValidation>
        <x14:dataValidation type="list" allowBlank="1" showInputMessage="1" showErrorMessage="1" xr:uid="{8A1AF9D7-1949-4CC2-A1C3-16988E2A3A5E}">
          <x14:formula1>
            <xm:f>Param!$A$2:$A$25</xm:f>
          </x14:formula1>
          <xm:sqref>C6</xm:sqref>
        </x14:dataValidation>
        <x14:dataValidation type="list" allowBlank="1" showInputMessage="1" showErrorMessage="1" xr:uid="{F50FC89C-4D39-42B9-9B3D-F1AD6E692254}">
          <x14:formula1>
            <xm:f>Param!$E$2:$E$13</xm:f>
          </x14:formula1>
          <xm:sqref>B2:B6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BB38-E522-4BD4-9684-03E1B3DD8CED}">
  <dimension ref="A1:L13"/>
  <sheetViews>
    <sheetView workbookViewId="0">
      <selection activeCell="E26" sqref="E26"/>
    </sheetView>
  </sheetViews>
  <sheetFormatPr baseColWidth="10" defaultRowHeight="15" x14ac:dyDescent="0.25"/>
  <cols>
    <col min="1" max="1" width="23.28515625" bestFit="1" customWidth="1"/>
    <col min="4" max="4" width="14.140625" bestFit="1" customWidth="1"/>
    <col min="5" max="5" width="15.42578125" bestFit="1" customWidth="1"/>
    <col min="6" max="7" width="21.85546875" bestFit="1" customWidth="1"/>
    <col min="8" max="8" width="13.140625" bestFit="1" customWidth="1"/>
    <col min="9" max="9" width="35" bestFit="1" customWidth="1"/>
    <col min="11" max="11" width="30.28515625" bestFit="1" customWidth="1"/>
    <col min="12" max="12" width="33.1406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297</v>
      </c>
      <c r="B2" t="s">
        <v>12</v>
      </c>
      <c r="C2" t="s">
        <v>2</v>
      </c>
      <c r="D2" t="s">
        <v>232</v>
      </c>
      <c r="E2" t="s">
        <v>233</v>
      </c>
      <c r="F2" t="s">
        <v>298</v>
      </c>
      <c r="G2" s="1">
        <v>44348</v>
      </c>
      <c r="H2" t="s">
        <v>8</v>
      </c>
      <c r="I2" t="s">
        <v>299</v>
      </c>
      <c r="J2" t="s">
        <v>317</v>
      </c>
      <c r="K2" t="s">
        <v>300</v>
      </c>
      <c r="L2" t="s">
        <v>301</v>
      </c>
    </row>
    <row r="3" spans="1:12" x14ac:dyDescent="0.25">
      <c r="A3" s="12" t="s">
        <v>201</v>
      </c>
      <c r="B3" t="s">
        <v>12</v>
      </c>
      <c r="C3" t="s">
        <v>41</v>
      </c>
      <c r="D3" t="s">
        <v>42</v>
      </c>
      <c r="F3" s="6"/>
      <c r="G3" s="1"/>
      <c r="I3" t="s">
        <v>43</v>
      </c>
      <c r="J3" t="s">
        <v>72</v>
      </c>
    </row>
    <row r="4" spans="1:12" x14ac:dyDescent="0.25">
      <c r="A4" s="12" t="s">
        <v>202</v>
      </c>
      <c r="B4" t="s">
        <v>12</v>
      </c>
      <c r="C4" t="s">
        <v>46</v>
      </c>
      <c r="D4" t="s">
        <v>45</v>
      </c>
      <c r="E4" t="s">
        <v>47</v>
      </c>
      <c r="F4" s="6">
        <v>10006275</v>
      </c>
      <c r="G4" s="1">
        <v>40695</v>
      </c>
      <c r="H4" t="s">
        <v>8</v>
      </c>
      <c r="I4" t="s">
        <v>48</v>
      </c>
      <c r="J4" t="s">
        <v>72</v>
      </c>
      <c r="K4" t="s">
        <v>49</v>
      </c>
    </row>
    <row r="5" spans="1:12" x14ac:dyDescent="0.25">
      <c r="A5" s="12" t="s">
        <v>334</v>
      </c>
      <c r="B5" t="s">
        <v>12</v>
      </c>
      <c r="C5" t="s">
        <v>91</v>
      </c>
      <c r="D5" t="s">
        <v>122</v>
      </c>
      <c r="E5" t="s">
        <v>251</v>
      </c>
      <c r="F5" s="6" t="s">
        <v>335</v>
      </c>
      <c r="G5" s="1"/>
      <c r="I5" t="s">
        <v>325</v>
      </c>
      <c r="J5" t="s">
        <v>72</v>
      </c>
      <c r="K5" t="s">
        <v>336</v>
      </c>
    </row>
    <row r="6" spans="1:12" x14ac:dyDescent="0.25">
      <c r="A6" s="12" t="s">
        <v>100</v>
      </c>
      <c r="B6" t="s">
        <v>12</v>
      </c>
      <c r="C6" t="s">
        <v>91</v>
      </c>
      <c r="D6" t="s">
        <v>37</v>
      </c>
      <c r="E6" t="s">
        <v>101</v>
      </c>
      <c r="F6" s="6" t="s">
        <v>102</v>
      </c>
      <c r="G6" s="1">
        <v>44896</v>
      </c>
      <c r="H6" t="s">
        <v>7</v>
      </c>
      <c r="I6" t="s">
        <v>103</v>
      </c>
      <c r="J6" t="s">
        <v>72</v>
      </c>
    </row>
    <row r="7" spans="1:12" x14ac:dyDescent="0.25">
      <c r="A7" s="12" t="s">
        <v>104</v>
      </c>
      <c r="B7" t="s">
        <v>12</v>
      </c>
      <c r="C7" t="s">
        <v>91</v>
      </c>
      <c r="D7" t="s">
        <v>37</v>
      </c>
      <c r="E7" t="s">
        <v>101</v>
      </c>
      <c r="F7" s="6" t="s">
        <v>105</v>
      </c>
      <c r="G7" s="1"/>
      <c r="H7" t="s">
        <v>7</v>
      </c>
      <c r="I7" t="s">
        <v>103</v>
      </c>
      <c r="J7" t="s">
        <v>72</v>
      </c>
    </row>
    <row r="8" spans="1:12" x14ac:dyDescent="0.25">
      <c r="A8" s="12" t="s">
        <v>106</v>
      </c>
      <c r="B8" t="s">
        <v>12</v>
      </c>
      <c r="C8" t="s">
        <v>107</v>
      </c>
      <c r="D8" t="s">
        <v>84</v>
      </c>
      <c r="E8" t="s">
        <v>108</v>
      </c>
      <c r="F8" s="6">
        <v>359</v>
      </c>
      <c r="G8" s="1"/>
      <c r="I8" t="s">
        <v>103</v>
      </c>
      <c r="J8" t="s">
        <v>72</v>
      </c>
    </row>
    <row r="9" spans="1:12" x14ac:dyDescent="0.25">
      <c r="A9" s="12" t="s">
        <v>322</v>
      </c>
      <c r="B9" t="s">
        <v>12</v>
      </c>
      <c r="C9" t="s">
        <v>91</v>
      </c>
      <c r="D9" t="s">
        <v>251</v>
      </c>
      <c r="E9" t="s">
        <v>324</v>
      </c>
      <c r="F9" s="6" t="s">
        <v>323</v>
      </c>
      <c r="G9" s="1">
        <v>44317</v>
      </c>
      <c r="H9" t="s">
        <v>8</v>
      </c>
      <c r="I9" t="s">
        <v>325</v>
      </c>
      <c r="J9" t="s">
        <v>72</v>
      </c>
    </row>
    <row r="10" spans="1:12" x14ac:dyDescent="0.25">
      <c r="A10" s="12" t="s">
        <v>322</v>
      </c>
      <c r="B10" t="s">
        <v>12</v>
      </c>
      <c r="C10" t="s">
        <v>91</v>
      </c>
      <c r="D10" t="s">
        <v>251</v>
      </c>
      <c r="E10" t="s">
        <v>337</v>
      </c>
      <c r="F10" s="6" t="s">
        <v>323</v>
      </c>
      <c r="G10" s="1">
        <v>44318</v>
      </c>
      <c r="H10" t="s">
        <v>8</v>
      </c>
      <c r="I10" t="s">
        <v>338</v>
      </c>
      <c r="J10" t="s">
        <v>72</v>
      </c>
      <c r="L10" t="s">
        <v>339</v>
      </c>
    </row>
    <row r="11" spans="1:12" ht="13.5" customHeight="1" x14ac:dyDescent="0.25">
      <c r="A11" s="12" t="s">
        <v>365</v>
      </c>
      <c r="B11" t="s">
        <v>12</v>
      </c>
      <c r="C11" t="s">
        <v>21</v>
      </c>
      <c r="D11" t="s">
        <v>366</v>
      </c>
      <c r="F11" s="6">
        <v>545</v>
      </c>
      <c r="G11" s="1"/>
      <c r="I11" t="s">
        <v>380</v>
      </c>
      <c r="J11" t="s">
        <v>72</v>
      </c>
      <c r="K11" t="s">
        <v>381</v>
      </c>
    </row>
    <row r="12" spans="1:12" x14ac:dyDescent="0.25">
      <c r="A12" s="12" t="s">
        <v>405</v>
      </c>
      <c r="B12" t="s">
        <v>12</v>
      </c>
      <c r="C12" t="s">
        <v>2</v>
      </c>
      <c r="D12" t="s">
        <v>406</v>
      </c>
      <c r="E12" t="s">
        <v>412</v>
      </c>
      <c r="F12" t="s">
        <v>407</v>
      </c>
      <c r="G12" s="15">
        <v>44440</v>
      </c>
      <c r="H12" t="s">
        <v>8</v>
      </c>
      <c r="I12" t="s">
        <v>408</v>
      </c>
      <c r="J12" t="s">
        <v>72</v>
      </c>
    </row>
    <row r="13" spans="1:12" x14ac:dyDescent="0.25">
      <c r="A13" s="12" t="s">
        <v>405</v>
      </c>
      <c r="B13" t="s">
        <v>12</v>
      </c>
      <c r="C13" t="s">
        <v>2</v>
      </c>
      <c r="D13" t="s">
        <v>92</v>
      </c>
      <c r="E13" t="s">
        <v>409</v>
      </c>
      <c r="F13" t="s">
        <v>410</v>
      </c>
      <c r="G13" s="15">
        <v>42856</v>
      </c>
      <c r="H13" t="s">
        <v>8</v>
      </c>
      <c r="I13" t="s">
        <v>411</v>
      </c>
      <c r="J13" t="s">
        <v>72</v>
      </c>
    </row>
  </sheetData>
  <conditionalFormatting sqref="K2 K5 J1:J13">
    <cfRule type="containsText" dxfId="27" priority="5" operator="containsText" text="problème com">
      <formula>NOT(ISERROR(SEARCH("problème com",J1)))</formula>
    </cfRule>
    <cfRule type="containsText" dxfId="26" priority="6" operator="containsText" text="Résolu">
      <formula>NOT(ISERROR(SEARCH("Résolu",J1)))</formula>
    </cfRule>
  </conditionalFormatting>
  <conditionalFormatting sqref="J2:L2 K5 J3:J10">
    <cfRule type="cellIs" dxfId="25" priority="4" operator="equal">
      <formula>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4614976-6DBA-43C9-BAA9-B94611AD9A9D}">
          <x14:formula1>
            <xm:f>Param!$A$2:$A$25</xm:f>
          </x14:formula1>
          <xm:sqref>C11</xm:sqref>
        </x14:dataValidation>
        <x14:dataValidation type="list" allowBlank="1" showInputMessage="1" showErrorMessage="1" xr:uid="{BB11E4BB-B8CD-4CFB-9E52-ECC43DD3DC7D}">
          <x14:formula1>
            <xm:f>Param!$C$2:$C$3</xm:f>
          </x14:formula1>
          <xm:sqref>H2:H10</xm:sqref>
        </x14:dataValidation>
        <x14:dataValidation type="list" allowBlank="1" showInputMessage="1" showErrorMessage="1" xr:uid="{8312AE8E-5994-44E7-987F-644DC5999C96}">
          <x14:formula1>
            <xm:f>Param!$A$2:$A$35</xm:f>
          </x14:formula1>
          <xm:sqref>C2:C10</xm:sqref>
        </x14:dataValidation>
        <x14:dataValidation type="list" allowBlank="1" showInputMessage="1" showErrorMessage="1" xr:uid="{0C45E363-2144-44FB-942A-CA747391CAF8}">
          <x14:formula1>
            <xm:f>Param!$G$2:$G$10</xm:f>
          </x14:formula1>
          <xm:sqref>J2:J10</xm:sqref>
        </x14:dataValidation>
        <x14:dataValidation type="list" allowBlank="1" showInputMessage="1" showErrorMessage="1" xr:uid="{F9444BE7-3F42-47D8-B864-38B402DE7603}">
          <x14:formula1>
            <xm:f>Param!$E$2:$E$13</xm:f>
          </x14:formula1>
          <xm:sqref>B2:B11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D759A-D738-46E2-BCA6-1B65C3C77A71}">
  <dimension ref="A1:L2"/>
  <sheetViews>
    <sheetView workbookViewId="0">
      <selection activeCell="C17" sqref="C17"/>
    </sheetView>
  </sheetViews>
  <sheetFormatPr baseColWidth="10" defaultRowHeight="15" x14ac:dyDescent="0.25"/>
  <cols>
    <col min="1" max="1" width="20.28515625" customWidth="1"/>
    <col min="5" max="5" width="13.28515625" bestFit="1" customWidth="1"/>
    <col min="6" max="6" width="18.7109375" bestFit="1" customWidth="1"/>
    <col min="8" max="8" width="13.140625" bestFit="1" customWidth="1"/>
    <col min="9" max="9" width="21.7109375" bestFit="1" customWidth="1"/>
    <col min="10" max="10" width="8.140625" bestFit="1" customWidth="1"/>
    <col min="11" max="11" width="35.7109375" bestFit="1" customWidth="1"/>
    <col min="12" max="12" width="28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9"/>
      <c r="F2" s="6"/>
      <c r="G2" s="1"/>
    </row>
  </sheetData>
  <conditionalFormatting sqref="J1:J2">
    <cfRule type="containsText" dxfId="24" priority="2" operator="containsText" text="problème com">
      <formula>NOT(ISERROR(SEARCH("problème com",J1)))</formula>
    </cfRule>
    <cfRule type="containsText" dxfId="23" priority="3" stopIfTrue="1" operator="containsText" text="Résolu">
      <formula>NOT(ISERROR(SEARCH("Résolu",J1)))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076C58-3F34-4DD8-97C5-51B07BF01A50}">
          <x14:formula1>
            <xm:f>Param!$A$2:$A$25</xm:f>
          </x14:formula1>
          <xm:sqref>C2</xm:sqref>
        </x14:dataValidation>
        <x14:dataValidation type="list" allowBlank="1" showInputMessage="1" showErrorMessage="1" xr:uid="{AC23953B-794D-45E5-BBE7-2758D25DD155}">
          <x14:formula1>
            <xm:f>Param!$E$2:$E$13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BB45-2994-47BB-AD84-35274FE8293F}">
  <dimension ref="A1:L6"/>
  <sheetViews>
    <sheetView workbookViewId="0">
      <selection activeCell="C22" sqref="C22:D22"/>
    </sheetView>
  </sheetViews>
  <sheetFormatPr baseColWidth="10" defaultRowHeight="15" x14ac:dyDescent="0.25"/>
  <cols>
    <col min="1" max="1" width="25.85546875" bestFit="1" customWidth="1"/>
    <col min="5" max="5" width="15.28515625" bestFit="1" customWidth="1"/>
    <col min="6" max="6" width="20.5703125" bestFit="1" customWidth="1"/>
    <col min="8" max="8" width="13.140625" bestFit="1" customWidth="1"/>
    <col min="9" max="9" width="29.140625" bestFit="1" customWidth="1"/>
    <col min="10" max="10" width="8.42578125" bestFit="1" customWidth="1"/>
    <col min="11" max="11" width="34.140625" bestFit="1" customWidth="1"/>
    <col min="12" max="12" width="26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194</v>
      </c>
      <c r="B2" t="s">
        <v>17</v>
      </c>
      <c r="C2" t="s">
        <v>4</v>
      </c>
      <c r="D2" t="s">
        <v>36</v>
      </c>
      <c r="E2" t="s">
        <v>30</v>
      </c>
      <c r="F2" s="6" t="s">
        <v>32</v>
      </c>
      <c r="G2" s="1">
        <v>44531</v>
      </c>
      <c r="H2" t="s">
        <v>8</v>
      </c>
      <c r="J2" t="s">
        <v>72</v>
      </c>
      <c r="K2" t="s">
        <v>33</v>
      </c>
      <c r="L2" t="s">
        <v>273</v>
      </c>
    </row>
    <row r="3" spans="1:12" x14ac:dyDescent="0.25">
      <c r="A3" s="12" t="s">
        <v>195</v>
      </c>
      <c r="B3" t="s">
        <v>17</v>
      </c>
      <c r="C3" t="s">
        <v>4</v>
      </c>
      <c r="D3" t="s">
        <v>36</v>
      </c>
      <c r="E3" t="s">
        <v>30</v>
      </c>
      <c r="F3" s="6" t="s">
        <v>31</v>
      </c>
      <c r="G3" s="1">
        <v>44593</v>
      </c>
      <c r="H3" t="s">
        <v>8</v>
      </c>
      <c r="J3" t="s">
        <v>72</v>
      </c>
      <c r="K3" t="s">
        <v>33</v>
      </c>
      <c r="L3" t="s">
        <v>273</v>
      </c>
    </row>
    <row r="4" spans="1:12" x14ac:dyDescent="0.25">
      <c r="A4" s="12" t="s">
        <v>196</v>
      </c>
      <c r="B4" t="s">
        <v>17</v>
      </c>
      <c r="C4" t="s">
        <v>4</v>
      </c>
      <c r="D4" t="s">
        <v>36</v>
      </c>
      <c r="E4" t="s">
        <v>30</v>
      </c>
      <c r="F4" s="6" t="s">
        <v>28</v>
      </c>
      <c r="G4" s="1">
        <v>44805</v>
      </c>
      <c r="H4" t="s">
        <v>7</v>
      </c>
      <c r="J4" t="s">
        <v>72</v>
      </c>
      <c r="K4" t="s">
        <v>33</v>
      </c>
      <c r="L4" t="s">
        <v>273</v>
      </c>
    </row>
    <row r="5" spans="1:12" x14ac:dyDescent="0.25">
      <c r="A5" s="12" t="s">
        <v>302</v>
      </c>
      <c r="B5" t="s">
        <v>17</v>
      </c>
      <c r="C5" t="s">
        <v>22</v>
      </c>
      <c r="D5" t="s">
        <v>37</v>
      </c>
      <c r="E5" t="s">
        <v>303</v>
      </c>
      <c r="F5" s="10">
        <v>484132</v>
      </c>
      <c r="G5" s="1">
        <v>44958</v>
      </c>
      <c r="H5" t="s">
        <v>7</v>
      </c>
      <c r="I5" t="s">
        <v>304</v>
      </c>
      <c r="J5" t="s">
        <v>72</v>
      </c>
    </row>
    <row r="6" spans="1:12" x14ac:dyDescent="0.25">
      <c r="A6" s="9" t="s">
        <v>395</v>
      </c>
      <c r="B6" t="s">
        <v>17</v>
      </c>
      <c r="C6" t="s">
        <v>91</v>
      </c>
      <c r="D6" t="s">
        <v>178</v>
      </c>
      <c r="E6" t="s">
        <v>396</v>
      </c>
      <c r="F6" s="6" t="s">
        <v>397</v>
      </c>
      <c r="G6" s="1">
        <v>45017</v>
      </c>
      <c r="H6" t="s">
        <v>7</v>
      </c>
      <c r="I6" t="s">
        <v>398</v>
      </c>
      <c r="J6" t="s">
        <v>72</v>
      </c>
      <c r="K6" t="s">
        <v>399</v>
      </c>
    </row>
  </sheetData>
  <conditionalFormatting sqref="K6 J1:J6">
    <cfRule type="containsText" dxfId="22" priority="2" operator="containsText" text="problème com">
      <formula>NOT(ISERROR(SEARCH("problème com",J1)))</formula>
    </cfRule>
    <cfRule type="containsText" dxfId="21" priority="3" operator="containsText" text="Résolu">
      <formula>NOT(ISERROR(SEARCH("Résolu",J1)))</formula>
    </cfRule>
  </conditionalFormatting>
  <conditionalFormatting sqref="J2:J5 K5">
    <cfRule type="cellIs" dxfId="20" priority="1" operator="equal">
      <formula>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31E89EB-7445-4B1C-AA36-87E371D26BF0}">
          <x14:formula1>
            <xm:f>Param!$A$2:$A$35</xm:f>
          </x14:formula1>
          <xm:sqref>C2:C5</xm:sqref>
        </x14:dataValidation>
        <x14:dataValidation type="list" allowBlank="1" showInputMessage="1" showErrorMessage="1" xr:uid="{E1247FBE-473E-447A-A4F1-268CF625EEF3}">
          <x14:formula1>
            <xm:f>Param!$G$2:$G$10</xm:f>
          </x14:formula1>
          <xm:sqref>J2:J5</xm:sqref>
        </x14:dataValidation>
        <x14:dataValidation type="list" allowBlank="1" showInputMessage="1" showErrorMessage="1" xr:uid="{AEE9B697-FF79-4178-AABC-FF65680B0170}">
          <x14:formula1>
            <xm:f>Param!$C$2:$C$3</xm:f>
          </x14:formula1>
          <xm:sqref>H2:H5</xm:sqref>
        </x14:dataValidation>
        <x14:dataValidation type="list" allowBlank="1" showInputMessage="1" showErrorMessage="1" xr:uid="{C8CA71F3-20DE-485F-B117-5CE1267E13FE}">
          <x14:formula1>
            <xm:f>Param!$A$2:$A$25</xm:f>
          </x14:formula1>
          <xm:sqref>C6</xm:sqref>
        </x14:dataValidation>
        <x14:dataValidation type="list" allowBlank="1" showInputMessage="1" showErrorMessage="1" xr:uid="{F73DCA09-FE06-42DA-8B83-95C4326764B1}">
          <x14:formula1>
            <xm:f>Param!$E$2:$E$13</xm:f>
          </x14:formula1>
          <xm:sqref>B2:B6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61271-8F9F-4332-9EFC-0FD074947ADF}">
  <dimension ref="A1:L10"/>
  <sheetViews>
    <sheetView workbookViewId="0">
      <selection activeCell="A4" sqref="A4:XFD4"/>
    </sheetView>
  </sheetViews>
  <sheetFormatPr baseColWidth="10" defaultRowHeight="15" x14ac:dyDescent="0.25"/>
  <cols>
    <col min="1" max="1" width="28.42578125" bestFit="1" customWidth="1"/>
    <col min="2" max="2" width="12.140625" bestFit="1" customWidth="1"/>
    <col min="4" max="4" width="16.5703125" bestFit="1" customWidth="1"/>
    <col min="6" max="6" width="19.28515625" bestFit="1" customWidth="1"/>
    <col min="8" max="8" width="13.140625" bestFit="1" customWidth="1"/>
    <col min="9" max="9" width="31.140625" bestFit="1" customWidth="1"/>
    <col min="10" max="10" width="8.42578125" bestFit="1" customWidth="1"/>
    <col min="11" max="11" width="41.28515625" bestFit="1" customWidth="1"/>
    <col min="12" max="12" width="58.425781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208</v>
      </c>
      <c r="B2" t="s">
        <v>400</v>
      </c>
      <c r="C2" t="s">
        <v>2</v>
      </c>
      <c r="D2" t="s">
        <v>36</v>
      </c>
      <c r="E2" t="s">
        <v>79</v>
      </c>
      <c r="F2" s="6" t="s">
        <v>80</v>
      </c>
      <c r="G2" s="1">
        <v>44531</v>
      </c>
      <c r="H2" t="s">
        <v>8</v>
      </c>
      <c r="I2" t="s">
        <v>81</v>
      </c>
      <c r="J2" t="s">
        <v>72</v>
      </c>
      <c r="K2" t="s">
        <v>82</v>
      </c>
      <c r="L2" t="s">
        <v>83</v>
      </c>
    </row>
    <row r="3" spans="1:12" x14ac:dyDescent="0.25">
      <c r="A3" s="12" t="s">
        <v>210</v>
      </c>
      <c r="B3" t="s">
        <v>400</v>
      </c>
      <c r="C3" t="s">
        <v>52</v>
      </c>
      <c r="D3" t="s">
        <v>53</v>
      </c>
      <c r="E3" t="s">
        <v>88</v>
      </c>
      <c r="F3" s="6" t="s">
        <v>89</v>
      </c>
      <c r="G3" s="1">
        <v>43891</v>
      </c>
      <c r="H3" t="s">
        <v>8</v>
      </c>
      <c r="I3" t="s">
        <v>90</v>
      </c>
      <c r="J3" t="s">
        <v>72</v>
      </c>
      <c r="K3" t="s">
        <v>154</v>
      </c>
    </row>
    <row r="4" spans="1:12" x14ac:dyDescent="0.25">
      <c r="A4" s="12" t="s">
        <v>312</v>
      </c>
      <c r="B4" t="s">
        <v>400</v>
      </c>
      <c r="C4" t="s">
        <v>96</v>
      </c>
      <c r="D4" t="s">
        <v>97</v>
      </c>
      <c r="E4" t="s">
        <v>98</v>
      </c>
      <c r="F4" s="6" t="s">
        <v>313</v>
      </c>
      <c r="G4" s="1">
        <v>44713</v>
      </c>
      <c r="H4" t="s">
        <v>8</v>
      </c>
      <c r="I4" t="s">
        <v>314</v>
      </c>
      <c r="J4" t="s">
        <v>72</v>
      </c>
      <c r="K4" t="s">
        <v>315</v>
      </c>
      <c r="L4" t="s">
        <v>316</v>
      </c>
    </row>
    <row r="5" spans="1:12" x14ac:dyDescent="0.25">
      <c r="A5" s="12" t="s">
        <v>245</v>
      </c>
      <c r="B5" t="s">
        <v>400</v>
      </c>
      <c r="C5" t="s">
        <v>91</v>
      </c>
      <c r="D5" t="s">
        <v>122</v>
      </c>
      <c r="E5" t="s">
        <v>251</v>
      </c>
      <c r="F5" s="10" t="s">
        <v>248</v>
      </c>
      <c r="G5" s="1"/>
      <c r="H5" t="s">
        <v>8</v>
      </c>
      <c r="I5" t="s">
        <v>256</v>
      </c>
      <c r="J5" t="s">
        <v>72</v>
      </c>
      <c r="K5" t="s">
        <v>257</v>
      </c>
    </row>
    <row r="6" spans="1:12" x14ac:dyDescent="0.25">
      <c r="A6" s="12" t="s">
        <v>247</v>
      </c>
      <c r="B6" t="s">
        <v>400</v>
      </c>
      <c r="C6" t="s">
        <v>52</v>
      </c>
      <c r="D6" t="s">
        <v>53</v>
      </c>
      <c r="F6" s="10" t="s">
        <v>250</v>
      </c>
      <c r="G6" s="1"/>
      <c r="H6" t="s">
        <v>8</v>
      </c>
      <c r="I6" t="s">
        <v>254</v>
      </c>
      <c r="J6" t="s">
        <v>72</v>
      </c>
      <c r="K6" t="s">
        <v>255</v>
      </c>
    </row>
    <row r="7" spans="1:12" x14ac:dyDescent="0.25">
      <c r="A7" s="12" t="s">
        <v>170</v>
      </c>
      <c r="B7" t="s">
        <v>400</v>
      </c>
      <c r="C7" t="s">
        <v>171</v>
      </c>
      <c r="D7" t="s">
        <v>172</v>
      </c>
      <c r="F7" s="7" t="s">
        <v>173</v>
      </c>
      <c r="G7" s="1">
        <v>44896</v>
      </c>
      <c r="H7" t="s">
        <v>7</v>
      </c>
      <c r="I7" t="s">
        <v>174</v>
      </c>
      <c r="J7" t="s">
        <v>72</v>
      </c>
      <c r="K7" t="s">
        <v>327</v>
      </c>
      <c r="L7" t="s">
        <v>175</v>
      </c>
    </row>
    <row r="8" spans="1:12" x14ac:dyDescent="0.25">
      <c r="A8" s="12" t="s">
        <v>176</v>
      </c>
      <c r="B8" t="s">
        <v>400</v>
      </c>
      <c r="C8" t="s">
        <v>177</v>
      </c>
      <c r="D8" t="s">
        <v>178</v>
      </c>
      <c r="E8" t="s">
        <v>179</v>
      </c>
      <c r="F8" s="6" t="s">
        <v>180</v>
      </c>
      <c r="G8" s="1">
        <v>44682</v>
      </c>
      <c r="H8" t="s">
        <v>7</v>
      </c>
      <c r="I8" t="s">
        <v>181</v>
      </c>
      <c r="J8" t="s">
        <v>72</v>
      </c>
      <c r="K8" t="s">
        <v>182</v>
      </c>
    </row>
    <row r="9" spans="1:12" x14ac:dyDescent="0.25">
      <c r="A9" s="9"/>
      <c r="B9" t="s">
        <v>400</v>
      </c>
      <c r="C9" t="s">
        <v>2</v>
      </c>
      <c r="F9" s="6"/>
      <c r="G9" s="1"/>
    </row>
    <row r="10" spans="1:12" x14ac:dyDescent="0.25">
      <c r="A10" s="9"/>
      <c r="F10" s="6"/>
      <c r="G10" s="1"/>
    </row>
  </sheetData>
  <conditionalFormatting sqref="K4:L4 K7 J1:J10">
    <cfRule type="containsText" dxfId="19" priority="2" operator="containsText" text="problème com">
      <formula>NOT(ISERROR(SEARCH("problème com",J1)))</formula>
    </cfRule>
    <cfRule type="containsText" dxfId="18" priority="3" operator="containsText" text="Résolu">
      <formula>NOT(ISERROR(SEARCH("Résolu",J1)))</formula>
    </cfRule>
  </conditionalFormatting>
  <conditionalFormatting sqref="K4:L4 K7:L7 K8 K5:K6 J2:J8">
    <cfRule type="cellIs" dxfId="17" priority="1" operator="equal">
      <formula>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33335A7-672D-4CEC-B00D-1583359040FC}">
          <x14:formula1>
            <xm:f>Param!$A$2:$A$25</xm:f>
          </x14:formula1>
          <xm:sqref>C9:C10</xm:sqref>
        </x14:dataValidation>
        <x14:dataValidation type="list" allowBlank="1" showInputMessage="1" showErrorMessage="1" xr:uid="{D6D4AC8C-E6A7-4F11-B70F-87AC0835AE3C}">
          <x14:formula1>
            <xm:f>Param!$A$2:$A$35</xm:f>
          </x14:formula1>
          <xm:sqref>C2:C8</xm:sqref>
        </x14:dataValidation>
        <x14:dataValidation type="list" allowBlank="1" showInputMessage="1" showErrorMessage="1" xr:uid="{8CA01345-FB44-422D-B2B2-E26C8737A9DA}">
          <x14:formula1>
            <xm:f>Param!$G$2:$G$10</xm:f>
          </x14:formula1>
          <xm:sqref>J2:J8</xm:sqref>
        </x14:dataValidation>
        <x14:dataValidation type="list" allowBlank="1" showInputMessage="1" showErrorMessage="1" xr:uid="{8AD98E2A-056D-471B-B7EA-256D44643DC4}">
          <x14:formula1>
            <xm:f>Param!$C$2:$C$3</xm:f>
          </x14:formula1>
          <xm:sqref>H2:H8</xm:sqref>
        </x14:dataValidation>
        <x14:dataValidation type="list" allowBlank="1" showInputMessage="1" showErrorMessage="1" xr:uid="{CF39A425-B3B7-40DB-B7CC-2727879A5375}">
          <x14:formula1>
            <xm:f>Param!$E$2:$E$13</xm:f>
          </x14:formula1>
          <xm:sqref>B2:B10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CB74-2E55-4BEA-848C-6B869E2DDF4C}">
  <dimension ref="A1:L5"/>
  <sheetViews>
    <sheetView workbookViewId="0">
      <selection activeCell="D7" sqref="D7"/>
    </sheetView>
  </sheetViews>
  <sheetFormatPr baseColWidth="10" defaultRowHeight="15" x14ac:dyDescent="0.25"/>
  <cols>
    <col min="1" max="1" width="21" bestFit="1" customWidth="1"/>
    <col min="4" max="4" width="14.42578125" customWidth="1"/>
    <col min="6" max="6" width="19.28515625" bestFit="1" customWidth="1"/>
    <col min="9" max="9" width="35.85546875" bestFit="1" customWidth="1"/>
    <col min="10" max="10" width="8.42578125" bestFit="1" customWidth="1"/>
    <col min="11" max="11" width="32.85546875" bestFit="1" customWidth="1"/>
    <col min="12" max="12" width="42.285156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278</v>
      </c>
      <c r="B2" t="s">
        <v>16</v>
      </c>
      <c r="C2" t="s">
        <v>91</v>
      </c>
      <c r="D2" t="s">
        <v>122</v>
      </c>
      <c r="E2" t="s">
        <v>251</v>
      </c>
      <c r="F2" t="s">
        <v>277</v>
      </c>
      <c r="G2" s="1"/>
      <c r="H2" t="s">
        <v>8</v>
      </c>
      <c r="I2" t="s">
        <v>262</v>
      </c>
      <c r="J2" t="s">
        <v>72</v>
      </c>
    </row>
    <row r="3" spans="1:12" x14ac:dyDescent="0.25">
      <c r="A3" s="13" t="s">
        <v>214</v>
      </c>
      <c r="B3" t="s">
        <v>16</v>
      </c>
      <c r="C3" t="s">
        <v>107</v>
      </c>
      <c r="D3" t="s">
        <v>122</v>
      </c>
      <c r="E3" t="s">
        <v>123</v>
      </c>
      <c r="F3" s="6" t="s">
        <v>343</v>
      </c>
      <c r="G3" s="1">
        <v>44835</v>
      </c>
      <c r="H3" t="s">
        <v>7</v>
      </c>
      <c r="I3" t="s">
        <v>124</v>
      </c>
      <c r="J3" t="s">
        <v>72</v>
      </c>
    </row>
    <row r="4" spans="1:12" x14ac:dyDescent="0.25">
      <c r="A4" s="12" t="s">
        <v>356</v>
      </c>
      <c r="B4" t="s">
        <v>16</v>
      </c>
      <c r="C4" t="s">
        <v>357</v>
      </c>
      <c r="D4" t="s">
        <v>122</v>
      </c>
      <c r="E4" t="s">
        <v>358</v>
      </c>
      <c r="F4" s="6">
        <v>93895</v>
      </c>
      <c r="G4" s="1">
        <v>44562</v>
      </c>
      <c r="H4" t="s">
        <v>7</v>
      </c>
      <c r="I4" t="s">
        <v>359</v>
      </c>
      <c r="J4" t="s">
        <v>72</v>
      </c>
      <c r="K4" t="s">
        <v>360</v>
      </c>
      <c r="L4" t="s">
        <v>361</v>
      </c>
    </row>
    <row r="5" spans="1:12" x14ac:dyDescent="0.25">
      <c r="A5" s="12" t="s">
        <v>378</v>
      </c>
      <c r="B5" t="s">
        <v>16</v>
      </c>
      <c r="C5" t="s">
        <v>379</v>
      </c>
      <c r="D5" t="s">
        <v>122</v>
      </c>
      <c r="F5" s="6"/>
      <c r="G5" s="1"/>
      <c r="J5" t="s">
        <v>72</v>
      </c>
    </row>
  </sheetData>
  <conditionalFormatting sqref="K4:L4 J1:J5">
    <cfRule type="containsText" dxfId="16" priority="2" operator="containsText" text="problème com">
      <formula>NOT(ISERROR(SEARCH("problème com",J1)))</formula>
    </cfRule>
    <cfRule type="containsText" dxfId="15" priority="3" operator="containsText" text="Résolu">
      <formula>NOT(ISERROR(SEARCH("Résolu",J1)))</formula>
    </cfRule>
  </conditionalFormatting>
  <conditionalFormatting sqref="J2:J4 K4:L4">
    <cfRule type="cellIs" dxfId="14" priority="1" operator="equal">
      <formula>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D1E8B49-AE8E-40A5-9BBC-C27F8DDF2BDE}">
          <x14:formula1>
            <xm:f>Param!$A$2:$A$40</xm:f>
          </x14:formula1>
          <xm:sqref>C5</xm:sqref>
        </x14:dataValidation>
        <x14:dataValidation type="list" allowBlank="1" showInputMessage="1" showErrorMessage="1" xr:uid="{3A65D307-3272-4BD4-BD9A-DCBF1ED3D9E9}">
          <x14:formula1>
            <xm:f>Param!$E$2:$E$20</xm:f>
          </x14:formula1>
          <xm:sqref>B5</xm:sqref>
        </x14:dataValidation>
        <x14:dataValidation type="list" allowBlank="1" showInputMessage="1" showErrorMessage="1" xr:uid="{476894F0-6035-42A0-8376-31DD41E00E8A}">
          <x14:formula1>
            <xm:f>Param!$A$2:$A$35</xm:f>
          </x14:formula1>
          <xm:sqref>C2:C4</xm:sqref>
        </x14:dataValidation>
        <x14:dataValidation type="list" allowBlank="1" showInputMessage="1" showErrorMessage="1" xr:uid="{42761D3F-EB13-4D85-A093-7F36CB6AF65F}">
          <x14:formula1>
            <xm:f>Param!$G$2:$G$10</xm:f>
          </x14:formula1>
          <xm:sqref>J2:J4</xm:sqref>
        </x14:dataValidation>
        <x14:dataValidation type="list" allowBlank="1" showInputMessage="1" showErrorMessage="1" xr:uid="{30AD6A0D-61D7-44F2-9E2F-1F0E9EB77950}">
          <x14:formula1>
            <xm:f>Param!$E$2:$E$13</xm:f>
          </x14:formula1>
          <xm:sqref>B2:B4</xm:sqref>
        </x14:dataValidation>
        <x14:dataValidation type="list" allowBlank="1" showInputMessage="1" showErrorMessage="1" xr:uid="{F4269EE3-CFAF-4EE9-8C41-E1F06684678F}">
          <x14:formula1>
            <xm:f>Param!$C$2:$C$3</xm:f>
          </x14:formula1>
          <xm:sqref>H2:H3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9B0AA-39BB-4E63-AB0C-B5D0CF9B5BE5}">
  <dimension ref="A1:L5"/>
  <sheetViews>
    <sheetView workbookViewId="0">
      <selection activeCell="B16" sqref="B16"/>
    </sheetView>
  </sheetViews>
  <sheetFormatPr baseColWidth="10" defaultRowHeight="15" x14ac:dyDescent="0.25"/>
  <cols>
    <col min="1" max="1" width="23.28515625" bestFit="1" customWidth="1"/>
    <col min="4" max="4" width="12.28515625" bestFit="1" customWidth="1"/>
    <col min="9" max="9" width="41.85546875" bestFit="1" customWidth="1"/>
    <col min="10" max="10" width="8.42578125" bestFit="1" customWidth="1"/>
    <col min="11" max="11" width="31.285156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141</v>
      </c>
      <c r="B2" t="s">
        <v>18</v>
      </c>
      <c r="C2" t="s">
        <v>22</v>
      </c>
      <c r="D2" t="s">
        <v>84</v>
      </c>
      <c r="E2" t="s">
        <v>142</v>
      </c>
      <c r="F2" s="6">
        <v>504284</v>
      </c>
      <c r="G2" s="1">
        <v>44835</v>
      </c>
      <c r="H2" t="s">
        <v>7</v>
      </c>
      <c r="I2" t="s">
        <v>144</v>
      </c>
      <c r="J2" t="s">
        <v>72</v>
      </c>
      <c r="K2" t="s">
        <v>145</v>
      </c>
    </row>
    <row r="3" spans="1:12" x14ac:dyDescent="0.25">
      <c r="A3" s="12" t="s">
        <v>74</v>
      </c>
      <c r="B3" t="s">
        <v>18</v>
      </c>
      <c r="C3" t="s">
        <v>22</v>
      </c>
      <c r="D3" t="s">
        <v>73</v>
      </c>
      <c r="F3" s="6"/>
      <c r="G3" s="1"/>
      <c r="I3" t="s">
        <v>75</v>
      </c>
      <c r="J3" t="s">
        <v>72</v>
      </c>
      <c r="K3" t="s">
        <v>72</v>
      </c>
      <c r="L3" t="s">
        <v>276</v>
      </c>
    </row>
    <row r="4" spans="1:12" x14ac:dyDescent="0.25">
      <c r="A4" s="12" t="s">
        <v>207</v>
      </c>
      <c r="B4" t="s">
        <v>18</v>
      </c>
      <c r="C4" t="s">
        <v>41</v>
      </c>
      <c r="D4" t="s">
        <v>42</v>
      </c>
      <c r="E4" t="s">
        <v>76</v>
      </c>
      <c r="F4" s="6" t="s">
        <v>77</v>
      </c>
      <c r="G4" s="1">
        <v>44682</v>
      </c>
      <c r="H4" t="s">
        <v>7</v>
      </c>
      <c r="I4" t="s">
        <v>78</v>
      </c>
      <c r="J4" t="s">
        <v>72</v>
      </c>
      <c r="K4" t="s">
        <v>72</v>
      </c>
    </row>
    <row r="5" spans="1:12" x14ac:dyDescent="0.25">
      <c r="A5" s="9"/>
      <c r="F5" s="6"/>
      <c r="G5" s="1"/>
    </row>
  </sheetData>
  <conditionalFormatting sqref="J1:J5">
    <cfRule type="containsText" dxfId="13" priority="2" operator="containsText" text="problème com">
      <formula>NOT(ISERROR(SEARCH("problème com",J1)))</formula>
    </cfRule>
    <cfRule type="containsText" dxfId="12" priority="3" operator="containsText" text="Résolu">
      <formula>NOT(ISERROR(SEARCH("Résolu",J1)))</formula>
    </cfRule>
  </conditionalFormatting>
  <conditionalFormatting sqref="J2:J4">
    <cfRule type="cellIs" dxfId="11" priority="1" operator="equal">
      <formula>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EA44BE3-6A56-4FF5-B536-FAE03A52DE84}">
          <x14:formula1>
            <xm:f>Param!$A$2:$A$25</xm:f>
          </x14:formula1>
          <xm:sqref>C5</xm:sqref>
        </x14:dataValidation>
        <x14:dataValidation type="list" allowBlank="1" showInputMessage="1" showErrorMessage="1" xr:uid="{E245CE59-89C0-4FE5-87F4-A6D91457C34A}">
          <x14:formula1>
            <xm:f>Param!$A$2:$A$35</xm:f>
          </x14:formula1>
          <xm:sqref>C2:C4</xm:sqref>
        </x14:dataValidation>
        <x14:dataValidation type="list" allowBlank="1" showInputMessage="1" showErrorMessage="1" xr:uid="{A336ADB0-D3B9-4BB4-A27A-E32B3133A3AD}">
          <x14:formula1>
            <xm:f>Param!$G$2:$G$10</xm:f>
          </x14:formula1>
          <xm:sqref>J2:J4</xm:sqref>
        </x14:dataValidation>
        <x14:dataValidation type="list" allowBlank="1" showInputMessage="1" showErrorMessage="1" xr:uid="{F77643C2-46BC-473E-A0E9-27F039384C4F}">
          <x14:formula1>
            <xm:f>Param!$C$2:$C$3</xm:f>
          </x14:formula1>
          <xm:sqref>H2:H4</xm:sqref>
        </x14:dataValidation>
        <x14:dataValidation type="list" allowBlank="1" showInputMessage="1" showErrorMessage="1" xr:uid="{2A88642A-94A6-4C4A-A700-AC0EF34ABEF8}">
          <x14:formula1>
            <xm:f>Param!$E$2:$E$13</xm:f>
          </x14:formula1>
          <xm:sqref>B2:B5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F229B-6891-4932-A344-A9FAC3A3B2D1}">
  <dimension ref="A1:L2"/>
  <sheetViews>
    <sheetView workbookViewId="0">
      <selection activeCell="J1" sqref="J1:J1048576"/>
    </sheetView>
  </sheetViews>
  <sheetFormatPr baseColWidth="10" defaultRowHeight="15" x14ac:dyDescent="0.25"/>
  <cols>
    <col min="1" max="1" width="17.140625" bestFit="1" customWidth="1"/>
    <col min="4" max="4" width="12.140625" bestFit="1" customWidth="1"/>
    <col min="8" max="8" width="12.5703125" bestFit="1" customWidth="1"/>
    <col min="9" max="9" width="21.7109375" bestFit="1" customWidth="1"/>
    <col min="10" max="10" width="8.140625" bestFit="1" customWidth="1"/>
    <col min="11" max="11" width="8.28515625" bestFit="1" customWidth="1"/>
    <col min="12" max="12" width="18.570312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240</v>
      </c>
      <c r="B2" t="s">
        <v>19</v>
      </c>
      <c r="C2" t="s">
        <v>2</v>
      </c>
      <c r="D2" t="s">
        <v>122</v>
      </c>
      <c r="E2" t="s">
        <v>242</v>
      </c>
      <c r="F2" s="6" t="s">
        <v>241</v>
      </c>
      <c r="G2" s="1">
        <v>43983</v>
      </c>
      <c r="H2" t="s">
        <v>8</v>
      </c>
      <c r="I2" t="s">
        <v>243</v>
      </c>
      <c r="J2" t="s">
        <v>377</v>
      </c>
      <c r="L2" t="s">
        <v>244</v>
      </c>
    </row>
  </sheetData>
  <conditionalFormatting sqref="J1:J2">
    <cfRule type="containsText" dxfId="10" priority="2" operator="containsText" text="problème com">
      <formula>NOT(ISERROR(SEARCH("problème com",J1)))</formula>
    </cfRule>
    <cfRule type="containsText" dxfId="9" priority="3" operator="containsText" text="Résolu">
      <formula>NOT(ISERROR(SEARCH("Résolu",J1)))</formula>
    </cfRule>
  </conditionalFormatting>
  <conditionalFormatting sqref="J2 L2">
    <cfRule type="cellIs" dxfId="8" priority="1" operator="equal">
      <formula>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0311D2-7507-4DD1-9EEF-021F3E06340D}">
          <x14:formula1>
            <xm:f>Param!$A$2:$A$35</xm:f>
          </x14:formula1>
          <xm:sqref>C2</xm:sqref>
        </x14:dataValidation>
        <x14:dataValidation type="list" allowBlank="1" showInputMessage="1" showErrorMessage="1" xr:uid="{25D3777D-EB59-4DD9-BB82-445353B88F66}">
          <x14:formula1>
            <xm:f>Param!$G$2:$G$10</xm:f>
          </x14:formula1>
          <xm:sqref>J2</xm:sqref>
        </x14:dataValidation>
        <x14:dataValidation type="list" allowBlank="1" showInputMessage="1" showErrorMessage="1" xr:uid="{A52B93A9-9560-49F7-8318-FFB7488A7BBE}">
          <x14:formula1>
            <xm:f>Param!$E$2:$E$13</xm:f>
          </x14:formula1>
          <xm:sqref>B2</xm:sqref>
        </x14:dataValidation>
        <x14:dataValidation type="list" allowBlank="1" showInputMessage="1" showErrorMessage="1" xr:uid="{18AC9A01-D693-43EA-87E0-A74FC46D6EE3}">
          <x14:formula1>
            <xm:f>Param!$C$2:$C$3</xm:f>
          </x14:formula1>
          <xm:sqref>H2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6B1CA-F5FE-4D28-A6C2-89C314977E99}">
  <sheetPr filterMode="1"/>
  <dimension ref="A1:L28"/>
  <sheetViews>
    <sheetView workbookViewId="0">
      <selection activeCell="A2" sqref="A2:XFD2"/>
    </sheetView>
  </sheetViews>
  <sheetFormatPr baseColWidth="10" defaultRowHeight="15" x14ac:dyDescent="0.25"/>
  <cols>
    <col min="1" max="1" width="34.140625" bestFit="1" customWidth="1"/>
    <col min="4" max="4" width="16.5703125" bestFit="1" customWidth="1"/>
    <col min="5" max="5" width="26.42578125" customWidth="1"/>
    <col min="6" max="6" width="19.85546875" bestFit="1" customWidth="1"/>
    <col min="8" max="8" width="13.140625" bestFit="1" customWidth="1"/>
    <col min="9" max="9" width="44.140625" bestFit="1" customWidth="1"/>
    <col min="10" max="10" width="12.85546875" bestFit="1" customWidth="1"/>
  </cols>
  <sheetData>
    <row r="1" spans="1:12" s="2" customFormat="1" ht="22.5" customHeight="1" x14ac:dyDescent="0.35">
      <c r="A1" s="3" t="s">
        <v>9</v>
      </c>
      <c r="B1" s="3" t="s">
        <v>10</v>
      </c>
      <c r="C1" s="3" t="s">
        <v>1</v>
      </c>
      <c r="D1" s="3" t="s">
        <v>35</v>
      </c>
      <c r="E1" s="3" t="s">
        <v>29</v>
      </c>
      <c r="F1" s="5" t="s">
        <v>0</v>
      </c>
      <c r="G1" s="4" t="s">
        <v>133</v>
      </c>
      <c r="H1" s="3" t="s">
        <v>132</v>
      </c>
      <c r="I1" s="3" t="s">
        <v>5</v>
      </c>
      <c r="J1" s="3" t="s">
        <v>146</v>
      </c>
      <c r="K1" s="3" t="s">
        <v>27</v>
      </c>
      <c r="L1" s="3" t="s">
        <v>50</v>
      </c>
    </row>
    <row r="2" spans="1:12" x14ac:dyDescent="0.25">
      <c r="A2" s="12" t="s">
        <v>231</v>
      </c>
      <c r="B2" t="s">
        <v>11</v>
      </c>
      <c r="C2" t="s">
        <v>2</v>
      </c>
      <c r="D2" t="s">
        <v>232</v>
      </c>
      <c r="E2" t="s">
        <v>233</v>
      </c>
      <c r="F2" t="s">
        <v>234</v>
      </c>
      <c r="G2" s="1"/>
      <c r="H2" t="s">
        <v>8</v>
      </c>
      <c r="I2" t="s">
        <v>235</v>
      </c>
      <c r="J2" t="s">
        <v>153</v>
      </c>
      <c r="K2" t="s">
        <v>236</v>
      </c>
    </row>
    <row r="3" spans="1:12" x14ac:dyDescent="0.25">
      <c r="A3" s="12" t="s">
        <v>197</v>
      </c>
      <c r="B3" t="s">
        <v>11</v>
      </c>
      <c r="C3" t="s">
        <v>2</v>
      </c>
      <c r="D3" t="s">
        <v>122</v>
      </c>
      <c r="E3" t="s">
        <v>187</v>
      </c>
      <c r="F3" t="s">
        <v>188</v>
      </c>
      <c r="G3" s="1">
        <v>43709</v>
      </c>
      <c r="H3" t="s">
        <v>8</v>
      </c>
      <c r="I3" t="s">
        <v>189</v>
      </c>
      <c r="J3" t="s">
        <v>72</v>
      </c>
      <c r="L3" t="s">
        <v>190</v>
      </c>
    </row>
    <row r="4" spans="1:12" x14ac:dyDescent="0.25">
      <c r="A4" s="12" t="s">
        <v>197</v>
      </c>
      <c r="B4" t="s">
        <v>11</v>
      </c>
      <c r="C4" t="s">
        <v>2</v>
      </c>
      <c r="D4" t="s">
        <v>129</v>
      </c>
      <c r="E4" t="s">
        <v>79</v>
      </c>
      <c r="F4" t="s">
        <v>191</v>
      </c>
      <c r="G4" s="1"/>
      <c r="H4" t="s">
        <v>8</v>
      </c>
      <c r="I4" t="s">
        <v>274</v>
      </c>
      <c r="J4" t="s">
        <v>72</v>
      </c>
      <c r="L4" t="s">
        <v>275</v>
      </c>
    </row>
    <row r="5" spans="1:12" x14ac:dyDescent="0.25">
      <c r="A5" s="12" t="s">
        <v>237</v>
      </c>
      <c r="B5" t="s">
        <v>11</v>
      </c>
      <c r="C5" t="s">
        <v>2</v>
      </c>
      <c r="D5" t="s">
        <v>129</v>
      </c>
      <c r="E5" t="s">
        <v>228</v>
      </c>
      <c r="F5" t="s">
        <v>238</v>
      </c>
      <c r="G5" s="1"/>
      <c r="I5" t="s">
        <v>239</v>
      </c>
      <c r="J5" t="s">
        <v>72</v>
      </c>
      <c r="K5" t="s">
        <v>272</v>
      </c>
    </row>
    <row r="6" spans="1:12" x14ac:dyDescent="0.25">
      <c r="A6" s="12" t="s">
        <v>192</v>
      </c>
      <c r="B6" t="s">
        <v>11</v>
      </c>
      <c r="C6" t="s">
        <v>2</v>
      </c>
      <c r="D6" t="s">
        <v>122</v>
      </c>
      <c r="E6" t="s">
        <v>219</v>
      </c>
      <c r="F6" t="s">
        <v>220</v>
      </c>
      <c r="G6" s="1">
        <v>44348</v>
      </c>
      <c r="H6" t="s">
        <v>8</v>
      </c>
      <c r="I6" t="s">
        <v>221</v>
      </c>
      <c r="J6" t="s">
        <v>72</v>
      </c>
      <c r="L6" t="s">
        <v>222</v>
      </c>
    </row>
    <row r="7" spans="1:12" x14ac:dyDescent="0.25">
      <c r="A7" s="12" t="s">
        <v>227</v>
      </c>
      <c r="B7" t="s">
        <v>11</v>
      </c>
      <c r="C7" t="s">
        <v>2</v>
      </c>
      <c r="D7" t="s">
        <v>129</v>
      </c>
      <c r="E7" t="s">
        <v>228</v>
      </c>
      <c r="F7" t="s">
        <v>229</v>
      </c>
      <c r="G7" s="1"/>
      <c r="H7" t="s">
        <v>8</v>
      </c>
      <c r="I7" t="s">
        <v>230</v>
      </c>
      <c r="J7" t="s">
        <v>72</v>
      </c>
    </row>
    <row r="8" spans="1:12" hidden="1" x14ac:dyDescent="0.25">
      <c r="A8" s="12" t="s">
        <v>200</v>
      </c>
      <c r="B8" t="s">
        <v>11</v>
      </c>
      <c r="C8" t="s">
        <v>3</v>
      </c>
      <c r="D8" t="s">
        <v>40</v>
      </c>
      <c r="F8" s="6" t="s">
        <v>340</v>
      </c>
      <c r="G8" s="1">
        <v>44927</v>
      </c>
      <c r="H8" t="s">
        <v>7</v>
      </c>
      <c r="I8" t="s">
        <v>128</v>
      </c>
      <c r="J8" t="s">
        <v>72</v>
      </c>
      <c r="K8" t="s">
        <v>341</v>
      </c>
      <c r="L8" t="s">
        <v>342</v>
      </c>
    </row>
    <row r="9" spans="1:12" x14ac:dyDescent="0.25">
      <c r="A9" s="12" t="s">
        <v>209</v>
      </c>
      <c r="B9" t="s">
        <v>11</v>
      </c>
      <c r="C9" t="s">
        <v>2</v>
      </c>
      <c r="D9" t="s">
        <v>84</v>
      </c>
      <c r="E9" t="s">
        <v>85</v>
      </c>
      <c r="F9" s="6"/>
      <c r="G9" s="1"/>
      <c r="H9" t="s">
        <v>7</v>
      </c>
      <c r="I9" t="s">
        <v>86</v>
      </c>
      <c r="J9" t="s">
        <v>72</v>
      </c>
      <c r="K9" t="s">
        <v>87</v>
      </c>
    </row>
    <row r="10" spans="1:12" hidden="1" x14ac:dyDescent="0.25">
      <c r="A10" s="12" t="s">
        <v>212</v>
      </c>
      <c r="B10" t="s">
        <v>11</v>
      </c>
      <c r="C10" t="s">
        <v>96</v>
      </c>
      <c r="D10" t="s">
        <v>97</v>
      </c>
      <c r="E10" t="s">
        <v>98</v>
      </c>
      <c r="F10" s="6" t="s">
        <v>99</v>
      </c>
      <c r="G10" s="1"/>
      <c r="I10" t="s">
        <v>183</v>
      </c>
      <c r="J10" t="s">
        <v>72</v>
      </c>
    </row>
    <row r="11" spans="1:12" x14ac:dyDescent="0.25">
      <c r="A11" s="12" t="s">
        <v>215</v>
      </c>
      <c r="B11" t="s">
        <v>11</v>
      </c>
      <c r="C11" t="s">
        <v>2</v>
      </c>
      <c r="D11" t="s">
        <v>129</v>
      </c>
      <c r="E11" t="s">
        <v>79</v>
      </c>
      <c r="F11" s="6" t="s">
        <v>130</v>
      </c>
      <c r="G11" s="1">
        <v>44866</v>
      </c>
      <c r="I11" t="s">
        <v>131</v>
      </c>
      <c r="J11" t="s">
        <v>72</v>
      </c>
      <c r="K11" t="s">
        <v>136</v>
      </c>
    </row>
    <row r="12" spans="1:12" hidden="1" x14ac:dyDescent="0.25">
      <c r="A12" s="12" t="s">
        <v>372</v>
      </c>
      <c r="B12" t="s">
        <v>11</v>
      </c>
      <c r="C12" t="s">
        <v>96</v>
      </c>
      <c r="D12" t="s">
        <v>97</v>
      </c>
      <c r="E12">
        <v>1560</v>
      </c>
      <c r="F12" s="6" t="s">
        <v>99</v>
      </c>
      <c r="G12" s="1">
        <v>44348</v>
      </c>
      <c r="H12" t="s">
        <v>8</v>
      </c>
      <c r="I12" t="s">
        <v>373</v>
      </c>
      <c r="J12" t="s">
        <v>72</v>
      </c>
    </row>
    <row r="13" spans="1:12" hidden="1" x14ac:dyDescent="0.25">
      <c r="A13" s="12" t="s">
        <v>387</v>
      </c>
      <c r="B13" t="s">
        <v>11</v>
      </c>
      <c r="C13" t="s">
        <v>3</v>
      </c>
      <c r="D13" t="s">
        <v>185</v>
      </c>
      <c r="E13" t="s">
        <v>388</v>
      </c>
      <c r="F13" t="s">
        <v>389</v>
      </c>
      <c r="G13" s="15">
        <v>45139</v>
      </c>
      <c r="H13" t="s">
        <v>7</v>
      </c>
      <c r="I13" t="s">
        <v>390</v>
      </c>
      <c r="J13" t="s">
        <v>72</v>
      </c>
    </row>
    <row r="14" spans="1:12" hidden="1" x14ac:dyDescent="0.25"/>
    <row r="15" spans="1:12" hidden="1" x14ac:dyDescent="0.25"/>
    <row r="16" spans="1:12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</sheetData>
  <autoFilter ref="A1:L28" xr:uid="{F256B1CA-F5FE-4D28-A6C2-89C314977E99}">
    <filterColumn colId="2">
      <filters>
        <filter val="Amazone"/>
      </filters>
    </filterColumn>
  </autoFilter>
  <conditionalFormatting sqref="K2 L4 K5 J2:J21">
    <cfRule type="cellIs" dxfId="7" priority="8" operator="equal">
      <formula>"oui"</formula>
    </cfRule>
  </conditionalFormatting>
  <conditionalFormatting sqref="K8 J2:J21">
    <cfRule type="containsText" dxfId="6" priority="7" operator="containsText" text="Résolu">
      <formula>NOT(ISERROR(SEARCH("Résolu",J2)))</formula>
    </cfRule>
  </conditionalFormatting>
  <conditionalFormatting sqref="J2:J21">
    <cfRule type="containsText" dxfId="5" priority="6" operator="containsText" text="problème com">
      <formula>NOT(ISERROR(SEARCH("problème com",J2)))</formula>
    </cfRule>
  </conditionalFormatting>
  <conditionalFormatting sqref="K8">
    <cfRule type="containsText" dxfId="4" priority="4" operator="containsText" text="problème com">
      <formula>NOT(ISERROR(SEARCH("problème com",K8)))</formula>
    </cfRule>
    <cfRule type="cellIs" dxfId="3" priority="5" operator="equal">
      <formula>"oui"</formula>
    </cfRule>
  </conditionalFormatting>
  <conditionalFormatting sqref="J1">
    <cfRule type="containsText" dxfId="2" priority="2" operator="containsText" text="problème com">
      <formula>NOT(ISERROR(SEARCH("problème com",J1)))</formula>
    </cfRule>
    <cfRule type="containsText" dxfId="1" priority="3" operator="containsText" text="Terminé">
      <formula>NOT(ISERROR(SEARCH("Terminé",J1)))</formula>
    </cfRule>
  </conditionalFormatting>
  <conditionalFormatting sqref="J1">
    <cfRule type="containsText" dxfId="0" priority="1" operator="containsText" text="Résolu">
      <formula>NOT(ISERROR(SEARCH("Résolu",J1)))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DE80D8D-54AF-44CE-B066-40D1192134A8}">
          <x14:formula1>
            <xm:f>Param!$A$2:$A$35</xm:f>
          </x14:formula1>
          <xm:sqref>C2:C11</xm:sqref>
        </x14:dataValidation>
        <x14:dataValidation type="list" allowBlank="1" showInputMessage="1" showErrorMessage="1" xr:uid="{96174D00-B5E6-42B5-97E3-18F2C0D6F7A0}">
          <x14:formula1>
            <xm:f>Param!$A$2:$A$25</xm:f>
          </x14:formula1>
          <xm:sqref>C12</xm:sqref>
        </x14:dataValidation>
        <x14:dataValidation type="list" allowBlank="1" showInputMessage="1" showErrorMessage="1" xr:uid="{E01083D6-554A-44BC-A327-65CABCD88F32}">
          <x14:formula1>
            <xm:f>Param!$C$2:$C$3</xm:f>
          </x14:formula1>
          <xm:sqref>H2:H11</xm:sqref>
        </x14:dataValidation>
        <x14:dataValidation type="list" allowBlank="1" showInputMessage="1" showErrorMessage="1" xr:uid="{AF492A52-A9A8-4140-80D2-E523E7CA5B6A}">
          <x14:formula1>
            <xm:f>Param!$E$2:$E$13</xm:f>
          </x14:formula1>
          <xm:sqref>B2:B12</xm:sqref>
        </x14:dataValidation>
        <x14:dataValidation type="list" allowBlank="1" showInputMessage="1" showErrorMessage="1" xr:uid="{A1FB58EF-AC31-40B7-910E-8CCEA0B8D919}">
          <x14:formula1>
            <xm:f>Param!$G$2:$G$10</xm:f>
          </x14:formula1>
          <xm:sqref>J2:J21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Récapitulatif</vt:lpstr>
      <vt:lpstr>Liste des problèmes technique</vt:lpstr>
      <vt:lpstr>Param</vt:lpstr>
      <vt:lpstr>Résolu</vt:lpstr>
      <vt:lpstr>Chatillon</vt:lpstr>
      <vt:lpstr>Malay</vt:lpstr>
      <vt:lpstr>Juilly</vt:lpstr>
      <vt:lpstr>Aunay</vt:lpstr>
      <vt:lpstr>Sainte Marie</vt:lpstr>
      <vt:lpstr>Auxonne</vt:lpstr>
      <vt:lpstr>Sauvigny</vt:lpstr>
      <vt:lpstr>Grandchamp</vt:lpstr>
      <vt:lpstr>Monéteau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LEDHUY David</cp:lastModifiedBy>
  <dcterms:created xsi:type="dcterms:W3CDTF">2023-06-05T12:37:29Z</dcterms:created>
  <dcterms:modified xsi:type="dcterms:W3CDTF">2023-11-03T09:33:49Z</dcterms:modified>
</cp:coreProperties>
</file>