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quesp\Downloads\"/>
    </mc:Choice>
  </mc:AlternateContent>
  <bookViews>
    <workbookView xWindow="0" yWindow="0" windowWidth="28800" windowHeight="11850" tabRatio="500"/>
  </bookViews>
  <sheets>
    <sheet name="Reporting" sheetId="1" r:id="rId1"/>
    <sheet name="data" sheetId="2" r:id="rId2"/>
  </sheets>
  <definedNames>
    <definedName name="_xlnm._FilterDatabase" localSheetId="0">Reporting!$A$1:$G$21</definedName>
    <definedName name="JF">Tableau1[[#All],[Jours Fériés]]</definedName>
    <definedName name="_xlnm.Print_Area" localSheetId="0">Reporting!$A$1:$G$21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1" i="1" l="1"/>
  <c r="G12" i="1"/>
  <c r="G24" i="1"/>
  <c r="G23" i="1"/>
  <c r="G22" i="1"/>
  <c r="G21" i="1"/>
  <c r="G20" i="1"/>
  <c r="G19" i="1"/>
  <c r="G18" i="1"/>
  <c r="G17" i="1"/>
  <c r="G16" i="1"/>
  <c r="G15" i="1"/>
  <c r="G14" i="1"/>
  <c r="G13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<sst xmlns="http://schemas.openxmlformats.org/spreadsheetml/2006/main" count="31" uniqueCount="31">
  <si>
    <t>Projet</t>
  </si>
  <si>
    <t>N° de série</t>
  </si>
  <si>
    <t>Date de réception</t>
  </si>
  <si>
    <t>Heure de réception</t>
  </si>
  <si>
    <t>Date d'arrivée</t>
  </si>
  <si>
    <t>Heure d'arrivée</t>
  </si>
  <si>
    <t>Délais d'intervention</t>
  </si>
  <si>
    <t>201911050025</t>
  </si>
  <si>
    <t>201707210010</t>
  </si>
  <si>
    <t>S30AE0B100200</t>
  </si>
  <si>
    <t>0012587</t>
  </si>
  <si>
    <t>S30AE0B10094</t>
  </si>
  <si>
    <t>11001011478E</t>
  </si>
  <si>
    <t>201911050021</t>
  </si>
  <si>
    <t>201911070008</t>
  </si>
  <si>
    <t>S30AE0B100197</t>
  </si>
  <si>
    <t>S30AEB15666E</t>
  </si>
  <si>
    <t>201712050007</t>
  </si>
  <si>
    <t>01712050002</t>
  </si>
  <si>
    <t>30AE0B000385</t>
  </si>
  <si>
    <t>S30AE0B100233</t>
  </si>
  <si>
    <t>01205</t>
  </si>
  <si>
    <t>201801160006</t>
  </si>
  <si>
    <t>Jours Fériés</t>
  </si>
  <si>
    <t>SC-0-25332</t>
  </si>
  <si>
    <t>KO</t>
  </si>
  <si>
    <t>Nous devrions avoir 01h19</t>
  </si>
  <si>
    <t>SSU15023</t>
  </si>
  <si>
    <t>SLA</t>
  </si>
  <si>
    <t>Formule</t>
  </si>
  <si>
    <t>&lt;--Si le délai d'intervention est &gt;= à 08h00 alors "YES" sinon "NO"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</si>
</sst>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5" formatCode="[$-40C]hh:mm:ss"/>
    <numFmt numFmtId="166" formatCode="[$-F400]h:mm:ss\ AM/PM"/>
    <numFmt numFmtId="167" formatCode="[hh]:mm:ss"/>
    <numFmt numFmtId="168" formatCode="[$-40C]dd/mm/yyyy"/>
    <numFmt numFmtId="170" formatCode="[$-F800]dddd\,\ mmmm\ dd\,\ yyyy"/>
  </numFmts>
  <fonts count="8" x14ac:knownFonts="1">
    <font>
      <sz val="11"/>
      <color rgb="FF000000"/>
      <name val="Calibri"/>
      <family val="2"/>
      <charset val="1"/>
    </font>
    <font>
      <sz val="10"/>
      <name val="Arial"/>
      <family val="2"/>
    </font>
    <font>
      <sz val="11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name val="Calibri"/>
      <family val="2"/>
      <charset val="1"/>
    </font>
    <font>
      <sz val="9"/>
      <color rgb="FF2E3C1F"/>
      <name val="Lucida Sans Unicode"/>
      <family val="2"/>
      <charset val="1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D0D0D0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Border="0" applyAlignment="0" applyProtection="0"/>
  </cellStyleXfs>
  <cellXfs count="33">
    <xf numFmtId="0" fontId="0" fillId="0" borderId="0" xfId="0"/>
    <xf numFmtId="1" fontId="0" fillId="0" borderId="0" xfId="0" applyNumberFormat="1"/>
    <xf numFmtId="0" fontId="0" fillId="0" borderId="0" xfId="0"/>
    <xf numFmtId="0" fontId="2" fillId="0" borderId="0" xfId="0" applyFont="1"/>
    <xf numFmtId="1" fontId="3" fillId="0" borderId="1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0" fontId="0" fillId="0" borderId="0" xfId="0" applyFont="1"/>
    <xf numFmtId="168" fontId="5" fillId="2" borderId="2" xfId="0" applyNumberFormat="1" applyFont="1" applyFill="1" applyBorder="1" applyAlignment="1">
      <alignment horizontal="center" vertical="center" wrapText="1"/>
    </xf>
    <xf numFmtId="170" fontId="2" fillId="0" borderId="1" xfId="0" applyNumberFormat="1" applyFont="1" applyBorder="1" applyAlignment="1">
      <alignment horizontal="center" vertical="center"/>
    </xf>
    <xf numFmtId="1" fontId="7" fillId="0" borderId="1" xfId="0" applyNumberFormat="1" applyFont="1" applyFill="1" applyBorder="1"/>
    <xf numFmtId="1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21" fontId="7" fillId="0" borderId="1" xfId="0" applyNumberFormat="1" applyFont="1" applyFill="1" applyBorder="1" applyAlignment="1">
      <alignment horizontal="center" vertical="center"/>
    </xf>
    <xf numFmtId="170" fontId="7" fillId="0" borderId="1" xfId="0" applyNumberFormat="1" applyFont="1" applyFill="1" applyBorder="1" applyAlignment="1">
      <alignment horizontal="center" vertical="center"/>
    </xf>
    <xf numFmtId="170" fontId="7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21" fontId="7" fillId="0" borderId="1" xfId="0" applyNumberFormat="1" applyFont="1" applyFill="1" applyBorder="1" applyAlignment="1">
      <alignment horizontal="center"/>
    </xf>
    <xf numFmtId="166" fontId="7" fillId="0" borderId="1" xfId="1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6" fillId="0" borderId="3" xfId="0" applyFont="1" applyFill="1" applyBorder="1" applyAlignment="1">
      <alignment wrapText="1"/>
    </xf>
    <xf numFmtId="1" fontId="0" fillId="0" borderId="1" xfId="0" applyNumberFormat="1" applyBorder="1" applyAlignment="1">
      <alignment horizontal="center"/>
    </xf>
    <xf numFmtId="170" fontId="0" fillId="0" borderId="1" xfId="0" applyNumberFormat="1" applyBorder="1" applyAlignment="1">
      <alignment horizontal="center"/>
    </xf>
    <xf numFmtId="21" fontId="0" fillId="0" borderId="1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0D0D0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203864"/>
      <rgbColor rgb="FF339966"/>
      <rgbColor rgb="FF003300"/>
      <rgbColor rgb="FF333300"/>
      <rgbColor rgb="FF993300"/>
      <rgbColor rgb="FF993366"/>
      <rgbColor rgb="FF333399"/>
      <rgbColor rgb="FF2E3C1F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12" totalsRowShown="0">
  <autoFilter ref="A1:A12"/>
  <tableColumns count="1">
    <tableColumn id="1" name="Jours Férié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203864"/>
    <pageSetUpPr fitToPage="1"/>
  </sheetPr>
  <dimension ref="A1:AMK24"/>
  <sheetViews>
    <sheetView tabSelected="1" zoomScaleNormal="100" workbookViewId="0">
      <selection activeCell="I5" sqref="I5"/>
    </sheetView>
  </sheetViews>
  <sheetFormatPr baseColWidth="10" defaultColWidth="9.140625" defaultRowHeight="15" x14ac:dyDescent="0.25"/>
  <cols>
    <col min="1" max="1" width="8.28515625" style="1" customWidth="1"/>
    <col min="2" max="2" width="15.85546875" style="28" customWidth="1"/>
    <col min="3" max="3" width="21.140625" style="23" customWidth="1"/>
    <col min="4" max="4" width="18.28515625" style="23" customWidth="1"/>
    <col min="5" max="5" width="20.140625" style="24" customWidth="1"/>
    <col min="6" max="6" width="15" style="23" customWidth="1"/>
    <col min="7" max="7" width="16.7109375" style="2" customWidth="1"/>
    <col min="8" max="8" width="17" style="2" customWidth="1"/>
    <col min="9" max="9" width="60" customWidth="1"/>
    <col min="11" max="11" width="16.140625" customWidth="1"/>
    <col min="15" max="1021" width="9.140625" style="2"/>
    <col min="1022" max="1025" width="11.5703125" customWidth="1"/>
  </cols>
  <sheetData>
    <row r="1" spans="1:1025" s="8" customFormat="1" ht="28.5" customHeight="1" x14ac:dyDescent="0.25">
      <c r="A1" s="4" t="s">
        <v>0</v>
      </c>
      <c r="B1" s="5" t="s">
        <v>1</v>
      </c>
      <c r="C1" s="6" t="s">
        <v>2</v>
      </c>
      <c r="D1" s="6" t="s">
        <v>3</v>
      </c>
      <c r="E1" s="7" t="s">
        <v>4</v>
      </c>
      <c r="F1" s="6" t="s">
        <v>5</v>
      </c>
      <c r="G1" s="6" t="s">
        <v>6</v>
      </c>
      <c r="H1" s="6" t="s">
        <v>28</v>
      </c>
      <c r="I1"/>
      <c r="J1"/>
      <c r="K1"/>
      <c r="L1"/>
      <c r="M1"/>
      <c r="N1"/>
      <c r="AMH1"/>
      <c r="AMI1"/>
      <c r="AMJ1"/>
      <c r="AMK1"/>
    </row>
    <row r="2" spans="1:1025" s="3" customFormat="1" ht="15" customHeight="1" x14ac:dyDescent="0.25">
      <c r="A2" s="9">
        <v>131111</v>
      </c>
      <c r="B2" s="10" t="s">
        <v>7</v>
      </c>
      <c r="C2" s="16">
        <v>43892</v>
      </c>
      <c r="D2" s="11">
        <v>0.37847222222222199</v>
      </c>
      <c r="E2" s="16">
        <v>43895</v>
      </c>
      <c r="F2" s="12">
        <v>0.41666666666666702</v>
      </c>
      <c r="G2" s="13">
        <f>IF(SUM(C2,D2)&gt;SUM(E2,F2),"¿ fini avant début ?",IF(C2=E2,F2-D2,SUM(NETWORKDAYS(C2,E2,data!$A$2:$A$12)*18/48,-(18/48-(35/48-D2)),-MOD(35/48-F2,1))))</f>
        <v>1.1631944444444451</v>
      </c>
      <c r="H2" s="13" t="s">
        <v>29</v>
      </c>
      <c r="I2" t="s">
        <v>30</v>
      </c>
      <c r="J2"/>
      <c r="K2"/>
      <c r="L2"/>
      <c r="M2"/>
      <c r="N2"/>
      <c r="AMH2"/>
      <c r="AMI2"/>
      <c r="AMJ2"/>
      <c r="AMK2"/>
    </row>
    <row r="3" spans="1:1025" s="3" customFormat="1" ht="15" customHeight="1" x14ac:dyDescent="0.25">
      <c r="A3" s="9">
        <v>131105</v>
      </c>
      <c r="B3" s="10" t="s">
        <v>8</v>
      </c>
      <c r="C3" s="16">
        <v>43892</v>
      </c>
      <c r="D3" s="11">
        <v>0.41249999999999998</v>
      </c>
      <c r="E3" s="16">
        <v>43893</v>
      </c>
      <c r="F3" s="12">
        <v>0.48958333333333298</v>
      </c>
      <c r="G3" s="13">
        <f>IF(SUM(C3,D3)&gt;SUM(E3,F3),"¿ fini avant début ?",IF(C3=E3,F3-D3,SUM(NETWORKDAYS(C3,E3,data!$A$2:$A$12)*18/48,-(18/48-(35/48-D3)),-MOD(35/48-F3,1))))</f>
        <v>0.452083333333333</v>
      </c>
      <c r="H3" s="13"/>
      <c r="I3"/>
      <c r="J3"/>
      <c r="K3"/>
      <c r="L3"/>
      <c r="M3"/>
      <c r="N3"/>
      <c r="AMH3"/>
      <c r="AMI3"/>
      <c r="AMJ3"/>
      <c r="AMK3"/>
    </row>
    <row r="4" spans="1:1025" s="3" customFormat="1" ht="15" customHeight="1" x14ac:dyDescent="0.25">
      <c r="A4" s="9">
        <v>131108</v>
      </c>
      <c r="B4" s="10" t="s">
        <v>9</v>
      </c>
      <c r="C4" s="16">
        <v>43892</v>
      </c>
      <c r="D4" s="11">
        <v>0.41805555555555601</v>
      </c>
      <c r="E4" s="16">
        <v>43892</v>
      </c>
      <c r="F4" s="12">
        <v>0.57361111111111096</v>
      </c>
      <c r="G4" s="13">
        <f>IF(SUM(C4,D4)&gt;SUM(E4,F4),"¿ fini avant début ?",IF(C4=E4,F4-D4,SUM(NETWORKDAYS(C4,E4,data!$A$2:$A$12)*18/48,-(18/48-(35/48-D4)),-MOD(35/48-F4,1))))</f>
        <v>0.15555555555555495</v>
      </c>
      <c r="H4" s="13"/>
      <c r="I4"/>
      <c r="J4"/>
      <c r="K4"/>
      <c r="L4"/>
      <c r="M4"/>
      <c r="N4"/>
      <c r="AMH4"/>
      <c r="AMI4"/>
      <c r="AMJ4"/>
      <c r="AMK4"/>
    </row>
    <row r="5" spans="1:1025" s="3" customFormat="1" ht="15" customHeight="1" x14ac:dyDescent="0.25">
      <c r="A5" s="9">
        <v>131117</v>
      </c>
      <c r="B5" s="10" t="s">
        <v>10</v>
      </c>
      <c r="C5" s="16">
        <v>43892</v>
      </c>
      <c r="D5" s="11">
        <v>0.44305555555555598</v>
      </c>
      <c r="E5" s="16">
        <v>43892</v>
      </c>
      <c r="F5" s="12">
        <v>0.625</v>
      </c>
      <c r="G5" s="13">
        <f>IF(SUM(C5,D5)&gt;SUM(E5,F5),"¿ fini avant début ?",IF(C5=E5,F5-D5,SUM(NETWORKDAYS(C5,E5,data!$A$2:$A$12)*18/48,-(18/48-(35/48-D5)),-MOD(35/48-F5,1))))</f>
        <v>0.18194444444444402</v>
      </c>
      <c r="H5" s="13"/>
      <c r="I5"/>
      <c r="J5"/>
      <c r="K5"/>
      <c r="L5"/>
      <c r="M5"/>
      <c r="N5"/>
      <c r="AMH5"/>
      <c r="AMI5"/>
      <c r="AMJ5"/>
      <c r="AMK5"/>
    </row>
    <row r="6" spans="1:1025" s="3" customFormat="1" ht="15" customHeight="1" x14ac:dyDescent="0.25">
      <c r="A6" s="9">
        <v>131122</v>
      </c>
      <c r="B6" s="10">
        <v>25774</v>
      </c>
      <c r="C6" s="16">
        <v>43892</v>
      </c>
      <c r="D6" s="11">
        <v>0.46250000000000002</v>
      </c>
      <c r="E6" s="16">
        <v>43893</v>
      </c>
      <c r="F6" s="12">
        <v>0.47430555555555598</v>
      </c>
      <c r="G6" s="13">
        <f>IF(SUM(C6,D6)&gt;SUM(E6,F6),"¿ fini avant début ?",IF(C6=E6,F6-D6,SUM(NETWORKDAYS(C6,E6,data!$A$2:$A$12)*18/48,-(18/48-(35/48-D6)),-MOD(35/48-F6,1))))</f>
        <v>0.38680555555555596</v>
      </c>
      <c r="H6" s="13"/>
      <c r="I6"/>
      <c r="J6"/>
      <c r="K6"/>
      <c r="L6"/>
      <c r="M6"/>
      <c r="N6"/>
      <c r="AMH6"/>
      <c r="AMI6"/>
      <c r="AMJ6"/>
      <c r="AMK6"/>
    </row>
    <row r="7" spans="1:1025" s="3" customFormat="1" ht="15" customHeight="1" x14ac:dyDescent="0.25">
      <c r="A7" s="9">
        <v>131126</v>
      </c>
      <c r="B7" s="10" t="s">
        <v>11</v>
      </c>
      <c r="C7" s="16">
        <v>43892</v>
      </c>
      <c r="D7" s="11">
        <v>0.46736111111111101</v>
      </c>
      <c r="E7" s="16">
        <v>43894</v>
      </c>
      <c r="F7" s="12">
        <v>0.47708333333333303</v>
      </c>
      <c r="G7" s="13">
        <f>IF(SUM(C7,D7)&gt;SUM(E7,F7),"¿ fini avant début ?",IF(C7=E7,F7-D7,SUM(NETWORKDAYS(C7,E7,data!$A$2:$A$12)*18/48,-(18/48-(35/48-D7)),-MOD(35/48-F7,1))))</f>
        <v>0.75972222222222197</v>
      </c>
      <c r="H7" s="13"/>
      <c r="I7"/>
      <c r="J7"/>
      <c r="K7"/>
      <c r="L7"/>
      <c r="M7"/>
      <c r="N7"/>
      <c r="AMH7"/>
      <c r="AMI7"/>
      <c r="AMJ7"/>
      <c r="AMK7"/>
    </row>
    <row r="8" spans="1:1025" s="3" customFormat="1" ht="15" customHeight="1" x14ac:dyDescent="0.25">
      <c r="A8" s="9">
        <v>131141</v>
      </c>
      <c r="B8" s="10">
        <v>25349</v>
      </c>
      <c r="C8" s="16">
        <v>43892</v>
      </c>
      <c r="D8" s="11">
        <v>0.57847222222222205</v>
      </c>
      <c r="E8" s="16">
        <v>43893</v>
      </c>
      <c r="F8" s="12">
        <v>0.55763888888888902</v>
      </c>
      <c r="G8" s="13">
        <f>IF(SUM(C8,D8)&gt;SUM(E8,F8),"¿ fini avant début ?",IF(C8=E8,F8-D8,SUM(NETWORKDAYS(C8,E8,data!$A$2:$A$12)*18/48,-(18/48-(35/48-D8)),-MOD(35/48-F8,1))))</f>
        <v>0.35416666666666696</v>
      </c>
      <c r="H8" s="13"/>
      <c r="I8"/>
      <c r="J8"/>
      <c r="K8"/>
      <c r="L8"/>
      <c r="M8"/>
      <c r="N8"/>
      <c r="AMH8"/>
      <c r="AMI8"/>
      <c r="AMJ8"/>
      <c r="AMK8"/>
    </row>
    <row r="9" spans="1:1025" s="3" customFormat="1" ht="15" customHeight="1" x14ac:dyDescent="0.25">
      <c r="A9" s="9">
        <v>131142</v>
      </c>
      <c r="B9" s="10" t="s">
        <v>12</v>
      </c>
      <c r="C9" s="16">
        <v>43892</v>
      </c>
      <c r="D9" s="11">
        <v>0.58194444444444404</v>
      </c>
      <c r="E9" s="16">
        <v>43893</v>
      </c>
      <c r="F9" s="12">
        <v>0.57222222222222197</v>
      </c>
      <c r="G9" s="13">
        <f>IF(SUM(C9,D9)&gt;SUM(E9,F9),"¿ fini avant début ?",IF(C9=E9,F9-D9,SUM(NETWORKDAYS(C9,E9,data!$A$2:$A$12)*18/48,-(18/48-(35/48-D9)),-MOD(35/48-F9,1))))</f>
        <v>0.36527777777777792</v>
      </c>
      <c r="H9" s="13"/>
      <c r="I9"/>
      <c r="J9"/>
      <c r="K9"/>
      <c r="L9"/>
      <c r="M9"/>
      <c r="N9"/>
      <c r="AMH9"/>
      <c r="AMI9"/>
      <c r="AMJ9"/>
      <c r="AMK9"/>
    </row>
    <row r="10" spans="1:1025" s="3" customFormat="1" ht="15" customHeight="1" x14ac:dyDescent="0.25">
      <c r="A10" s="9">
        <v>131145</v>
      </c>
      <c r="B10" s="10" t="s">
        <v>13</v>
      </c>
      <c r="C10" s="16">
        <v>43892</v>
      </c>
      <c r="D10" s="11">
        <v>0.60763888888888895</v>
      </c>
      <c r="E10" s="16">
        <v>43893</v>
      </c>
      <c r="F10" s="12">
        <v>0.46597222222222201</v>
      </c>
      <c r="G10" s="13">
        <f>IF(SUM(C10,D10)&gt;SUM(E10,F10),"¿ fini avant début ?",IF(C10=E10,F10-D10,SUM(NETWORKDAYS(C10,E10,data!$A$2:$A$12)*18/48,-(18/48-(35/48-D10)),-MOD(35/48-F10,1))))</f>
        <v>0.23333333333333306</v>
      </c>
      <c r="H10" s="13"/>
      <c r="I10"/>
      <c r="J10"/>
      <c r="K10"/>
      <c r="L10"/>
      <c r="M10"/>
      <c r="N10"/>
      <c r="AMH10"/>
      <c r="AMI10"/>
      <c r="AMJ10"/>
      <c r="AMK10"/>
    </row>
    <row r="11" spans="1:1025" s="3" customFormat="1" ht="15" customHeight="1" x14ac:dyDescent="0.25">
      <c r="A11" s="9">
        <v>131155</v>
      </c>
      <c r="B11" s="10" t="s">
        <v>14</v>
      </c>
      <c r="C11" s="16">
        <v>43892</v>
      </c>
      <c r="D11" s="11">
        <v>0.66458333333333297</v>
      </c>
      <c r="E11" s="16">
        <v>43893</v>
      </c>
      <c r="F11" s="12">
        <v>0.57986111111111105</v>
      </c>
      <c r="G11" s="13">
        <f>IF(SUM(C11,D11)&gt;SUM(E11,F11),"¿ fini avant début ?",IF(C11=E11,F11-D11,SUM(NETWORKDAYS(C11,E11,data!$A$2:$A$12)*18/48,-(18/48-(35/48-D11)),-MOD(35/48-F11,1))))</f>
        <v>0.29027777777777808</v>
      </c>
      <c r="H11" s="13"/>
      <c r="I11"/>
      <c r="J11"/>
      <c r="K11"/>
      <c r="L11"/>
      <c r="M11"/>
      <c r="N11"/>
      <c r="AMH11"/>
      <c r="AMI11"/>
      <c r="AMJ11"/>
      <c r="AMK11"/>
    </row>
    <row r="12" spans="1:1025" s="3" customFormat="1" ht="15" customHeight="1" x14ac:dyDescent="0.25">
      <c r="A12" s="9">
        <v>131158</v>
      </c>
      <c r="B12" s="10" t="s">
        <v>15</v>
      </c>
      <c r="C12" s="16">
        <v>43892</v>
      </c>
      <c r="D12" s="11">
        <v>0.69583333333333297</v>
      </c>
      <c r="E12" s="16">
        <v>43893</v>
      </c>
      <c r="F12" s="12">
        <v>0.41249999999999998</v>
      </c>
      <c r="G12" s="13">
        <f>IF(SUM(C12,D12)&gt;SUM(E12,F12),"¿ fini avant début ?",IF(C12=E12,F12-D12,SUM(NETWORKDAYS(C12,E12,data!$A$2:$A$12)*18/48,-(18/48-(35/48-D12)),-MOD(35/48-F12,1))))</f>
        <v>9.1666666666667007E-2</v>
      </c>
      <c r="H12" s="13"/>
      <c r="I12"/>
      <c r="J12"/>
      <c r="K12"/>
      <c r="L12"/>
      <c r="M12"/>
      <c r="N12"/>
      <c r="AMH12"/>
      <c r="AMI12"/>
      <c r="AMJ12"/>
      <c r="AMK12"/>
    </row>
    <row r="13" spans="1:1025" s="3" customFormat="1" ht="15" customHeight="1" x14ac:dyDescent="0.25">
      <c r="A13" s="9">
        <v>131162</v>
      </c>
      <c r="B13" s="10">
        <v>1267</v>
      </c>
      <c r="C13" s="16">
        <v>43893</v>
      </c>
      <c r="D13" s="11">
        <v>0.39930555555555602</v>
      </c>
      <c r="E13" s="16">
        <v>43893</v>
      </c>
      <c r="F13" s="12">
        <v>0.390972222222222</v>
      </c>
      <c r="G13" s="13" t="str">
        <f>IF(SUM(C13,D13)&gt;SUM(E13,F13),"¿ fini avant début ?",IF(C13=E13,F13-D13,SUM(NETWORKDAYS(C13,E13,data!$A$2:$A$12)*18/48,-(18/48-(35/48-D13)),-MOD(35/48-F13,1))))</f>
        <v>¿ fini avant début ?</v>
      </c>
      <c r="H13" s="13"/>
      <c r="I13"/>
      <c r="J13"/>
      <c r="K13"/>
      <c r="L13"/>
      <c r="M13"/>
      <c r="N13"/>
      <c r="AMH13"/>
      <c r="AMI13"/>
      <c r="AMJ13"/>
      <c r="AMK13"/>
    </row>
    <row r="14" spans="1:1025" s="3" customFormat="1" ht="15" customHeight="1" x14ac:dyDescent="0.25">
      <c r="A14" s="9">
        <v>131163</v>
      </c>
      <c r="B14" s="10" t="s">
        <v>16</v>
      </c>
      <c r="C14" s="16">
        <v>43893</v>
      </c>
      <c r="D14" s="11">
        <v>0.4</v>
      </c>
      <c r="E14" s="16">
        <v>43893</v>
      </c>
      <c r="F14" s="12">
        <v>0.38541666666666702</v>
      </c>
      <c r="G14" s="13" t="str">
        <f>IF(SUM(C14,D14)&gt;SUM(E14,F14),"¿ fini avant début ?",IF(C14=E14,F14-D14,SUM(NETWORKDAYS(C14,E14,data!$A$2:$A$12)*18/48,-(18/48-(35/48-D14)),-MOD(35/48-F14,1))))</f>
        <v>¿ fini avant début ?</v>
      </c>
      <c r="H14" s="13"/>
      <c r="I14"/>
      <c r="J14"/>
      <c r="K14"/>
      <c r="L14"/>
      <c r="M14"/>
      <c r="N14"/>
      <c r="AMH14"/>
      <c r="AMI14"/>
      <c r="AMJ14"/>
      <c r="AMK14"/>
    </row>
    <row r="15" spans="1:1025" s="3" customFormat="1" ht="15" customHeight="1" x14ac:dyDescent="0.25">
      <c r="A15" s="9">
        <v>131164</v>
      </c>
      <c r="B15" s="10" t="s">
        <v>17</v>
      </c>
      <c r="C15" s="16">
        <v>43893</v>
      </c>
      <c r="D15" s="11">
        <v>0.4</v>
      </c>
      <c r="E15" s="16">
        <v>43893</v>
      </c>
      <c r="F15" s="12">
        <v>0.40625</v>
      </c>
      <c r="G15" s="13">
        <f>IF(SUM(C15,D15)&gt;SUM(E15,F15),"¿ fini avant début ?",IF(C15=E15,F15-D15,SUM(NETWORKDAYS(C15,E15,data!$A$2:$A$12)*18/48,-(18/48-(35/48-D15)),-MOD(35/48-F15,1))))</f>
        <v>6.2499999999999778E-3</v>
      </c>
      <c r="H15" s="13"/>
      <c r="I15"/>
      <c r="J15"/>
      <c r="K15"/>
      <c r="L15"/>
      <c r="M15"/>
      <c r="N15"/>
      <c r="AMH15"/>
      <c r="AMI15"/>
      <c r="AMJ15"/>
      <c r="AMK15"/>
    </row>
    <row r="16" spans="1:1025" s="3" customFormat="1" ht="15" customHeight="1" x14ac:dyDescent="0.25">
      <c r="A16" s="9">
        <v>131167</v>
      </c>
      <c r="B16" s="10" t="s">
        <v>18</v>
      </c>
      <c r="C16" s="16">
        <v>43893</v>
      </c>
      <c r="D16" s="11">
        <v>0.40069444444444402</v>
      </c>
      <c r="E16" s="16">
        <v>43894</v>
      </c>
      <c r="F16" s="12">
        <v>0.39305555555555599</v>
      </c>
      <c r="G16" s="13">
        <f>IF(SUM(C16,D16)&gt;SUM(E16,F16),"¿ fini avant début ?",IF(C16=E16,F16-D16,SUM(NETWORKDAYS(C16,E16,data!$A$2:$A$12)*18/48,-(18/48-(35/48-D16)),-MOD(35/48-F16,1))))</f>
        <v>0.36736111111111197</v>
      </c>
      <c r="H16" s="13"/>
      <c r="I16"/>
      <c r="J16"/>
      <c r="K16"/>
      <c r="L16"/>
      <c r="M16"/>
      <c r="N16"/>
      <c r="AMH16"/>
      <c r="AMI16"/>
      <c r="AMJ16"/>
      <c r="AMK16"/>
    </row>
    <row r="17" spans="1:1025" s="3" customFormat="1" ht="15" customHeight="1" x14ac:dyDescent="0.25">
      <c r="A17" s="9">
        <v>131186</v>
      </c>
      <c r="B17" s="10" t="s">
        <v>19</v>
      </c>
      <c r="C17" s="16">
        <v>43893</v>
      </c>
      <c r="D17" s="11">
        <v>0.62986111111111098</v>
      </c>
      <c r="E17" s="16">
        <v>43894</v>
      </c>
      <c r="F17" s="12">
        <v>0.374305555555555</v>
      </c>
      <c r="G17" s="13">
        <f>IF(SUM(C17,D17)&gt;SUM(E17,F17),"¿ fini avant début ?",IF(C17=E17,F17-D17,SUM(NETWORKDAYS(C17,E17,data!$A$2:$A$12)*18/48,-(18/48-(35/48-D17)),-MOD(35/48-F17,1))))</f>
        <v>0.11944444444444402</v>
      </c>
      <c r="H17" s="13"/>
      <c r="I17"/>
      <c r="J17"/>
      <c r="K17"/>
      <c r="L17"/>
      <c r="M17"/>
      <c r="N17"/>
      <c r="AMH17"/>
      <c r="AMI17"/>
      <c r="AMJ17"/>
      <c r="AMK17"/>
    </row>
    <row r="18" spans="1:1025" s="3" customFormat="1" ht="15" customHeight="1" x14ac:dyDescent="0.25">
      <c r="A18" s="9">
        <v>131188</v>
      </c>
      <c r="B18" s="10" t="s">
        <v>20</v>
      </c>
      <c r="C18" s="16">
        <v>43893</v>
      </c>
      <c r="D18" s="11">
        <v>0.64930555555555602</v>
      </c>
      <c r="E18" s="16">
        <v>43893</v>
      </c>
      <c r="F18" s="12">
        <v>0.67847222222222203</v>
      </c>
      <c r="G18" s="13">
        <f>IF(SUM(C18,D18)&gt;SUM(E18,F18),"¿ fini avant début ?",IF(C18=E18,F18-D18,SUM(NETWORKDAYS(C18,E18,data!$A$2:$A$12)*18/48,-(18/48-(35/48-D18)),-MOD(35/48-F18,1))))</f>
        <v>2.9166666666666008E-2</v>
      </c>
      <c r="H18" s="13"/>
      <c r="I18"/>
      <c r="J18"/>
      <c r="K18"/>
      <c r="L18"/>
      <c r="M18"/>
      <c r="N18"/>
      <c r="AMH18"/>
      <c r="AMI18"/>
      <c r="AMJ18"/>
      <c r="AMK18"/>
    </row>
    <row r="19" spans="1:1025" s="3" customFormat="1" ht="15" customHeight="1" x14ac:dyDescent="0.25">
      <c r="A19" s="9">
        <v>131192</v>
      </c>
      <c r="B19" s="10" t="s">
        <v>21</v>
      </c>
      <c r="C19" s="16">
        <v>43893</v>
      </c>
      <c r="D19" s="11">
        <v>0.67083333333333295</v>
      </c>
      <c r="E19" s="16">
        <v>43893</v>
      </c>
      <c r="F19" s="12">
        <v>0.69583333333333297</v>
      </c>
      <c r="G19" s="13">
        <f>IF(SUM(C19,D19)&gt;SUM(E19,F19),"¿ fini avant début ?",IF(C19=E19,F19-D19,SUM(NETWORKDAYS(C19,E19,data!$A$2:$A$12)*18/48,-(18/48-(35/48-D19)),-MOD(35/48-F19,1))))</f>
        <v>2.5000000000000022E-2</v>
      </c>
      <c r="H19" s="13"/>
      <c r="I19"/>
      <c r="J19"/>
      <c r="K19"/>
      <c r="L19"/>
      <c r="M19"/>
      <c r="N19"/>
      <c r="AMH19"/>
      <c r="AMI19"/>
      <c r="AMJ19"/>
      <c r="AMK19"/>
    </row>
    <row r="20" spans="1:1025" s="3" customFormat="1" ht="15" customHeight="1" x14ac:dyDescent="0.25">
      <c r="A20" s="9">
        <v>131193</v>
      </c>
      <c r="B20" s="10">
        <v>1644</v>
      </c>
      <c r="C20" s="16">
        <v>43893</v>
      </c>
      <c r="D20" s="11">
        <v>0.67152777777777795</v>
      </c>
      <c r="E20" s="16">
        <v>43893</v>
      </c>
      <c r="F20" s="12">
        <v>0.69097222222222199</v>
      </c>
      <c r="G20" s="13">
        <f>IF(SUM(C20,D20)&gt;SUM(E20,F20),"¿ fini avant début ?",IF(C20=E20,F20-D20,SUM(NETWORKDAYS(C20,E20,data!$A$2:$A$12)*18/48,-(18/48-(35/48-D20)),-MOD(35/48-F20,1))))</f>
        <v>1.9444444444444042E-2</v>
      </c>
      <c r="H20" s="13"/>
      <c r="I20"/>
      <c r="J20"/>
      <c r="K20"/>
      <c r="L20"/>
      <c r="M20"/>
      <c r="N20"/>
      <c r="AMH20"/>
      <c r="AMI20"/>
      <c r="AMJ20"/>
      <c r="AMK20"/>
    </row>
    <row r="21" spans="1:1025" s="3" customFormat="1" ht="15" customHeight="1" x14ac:dyDescent="0.25">
      <c r="A21" s="9">
        <v>131199</v>
      </c>
      <c r="B21" s="10" t="s">
        <v>22</v>
      </c>
      <c r="C21" s="16">
        <v>43893</v>
      </c>
      <c r="D21" s="11">
        <v>0.68125000000000002</v>
      </c>
      <c r="E21" s="16">
        <v>43894</v>
      </c>
      <c r="F21" s="12">
        <v>0.41666666666666702</v>
      </c>
      <c r="G21" s="13">
        <f>IF(SUM(C21,D21)&gt;SUM(E21,F21),"¿ fini avant début ?",IF(C21=E21,F21-D21,SUM(NETWORKDAYS(C21,E21,data!$A$2:$A$12)*18/48,-(18/48-(35/48-D21)),-MOD(35/48-F21,1))))</f>
        <v>0.110416666666667</v>
      </c>
      <c r="H21" s="13"/>
      <c r="I21"/>
      <c r="J21"/>
      <c r="K21"/>
      <c r="L21"/>
      <c r="M21"/>
      <c r="N21"/>
      <c r="AMH21"/>
      <c r="AMI21"/>
      <c r="AMJ21"/>
      <c r="AMK21"/>
    </row>
    <row r="22" spans="1:1025" x14ac:dyDescent="0.25">
      <c r="A22" s="30">
        <v>132001</v>
      </c>
      <c r="B22" s="10">
        <v>1644</v>
      </c>
      <c r="C22" s="31">
        <v>43930</v>
      </c>
      <c r="D22" s="32">
        <v>0.41875000000000001</v>
      </c>
      <c r="E22" s="16">
        <v>43935</v>
      </c>
      <c r="F22" s="12">
        <v>0.53680555555555554</v>
      </c>
      <c r="G22" s="13">
        <f>IF(SUM(C22,D22)&gt;SUM(E22,F22),"¿ fini avant début ?",IF(C22=E22,F22-D22,SUM(NETWORKDAYS(C22,E22,data!$A$2:$A$12)*18/48,-(18/48-(35/48-D22)),-MOD(35/48-F22,1))))</f>
        <v>0.86805555555555547</v>
      </c>
      <c r="H22" s="13"/>
    </row>
    <row r="23" spans="1:1025" x14ac:dyDescent="0.25">
      <c r="A23" s="18">
        <v>131194</v>
      </c>
      <c r="B23" s="19" t="s">
        <v>24</v>
      </c>
      <c r="C23" s="21">
        <v>43893</v>
      </c>
      <c r="D23" s="20">
        <v>0.6743055555555556</v>
      </c>
      <c r="E23" s="21">
        <v>43894</v>
      </c>
      <c r="F23" s="20">
        <v>0.31666666666666665</v>
      </c>
      <c r="G23" s="13">
        <f>IF(SUM(C23,D23)&gt;SUM(E23,F23),"¿ fini avant début ?",IF(C23=E23,F23-D23,SUM(NETWORKDAYS(C23,E23,data!$A$2:$A$12)*18/48,-(18/48-(35/48-D23)),-MOD(35/48-F23,1))))</f>
        <v>1.7361111111111049E-2</v>
      </c>
      <c r="H23" s="13"/>
      <c r="I23" s="29" t="s">
        <v>25</v>
      </c>
      <c r="J23" t="s">
        <v>26</v>
      </c>
    </row>
    <row r="24" spans="1:1025" x14ac:dyDescent="0.25">
      <c r="A24" s="17">
        <v>131185</v>
      </c>
      <c r="B24" s="27" t="s">
        <v>27</v>
      </c>
      <c r="C24" s="22">
        <v>43893</v>
      </c>
      <c r="D24" s="26">
        <v>0.62847222222222221</v>
      </c>
      <c r="E24" s="22">
        <v>43894</v>
      </c>
      <c r="F24" s="25">
        <v>0.6333333333333333</v>
      </c>
      <c r="G24" s="13">
        <f>IF(SUM(C24,D24)&gt;SUM(E24,F24),"¿ fini avant début ?",IF(C24=E24,F24-D24,SUM(NETWORKDAYS(C24,E24,data!$A$2:$A$12)*18/48,-(18/48-(35/48-D24)),-MOD(35/48-F24,1))))</f>
        <v>0.37986111111111109</v>
      </c>
      <c r="H24" s="13"/>
      <c r="I24" s="2"/>
      <c r="J24" s="2"/>
      <c r="K24" s="2"/>
    </row>
  </sheetData>
  <conditionalFormatting sqref="A25:A1048576 A1:A22">
    <cfRule type="duplicateValues" dxfId="2" priority="5"/>
  </conditionalFormatting>
  <conditionalFormatting sqref="A23">
    <cfRule type="duplicateValues" dxfId="1" priority="3"/>
  </conditionalFormatting>
  <conditionalFormatting sqref="A24">
    <cfRule type="duplicateValues" dxfId="0" priority="2"/>
  </conditionalFormatting>
  <pageMargins left="0.7" right="0.7" top="0.75" bottom="0.75" header="0.51180555555555496" footer="0.51180555555555496"/>
  <pageSetup paperSize="9" firstPageNumber="0" fitToHeight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zoomScaleNormal="100" workbookViewId="0">
      <selection activeCell="D19" sqref="A1:G21"/>
    </sheetView>
  </sheetViews>
  <sheetFormatPr baseColWidth="10" defaultColWidth="10.7109375" defaultRowHeight="15" x14ac:dyDescent="0.25"/>
  <cols>
    <col min="1" max="1" width="19.85546875" customWidth="1"/>
  </cols>
  <sheetData>
    <row r="1" spans="1:1" x14ac:dyDescent="0.25">
      <c r="A1" s="14" t="s">
        <v>23</v>
      </c>
    </row>
    <row r="2" spans="1:1" x14ac:dyDescent="0.25">
      <c r="A2" s="15">
        <v>43831</v>
      </c>
    </row>
    <row r="3" spans="1:1" x14ac:dyDescent="0.25">
      <c r="A3" s="15">
        <v>43934</v>
      </c>
    </row>
    <row r="4" spans="1:1" x14ac:dyDescent="0.25">
      <c r="A4" s="15">
        <v>43952</v>
      </c>
    </row>
    <row r="5" spans="1:1" x14ac:dyDescent="0.25">
      <c r="A5" s="15">
        <v>43959</v>
      </c>
    </row>
    <row r="6" spans="1:1" x14ac:dyDescent="0.25">
      <c r="A6" s="15">
        <v>43972</v>
      </c>
    </row>
    <row r="7" spans="1:1" x14ac:dyDescent="0.25">
      <c r="A7" s="15">
        <v>43983</v>
      </c>
    </row>
    <row r="8" spans="1:1" x14ac:dyDescent="0.25">
      <c r="A8" s="15">
        <v>44026</v>
      </c>
    </row>
    <row r="9" spans="1:1" x14ac:dyDescent="0.25">
      <c r="A9" s="15">
        <v>44058</v>
      </c>
    </row>
    <row r="10" spans="1:1" x14ac:dyDescent="0.25">
      <c r="A10" s="15">
        <v>44136</v>
      </c>
    </row>
    <row r="11" spans="1:1" x14ac:dyDescent="0.25">
      <c r="A11" s="15">
        <v>44146</v>
      </c>
    </row>
    <row r="12" spans="1:1" x14ac:dyDescent="0.25">
      <c r="A12" s="15">
        <v>44190</v>
      </c>
    </row>
  </sheetData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Reporting</vt:lpstr>
      <vt:lpstr>data</vt:lpstr>
      <vt:lpstr>Reporting!_FilterDatabase</vt:lpstr>
      <vt:lpstr>JF</vt:lpstr>
      <vt:lpstr>Reporting!Zone_d_impression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Pascal ROQUES</dc:creator>
  <dc:description/>
  <cp:lastModifiedBy>Pascal ROQUES</cp:lastModifiedBy>
  <cp:revision>1</cp:revision>
  <dcterms:created xsi:type="dcterms:W3CDTF">2020-04-24T06:37:28Z</dcterms:created>
  <dcterms:modified xsi:type="dcterms:W3CDTF">2020-04-24T09:34:32Z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