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Bibliothèque\Documents\Études\Université\Projet tutoré - Partenariats régions\Excel VBA\"/>
    </mc:Choice>
  </mc:AlternateContent>
  <xr:revisionPtr revIDLastSave="0" documentId="8_{2A1AADDF-CF7C-4E18-94A7-AEDF65DF1D8F}" xr6:coauthVersionLast="45" xr6:coauthVersionMax="45" xr10:uidLastSave="{00000000-0000-0000-0000-000000000000}"/>
  <bookViews>
    <workbookView xWindow="-108" yWindow="-108" windowWidth="23256" windowHeight="12576" tabRatio="827" xr2:uid="{00000000-000D-0000-FFFF-FFFF00000000}"/>
  </bookViews>
  <sheets>
    <sheet name="Accès formulaire" sheetId="1" r:id="rId1"/>
    <sheet name="Base de données" sheetId="2" r:id="rId2"/>
    <sheet name="TCD Global" sheetId="17" r:id="rId3"/>
    <sheet name="BILAN 2019" sheetId="18" r:id="rId4"/>
    <sheet name="Bilan 2" sheetId="9" r:id="rId5"/>
    <sheet name="Bretagne" sheetId="8" r:id="rId6"/>
    <sheet name="Centre" sheetId="11" r:id="rId7"/>
    <sheet name="Grand Est" sheetId="12" r:id="rId8"/>
    <sheet name="Hauts de France" sheetId="16" r:id="rId9"/>
    <sheet name="Normandie" sheetId="5" r:id="rId10"/>
    <sheet name="Nouvelle Aquitaine" sheetId="6" r:id="rId11"/>
    <sheet name="Occitanie" sheetId="13" r:id="rId12"/>
    <sheet name="Pays de la Loire" sheetId="14" r:id="rId13"/>
    <sheet name="PACA" sheetId="15" r:id="rId14"/>
    <sheet name="Listes déroulantes" sheetId="7" r:id="rId15"/>
    <sheet name="Essai" sheetId="4" r:id="rId16"/>
  </sheets>
  <definedNames>
    <definedName name="_xlnm._FilterDatabase" localSheetId="1" hidden="1">'Base de données'!$A$1:$CZ$250</definedName>
    <definedName name="Autrepart">OFFSET('Listes déroulantes'!$D$1,1,0,COUNTA('Listes déroulantes'!$D$2:$D$15,1))</definedName>
    <definedName name="_xlnm.Criteria" localSheetId="1">'Base de données'!$CT$1:$CT$2</definedName>
    <definedName name="Exercice">OFFSET('Listes déroulantes'!$H$1,1,0,COUNTA('Listes déroulantes'!$H$3:$H$30,1))</definedName>
    <definedName name="_xlnm.Extract" localSheetId="1">'Base de données'!$CV$1:$CZ$1</definedName>
    <definedName name="Portage">OFFSET('Listes déroulantes'!$A$1,1,0,COUNTA('Listes déroulantes'!$A$2:$A$15,1))</definedName>
    <definedName name="Pourcentage1">OFFSET('Listes déroulantes'!$E$1,1,0,COUNTA('Listes déroulantes'!$E$2:$E$15,1))</definedName>
    <definedName name="Pourcentage2">OFFSET('Listes déroulantes'!$F$1,1,0,COUNTA('Listes déroulantes'!$F$2:$F$15,1))</definedName>
    <definedName name="Recherche">OFFSET('Base de données'!$CV$2,0,0,COUNTA('Base de données'!$CV$2:'Base de données'!$CV$249),5)</definedName>
    <definedName name="Recherche2">OFFSET('Base de données'!$DD$2,0,0,COUNTA('Base de données'!$DD$2:'Base de données'!$DD$249),5)</definedName>
    <definedName name="Regions">OFFSET('Listes déroulantes'!$G$1,1,0,COUNTA('Listes déroulantes'!$G$2:$G$30,1))</definedName>
    <definedName name="Statut">OFFSET('Listes déroulantes'!$C$1,1,0,COUNTA('Listes déroulantes'!$C$2:$C$15,1))</definedName>
    <definedName name="TCD">OFFSET('Base de données'!$A$1,0,0,COUNTA('Base de données'!$A$1:$A$250),96)</definedName>
    <definedName name="Typepart">OFFSET('Listes déroulantes'!$B$1,1,0,COUNTA('Listes déroulantes'!$B$2:$B$15,1))</definedName>
    <definedName name="Z_3D489B8E_4C27_4E5F_B6E9_54B634B0FCB7_.wvu.FilterData" localSheetId="1" hidden="1">'Base de données'!$A$1:$CZ$250</definedName>
  </definedNames>
  <calcPr calcId="191029"/>
  <customWorkbookViews>
    <customWorkbookView name="Fabienne LE GALL - Affichage personnalisé" guid="{3D489B8E-4C27-4E5F-B6E9-54B634B0FCB7}" mergeInterval="0" personalView="1" maximized="1" windowWidth="1920" windowHeight="954" tabRatio="729" activeSheetId="1"/>
  </customWorkbookViews>
  <pivotCaches>
    <pivotCache cacheId="0" r:id="rId17"/>
    <pivotCache cacheId="1" r:id="rId18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1" i="18" l="1"/>
  <c r="C41" i="18" l="1"/>
  <c r="F11" i="17" l="1"/>
  <c r="E11" i="17"/>
  <c r="D11" i="17"/>
  <c r="C11" i="17"/>
  <c r="B38" i="18"/>
  <c r="B39" i="18"/>
  <c r="B36" i="18"/>
  <c r="B37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Fabienne LE GALL</author>
  </authors>
  <commentList>
    <comment ref="D6" authorId="0" shapeId="0" xr:uid="{1F320455-A9C6-49B4-A480-49601ED8B248}">
      <text>
        <r>
          <rPr>
            <b/>
            <sz val="9"/>
            <color indexed="81"/>
            <rFont val="Tahoma"/>
            <family val="2"/>
          </rPr>
          <t>Fabienne LE GALL:</t>
        </r>
        <r>
          <rPr>
            <sz val="9"/>
            <color indexed="81"/>
            <rFont val="Tahoma"/>
            <family val="2"/>
          </rPr>
          <t xml:space="preserve">
DREAL = 10k€ dont 8k€ payés en 2019 ; reste 2k€ à recevoir en 2020</t>
        </r>
      </text>
    </comment>
    <comment ref="O24" authorId="0" shapeId="0" xr:uid="{C8670E05-9352-4908-8E15-C14B8EBA8DB8}">
      <text>
        <r>
          <rPr>
            <b/>
            <sz val="9"/>
            <color indexed="81"/>
            <rFont val="Tahoma"/>
            <family val="2"/>
          </rPr>
          <t>Fabienne LE GALL:</t>
        </r>
        <r>
          <rPr>
            <sz val="9"/>
            <color indexed="81"/>
            <rFont val="Tahoma"/>
            <family val="2"/>
          </rPr>
          <t xml:space="preserve">
DREAL</t>
        </r>
      </text>
    </comment>
  </commentList>
</comments>
</file>

<file path=xl/sharedStrings.xml><?xml version="1.0" encoding="utf-8"?>
<sst xmlns="http://schemas.openxmlformats.org/spreadsheetml/2006/main" count="757" uniqueCount="308">
  <si>
    <t>REGION</t>
  </si>
  <si>
    <t>EXERCICE</t>
  </si>
  <si>
    <t>PERIODE</t>
  </si>
  <si>
    <t>STATUT</t>
  </si>
  <si>
    <t>PORTAGE</t>
  </si>
  <si>
    <t>CNV BI</t>
  </si>
  <si>
    <t>REGION BI</t>
  </si>
  <si>
    <t>DRAC BI</t>
  </si>
  <si>
    <t>CNV BR</t>
  </si>
  <si>
    <t>REGION BR</t>
  </si>
  <si>
    <t>DRAC BR</t>
  </si>
  <si>
    <t>PART 1 BI</t>
  </si>
  <si>
    <t>PART 2 BI</t>
  </si>
  <si>
    <t>PART 3 BI</t>
  </si>
  <si>
    <t>PART 1 BR</t>
  </si>
  <si>
    <t>PART 2 BR</t>
  </si>
  <si>
    <t>PART 3 BR</t>
  </si>
  <si>
    <t>CREDIT REPORTES N+1</t>
  </si>
  <si>
    <t>PART 4 BI</t>
  </si>
  <si>
    <t>PART 4 BR</t>
  </si>
  <si>
    <t>COMITE 1</t>
  </si>
  <si>
    <t>COMITE 2</t>
  </si>
  <si>
    <t>COMITE 3</t>
  </si>
  <si>
    <t>MONTANT 1 ENGAGE</t>
  </si>
  <si>
    <t>MONTANT 2 ENGAGE</t>
  </si>
  <si>
    <t>MONTANT 3 ENGAGE</t>
  </si>
  <si>
    <t>COMMENTAIRES</t>
  </si>
  <si>
    <t>TOTAL BR</t>
  </si>
  <si>
    <t>TOTAL BI</t>
  </si>
  <si>
    <t>TYPE DE PARTENARIAT</t>
  </si>
  <si>
    <t>ACOMPTE CNV</t>
  </si>
  <si>
    <t>ACOMPTE CNV VERSE LE</t>
  </si>
  <si>
    <t>MONTANT ACOMPTE CNV</t>
  </si>
  <si>
    <t>SOLDE CNV</t>
  </si>
  <si>
    <t>SOLDE CNV VERSE LE</t>
  </si>
  <si>
    <t>MONTANT SOLDE CNV</t>
  </si>
  <si>
    <t>ACOMPTE REGION</t>
  </si>
  <si>
    <t>ACOMPTE REGION VERSE LE</t>
  </si>
  <si>
    <t>MONTANT ACOMPTE REGION</t>
  </si>
  <si>
    <t>SOLDE REGION</t>
  </si>
  <si>
    <t>SOLDE REGION VERSE LE</t>
  </si>
  <si>
    <t>MONTANT SOLDE REGION</t>
  </si>
  <si>
    <t>ACOMPTE DRAC</t>
  </si>
  <si>
    <t>ACOMPTE DRAC VERSE LE</t>
  </si>
  <si>
    <t>MONTANT ACOMPTE DRAC</t>
  </si>
  <si>
    <t>SOLDE DRAC</t>
  </si>
  <si>
    <t>SOLDE DRAC VERSE LE</t>
  </si>
  <si>
    <t>MONTANT SOLDE DRAC</t>
  </si>
  <si>
    <t>ACOMPTE PART 1</t>
  </si>
  <si>
    <t>ACOMPTE PART 1 VERSE LE</t>
  </si>
  <si>
    <t>MONTANT ACOMPTE PART 1</t>
  </si>
  <si>
    <t>SOLDE PART 1</t>
  </si>
  <si>
    <t>SOLDE PART 1 VERSE LE</t>
  </si>
  <si>
    <t>MONTANT SOLDE PART 1</t>
  </si>
  <si>
    <t>ACOMPTE PART 2</t>
  </si>
  <si>
    <t>ACOMPTE PART 2 VERSE LE</t>
  </si>
  <si>
    <t>MONTANT ACOMPTE PART 2</t>
  </si>
  <si>
    <t>SOLDE PART 2</t>
  </si>
  <si>
    <t>SOLDE PART 2 VERSE LE</t>
  </si>
  <si>
    <t>MONTANT SOLDE PART 2</t>
  </si>
  <si>
    <t>ACOMPTE PART 3</t>
  </si>
  <si>
    <t>ACOMPTE PART 3 VERSE LE</t>
  </si>
  <si>
    <t>MONTANT ACOMPTE PART 3</t>
  </si>
  <si>
    <t>SOLDE PART 3</t>
  </si>
  <si>
    <t>SOLDE PART 3 VERSE LE</t>
  </si>
  <si>
    <t>MONTANT SOLDE PART 3</t>
  </si>
  <si>
    <t>ACOMPTE PART 4</t>
  </si>
  <si>
    <t>ACOMPTE PART 4 VERSE LE</t>
  </si>
  <si>
    <t>MONTANT ACOMPTE PART 4</t>
  </si>
  <si>
    <t>SOLDE PART 4</t>
  </si>
  <si>
    <t>SOLDE PART 4 VERSE LE</t>
  </si>
  <si>
    <t>MONTANT SOLDE PART 4</t>
  </si>
  <si>
    <t>REPORTS N-1 BI</t>
  </si>
  <si>
    <t>REPORTS N-1 BR</t>
  </si>
  <si>
    <t>CNV</t>
  </si>
  <si>
    <t>DRAC</t>
  </si>
  <si>
    <t>DGMIC</t>
  </si>
  <si>
    <t>DREAL</t>
  </si>
  <si>
    <t>Portage</t>
  </si>
  <si>
    <t>Convention de partenariat</t>
  </si>
  <si>
    <t>Transition énergétique</t>
  </si>
  <si>
    <t>Label</t>
  </si>
  <si>
    <t>Contrat de filiere</t>
  </si>
  <si>
    <t>Typepart</t>
  </si>
  <si>
    <t>Statut</t>
  </si>
  <si>
    <t>Autrepart</t>
  </si>
  <si>
    <t>En cours</t>
  </si>
  <si>
    <t>Terminé</t>
  </si>
  <si>
    <t>En projet</t>
  </si>
  <si>
    <t>ORNE</t>
  </si>
  <si>
    <t>MANCHE</t>
  </si>
  <si>
    <t>EURE</t>
  </si>
  <si>
    <t>Pourcentage1</t>
  </si>
  <si>
    <t>Pourcentage2</t>
  </si>
  <si>
    <t>BRETAGNE</t>
  </si>
  <si>
    <t>BOURGOGNE FRANCHE-COMTE</t>
  </si>
  <si>
    <t>AUVERGNE RHÔNE-ALPES</t>
  </si>
  <si>
    <t xml:space="preserve">ILE-DE-FRANCE </t>
  </si>
  <si>
    <t xml:space="preserve">HAUTS-DE-FRANCE </t>
  </si>
  <si>
    <t>CENTRE VAL-DE-LOIRE</t>
  </si>
  <si>
    <t>GRAND EST</t>
  </si>
  <si>
    <t>NORMANDIE</t>
  </si>
  <si>
    <t>OCCITANIE</t>
  </si>
  <si>
    <t>PAYS DE LA LOIRE</t>
  </si>
  <si>
    <t>PROVENCE ALPES COTE D'AZUR</t>
  </si>
  <si>
    <t>NOUVELLE AQUITAINE</t>
  </si>
  <si>
    <t>AQUITAINE</t>
  </si>
  <si>
    <t>POITOU CHARENTES</t>
  </si>
  <si>
    <t>MIDI-PYRENEES</t>
  </si>
  <si>
    <t>LANGUEDOC ROUSSILLON</t>
  </si>
  <si>
    <t>---</t>
  </si>
  <si>
    <t>Regions</t>
  </si>
  <si>
    <t>TOTAL DU FONDS</t>
  </si>
  <si>
    <t>MONTANT ACOMPTE REPORTS N-1</t>
  </si>
  <si>
    <t>ACOMPTE REPORTS N-1</t>
  </si>
  <si>
    <t>ACOMPTE REPORTS N-1 VERSE LE</t>
  </si>
  <si>
    <t>SOLDE REPORTS N-1</t>
  </si>
  <si>
    <t>MONTANT SOLDE REPORTS N-1</t>
  </si>
  <si>
    <t>SOLDE REPORTS N-1 VERSE LE</t>
  </si>
  <si>
    <t>LA REUNION</t>
  </si>
  <si>
    <t>Ligne</t>
  </si>
  <si>
    <t>PART 1</t>
  </si>
  <si>
    <t>PART 2</t>
  </si>
  <si>
    <t>PART 3</t>
  </si>
  <si>
    <t>PART 4</t>
  </si>
  <si>
    <t>Une zone commentaire a été créée pour recenser toutes les informations textuelles ou spécifiques à chaque partenariat</t>
  </si>
  <si>
    <t>NOTICE</t>
  </si>
  <si>
    <t>2018 - 2021</t>
  </si>
  <si>
    <t>2017 - 2019</t>
  </si>
  <si>
    <t>CNV / REGION / DRAC</t>
  </si>
  <si>
    <t>CNV / DRAC</t>
  </si>
  <si>
    <t>Total général</t>
  </si>
  <si>
    <t>Total CNV</t>
  </si>
  <si>
    <t>Région</t>
  </si>
  <si>
    <t>Total Région</t>
  </si>
  <si>
    <t>Total DRAC</t>
  </si>
  <si>
    <t>Années</t>
  </si>
  <si>
    <t>Partenaires</t>
  </si>
  <si>
    <t>Reports n-1</t>
  </si>
  <si>
    <t>Total Reports n-1</t>
  </si>
  <si>
    <t>TOTAL</t>
  </si>
  <si>
    <t>Total TOTAL</t>
  </si>
  <si>
    <t>Orne</t>
  </si>
  <si>
    <t>Manche</t>
  </si>
  <si>
    <t>Eure</t>
  </si>
  <si>
    <t>Dpt 4</t>
  </si>
  <si>
    <t xml:space="preserve">CNV </t>
  </si>
  <si>
    <t xml:space="preserve">DRAC </t>
  </si>
  <si>
    <t>Crédits reportés</t>
  </si>
  <si>
    <t>(Tous)</t>
  </si>
  <si>
    <t>CONTRIBUTION CNV</t>
  </si>
  <si>
    <t>CONTRIBUTION REGION</t>
  </si>
  <si>
    <t>CONTRIBUTION DRAC</t>
  </si>
  <si>
    <t>CONTRIBUTION PART 1</t>
  </si>
  <si>
    <t>CONTRIBUTION PART 2</t>
  </si>
  <si>
    <t>CONTRIBUTION PART 3</t>
  </si>
  <si>
    <t>CONTRIBUTION PART 4</t>
  </si>
  <si>
    <t>CONTRIBUTION REPORTS N-1</t>
  </si>
  <si>
    <r>
      <t xml:space="preserve">Créez 1 fiche par région, par année et par type de partenariat. </t>
    </r>
    <r>
      <rPr>
        <u/>
        <sz val="11"/>
        <color theme="1"/>
        <rFont val="Calibri"/>
        <family val="2"/>
        <scheme val="minor"/>
      </rPr>
      <t>Attention aux doublons</t>
    </r>
  </si>
  <si>
    <t>Exemple : en 2018, 3 fiches fiches pour la Nouvelle-Aquitaine (1 contrat de filière, 1 label, 1 transition énergétique)</t>
  </si>
  <si>
    <t>Ce formulaire recense par fiches tous les partenariats en régions du CNV</t>
  </si>
  <si>
    <t>"NOUVEAU" &gt; Rentrez les informations &gt; "AJOUTER"</t>
  </si>
  <si>
    <t>Recherche d'une fiche</t>
  </si>
  <si>
    <t>Ajout d'une fiche</t>
  </si>
  <si>
    <t>"RECHERCHE" &gt; Sélectionner la région dans la liste</t>
  </si>
  <si>
    <t>Modification</t>
  </si>
  <si>
    <t>"MODIFIER" &gt; Remplacer les informations nécessaires &gt; "ENREGISTRER"</t>
  </si>
  <si>
    <t>Bilans</t>
  </si>
  <si>
    <t>Les bilans sont issus de Tableaux Croisés Dynamiques et nécessitent d'être actualisés avant consultation</t>
  </si>
  <si>
    <t>Dans l'onglet du bilan &gt; "OPTIONS" &gt; "ACTUALISER TOUT"</t>
  </si>
  <si>
    <t>Onglet "Listes déroulantes", saisissez à la suite de la colonne concernée</t>
  </si>
  <si>
    <t>Ajout d'un élément aux listes déroulantes</t>
  </si>
  <si>
    <t>CONTRIBUTIONS</t>
  </si>
  <si>
    <t xml:space="preserve">REPORTS N-1 </t>
  </si>
  <si>
    <t xml:space="preserve">Région </t>
  </si>
  <si>
    <t>BI</t>
  </si>
  <si>
    <t>BR</t>
  </si>
  <si>
    <t xml:space="preserve">CNV   </t>
  </si>
  <si>
    <t xml:space="preserve">REGION   </t>
  </si>
  <si>
    <t xml:space="preserve">DRAC   </t>
  </si>
  <si>
    <t xml:space="preserve">PART 2   </t>
  </si>
  <si>
    <t xml:space="preserve">PART 3   </t>
  </si>
  <si>
    <t xml:space="preserve">PART 4   </t>
  </si>
  <si>
    <t xml:space="preserve">Reports n-1   </t>
  </si>
  <si>
    <t xml:space="preserve">PART 1   </t>
  </si>
  <si>
    <t>Inscrit BI</t>
  </si>
  <si>
    <t>Inscrit BR</t>
  </si>
  <si>
    <t>Porteur du fonds : Région</t>
  </si>
  <si>
    <t>INSCRIT AU BI</t>
  </si>
  <si>
    <t>REPORTS N-1</t>
  </si>
  <si>
    <t xml:space="preserve">TOTAL BI </t>
  </si>
  <si>
    <t>INSCRIT AU BR</t>
  </si>
  <si>
    <t xml:space="preserve">TOTAL BR </t>
  </si>
  <si>
    <t xml:space="preserve">CNV  </t>
  </si>
  <si>
    <t xml:space="preserve">Région  </t>
  </si>
  <si>
    <t xml:space="preserve">DRAC  </t>
  </si>
  <si>
    <t xml:space="preserve">REPORTS N-1  </t>
  </si>
  <si>
    <t xml:space="preserve">Orne </t>
  </si>
  <si>
    <t xml:space="preserve">Manche </t>
  </si>
  <si>
    <t xml:space="preserve">Eure </t>
  </si>
  <si>
    <t xml:space="preserve">Dpt 4 </t>
  </si>
  <si>
    <t xml:space="preserve">Orne  </t>
  </si>
  <si>
    <t xml:space="preserve">Manche  </t>
  </si>
  <si>
    <t xml:space="preserve">Eure  </t>
  </si>
  <si>
    <t xml:space="preserve">Dpt 4  </t>
  </si>
  <si>
    <t xml:space="preserve">Reports n-1  </t>
  </si>
  <si>
    <t xml:space="preserve">DREAL </t>
  </si>
  <si>
    <t xml:space="preserve">Reports n-1 </t>
  </si>
  <si>
    <t xml:space="preserve">DREAL  </t>
  </si>
  <si>
    <t>Exercice</t>
  </si>
  <si>
    <t>Total BRETAGNE</t>
  </si>
  <si>
    <t>Total CENTRE VAL-DE-LOIRE</t>
  </si>
  <si>
    <t>Total GRAND EST</t>
  </si>
  <si>
    <t>Total NORMANDIE</t>
  </si>
  <si>
    <t>Total NOUVELLE AQUITAINE</t>
  </si>
  <si>
    <t>Total OCCITANIE</t>
  </si>
  <si>
    <t>Total PAYS DE LA LOIRE</t>
  </si>
  <si>
    <t>Total PROVENCE ALPES COTE D'AZUR</t>
  </si>
  <si>
    <t>Contributions</t>
  </si>
  <si>
    <t xml:space="preserve">REGION </t>
  </si>
  <si>
    <t xml:space="preserve">PART 1 </t>
  </si>
  <si>
    <t xml:space="preserve">PART 3 </t>
  </si>
  <si>
    <t xml:space="preserve">PART 2 </t>
  </si>
  <si>
    <t xml:space="preserve">PART 4 </t>
  </si>
  <si>
    <t xml:space="preserve">REGION  </t>
  </si>
  <si>
    <t xml:space="preserve">PART 1  </t>
  </si>
  <si>
    <t xml:space="preserve">PART 2  </t>
  </si>
  <si>
    <t xml:space="preserve">PART 3  </t>
  </si>
  <si>
    <t xml:space="preserve">PART 4  </t>
  </si>
  <si>
    <t>(Plusieurs éléments)</t>
  </si>
  <si>
    <t xml:space="preserve">Total HAUTS-DE-FRANCE </t>
  </si>
  <si>
    <t>NOUVEAUX PARTENARIATS</t>
  </si>
  <si>
    <t>(vide)</t>
  </si>
  <si>
    <t>Bien penser à cliquer sur "Enregistrer" sinon les modifications ne seront pas sauvegardées + sauvegarder le document Excel</t>
  </si>
  <si>
    <t>Total AUVERGNE RHÔNE-ALPES</t>
  </si>
  <si>
    <t>Total LA REUNION</t>
  </si>
  <si>
    <t>Total (vide)</t>
  </si>
  <si>
    <t>25/02/2019</t>
  </si>
  <si>
    <t xml:space="preserve"> ACOMPTE CNV</t>
  </si>
  <si>
    <t xml:space="preserve"> ACOMPTE REGION</t>
  </si>
  <si>
    <t xml:space="preserve">  SOLDE CNV</t>
  </si>
  <si>
    <t xml:space="preserve"> SOLDE REGION</t>
  </si>
  <si>
    <t xml:space="preserve"> ACOMPTE DRAC</t>
  </si>
  <si>
    <t xml:space="preserve"> ACOMPTE PART 1</t>
  </si>
  <si>
    <t xml:space="preserve"> ACOMPTE PART 2</t>
  </si>
  <si>
    <t xml:space="preserve"> ACOMPTE PART 3</t>
  </si>
  <si>
    <t>Année budgétaire/
Portage / Région</t>
  </si>
  <si>
    <t>CONTRIBUTIONS PARTENARIATS EN COURS OU SUR LE POINT D'ETRE CONCLUS ET MODALITES DE VERSEMENTS POUR OU PAR LE CNV UNIQUEMENT</t>
  </si>
  <si>
    <t>ACOMPTE REGION VERSE</t>
  </si>
  <si>
    <t>ACOMPTE CNV VERSE</t>
  </si>
  <si>
    <t>SOLDE CNV VERSE</t>
  </si>
  <si>
    <t>SOLDE VERSE LE</t>
  </si>
  <si>
    <t>ACOMPTE DRAC VERSE</t>
  </si>
  <si>
    <t>ACOMPTE PART 1 VERSE</t>
  </si>
  <si>
    <t>ACOMPTE PART 2 VERSE</t>
  </si>
  <si>
    <t>ACOMPTE PART 3 VERSE</t>
  </si>
  <si>
    <t>PART 1   ORNE</t>
  </si>
  <si>
    <t>PART 2   MANCHE</t>
  </si>
  <si>
    <t>PART 3   EURE</t>
  </si>
  <si>
    <t>17/09/2019</t>
  </si>
  <si>
    <t>Total BOURGOGNE FRANCHE-COMTE</t>
  </si>
  <si>
    <t xml:space="preserve">Total ILE-DE-FRANCE </t>
  </si>
  <si>
    <t>Normandie Reliquat 2019</t>
  </si>
  <si>
    <t>DEPENSES</t>
  </si>
  <si>
    <t xml:space="preserve"> RECETTES</t>
  </si>
  <si>
    <t xml:space="preserve">HdF : pas de comité 19==&gt;report total </t>
  </si>
  <si>
    <t>INSCRIT AU(X) BR</t>
  </si>
  <si>
    <t>REG AC1</t>
  </si>
  <si>
    <t xml:space="preserve">La Réunion : pas de comité en 19 ==&gt; report total </t>
  </si>
  <si>
    <t>Occitanie : pas de comité en 19 ==&gt; report total (fi drac et rég versées en 19)</t>
  </si>
  <si>
    <t>REG AC2 n-1</t>
  </si>
  <si>
    <t>Reprog 2019 ---&gt; 2020</t>
  </si>
  <si>
    <t>NAQ Transition énergétique</t>
  </si>
  <si>
    <t xml:space="preserve">Etat </t>
  </si>
  <si>
    <t>DATE</t>
  </si>
  <si>
    <t>SIGNATURE</t>
  </si>
  <si>
    <t>TOTAL FONDS</t>
  </si>
  <si>
    <t>Portage / Région</t>
  </si>
  <si>
    <t>2019</t>
  </si>
  <si>
    <t>RECETTES</t>
  </si>
  <si>
    <t>Somme versée CNV</t>
  </si>
  <si>
    <t>Solde REGION perçu</t>
  </si>
  <si>
    <t>Acompte REGION perçu</t>
  </si>
  <si>
    <t>DRAC perçu</t>
  </si>
  <si>
    <t>PART 2 perçu</t>
  </si>
  <si>
    <t>PART 1 perçu</t>
  </si>
  <si>
    <t>PART 3 perçu</t>
  </si>
  <si>
    <t>TOTAL à percevoir</t>
  </si>
  <si>
    <t>TOTAL perçu</t>
  </si>
  <si>
    <t>TOTAL CNV à verser</t>
  </si>
  <si>
    <t>TOTAL CNV déjà versé</t>
  </si>
  <si>
    <t xml:space="preserve">Reste à verser </t>
  </si>
  <si>
    <t>Reste à recevoir</t>
  </si>
  <si>
    <t xml:space="preserve">Mvts à venir en 2020 sur CDF 2019 </t>
  </si>
  <si>
    <t xml:space="preserve">Reste à recevoir </t>
  </si>
  <si>
    <t>Total</t>
  </si>
  <si>
    <t xml:space="preserve">Total </t>
  </si>
  <si>
    <t>BILAN 2019</t>
  </si>
  <si>
    <t>Suivi BR 1 :</t>
  </si>
  <si>
    <t xml:space="preserve">A corriger car 80k€ à reprogrammer en dépenses </t>
  </si>
  <si>
    <t>Normandie = -5k€ en dép/rec. Car contribution de la DRAC à 40k€ et non 45k€</t>
  </si>
  <si>
    <t xml:space="preserve">La Réunion = 2019 portage CNV/Région et DRAC mais reprogrammation faite sur le total en dép. (120k€)  </t>
  </si>
  <si>
    <t xml:space="preserve"> de La Réunion Région</t>
  </si>
  <si>
    <t>de HdF Région</t>
  </si>
  <si>
    <t>NAQ TE (2 vers. 8050€ + 3450€)</t>
  </si>
  <si>
    <t>NAQ TE (2 vers. 5950€ + 2250€)</t>
  </si>
  <si>
    <t>à GE Région</t>
  </si>
  <si>
    <t>CVDL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</si>
</sst>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&quot;€&quot;"/>
    <numFmt numFmtId="166" formatCode="_-* #,##0\ _€_-;\-* #,##0\ _€_-;_-* &quot;-&quot;??\ _€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3"/>
      </bottom>
      <diagonal/>
    </border>
    <border>
      <left/>
      <right style="thin">
        <color theme="4" tint="0.39994506668294322"/>
      </right>
      <top/>
      <bottom style="thin">
        <color theme="3"/>
      </bottom>
      <diagonal/>
    </border>
    <border>
      <left style="thin">
        <color theme="4"/>
      </left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medium">
        <color theme="3" tint="0.59996337778862885"/>
      </left>
      <right style="medium">
        <color theme="3" tint="0.59996337778862885"/>
      </right>
      <top style="medium">
        <color theme="3" tint="0.59996337778862885"/>
      </top>
      <bottom style="medium">
        <color theme="3" tint="0.59996337778862885"/>
      </bottom>
      <diagonal/>
    </border>
    <border>
      <left style="medium">
        <color theme="3" tint="0.59996337778862885"/>
      </left>
      <right/>
      <top style="medium">
        <color theme="3" tint="0.59996337778862885"/>
      </top>
      <bottom/>
      <diagonal/>
    </border>
    <border>
      <left/>
      <right/>
      <top style="medium">
        <color theme="3" tint="0.59996337778862885"/>
      </top>
      <bottom/>
      <diagonal/>
    </border>
    <border>
      <left/>
      <right style="medium">
        <color theme="3" tint="0.59996337778862885"/>
      </right>
      <top style="medium">
        <color theme="3" tint="0.59996337778862885"/>
      </top>
      <bottom/>
      <diagonal/>
    </border>
    <border>
      <left style="medium">
        <color theme="3" tint="0.59996337778862885"/>
      </left>
      <right/>
      <top/>
      <bottom/>
      <diagonal/>
    </border>
    <border>
      <left/>
      <right style="medium">
        <color theme="3" tint="0.59996337778862885"/>
      </right>
      <top/>
      <bottom/>
      <diagonal/>
    </border>
    <border>
      <left/>
      <right/>
      <top/>
      <bottom style="medium">
        <color theme="3" tint="0.59996337778862885"/>
      </bottom>
      <diagonal/>
    </border>
    <border>
      <left style="medium">
        <color theme="3" tint="0.59996337778862885"/>
      </left>
      <right style="medium">
        <color theme="3" tint="0.59996337778862885"/>
      </right>
      <top style="medium">
        <color theme="3" tint="0.59996337778862885"/>
      </top>
      <bottom/>
      <diagonal/>
    </border>
    <border>
      <left style="medium">
        <color theme="3" tint="0.59996337778862885"/>
      </left>
      <right style="medium">
        <color theme="3" tint="0.59996337778862885"/>
      </right>
      <top/>
      <bottom/>
      <diagonal/>
    </border>
    <border>
      <left style="medium">
        <color theme="3" tint="0.59996337778862885"/>
      </left>
      <right style="medium">
        <color theme="3" tint="0.59996337778862885"/>
      </right>
      <top/>
      <bottom style="medium">
        <color theme="3" tint="0.59996337778862885"/>
      </bottom>
      <diagonal/>
    </border>
    <border>
      <left style="medium">
        <color theme="3" tint="0.59996337778862885"/>
      </left>
      <right/>
      <top style="medium">
        <color theme="3" tint="0.59996337778862885"/>
      </top>
      <bottom style="medium">
        <color theme="3" tint="0.59996337778862885"/>
      </bottom>
      <diagonal/>
    </border>
    <border>
      <left/>
      <right/>
      <top style="medium">
        <color theme="3" tint="0.59996337778862885"/>
      </top>
      <bottom style="medium">
        <color theme="3" tint="0.59996337778862885"/>
      </bottom>
      <diagonal/>
    </border>
    <border>
      <left/>
      <right style="medium">
        <color theme="3" tint="0.59996337778862885"/>
      </right>
      <top style="medium">
        <color theme="3" tint="0.59996337778862885"/>
      </top>
      <bottom style="medium">
        <color theme="3" tint="0.59996337778862885"/>
      </bottom>
      <diagonal/>
    </border>
    <border>
      <left style="medium">
        <color theme="3" tint="0.59996337778862885"/>
      </left>
      <right style="thin">
        <color theme="3" tint="0.79998168889431442"/>
      </right>
      <top style="medium">
        <color theme="3" tint="0.59996337778862885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 style="medium">
        <color theme="3" tint="0.59996337778862885"/>
      </top>
      <bottom style="thin">
        <color theme="3" tint="0.79998168889431442"/>
      </bottom>
      <diagonal/>
    </border>
    <border>
      <left style="thin">
        <color theme="3" tint="0.79998168889431442"/>
      </left>
      <right style="medium">
        <color theme="3" tint="0.59996337778862885"/>
      </right>
      <top style="medium">
        <color theme="3" tint="0.59996337778862885"/>
      </top>
      <bottom style="thin">
        <color theme="3" tint="0.79998168889431442"/>
      </bottom>
      <diagonal/>
    </border>
    <border>
      <left style="medium">
        <color theme="3" tint="0.59996337778862885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 style="medium">
        <color theme="3" tint="0.59996337778862885"/>
      </right>
      <top style="thin">
        <color theme="3" tint="0.79998168889431442"/>
      </top>
      <bottom style="thin">
        <color theme="3" tint="0.79998168889431442"/>
      </bottom>
      <diagonal/>
    </border>
    <border>
      <left style="medium">
        <color theme="3" tint="0.59996337778862885"/>
      </left>
      <right style="thin">
        <color theme="3" tint="0.79998168889431442"/>
      </right>
      <top style="thin">
        <color theme="3" tint="0.79998168889431442"/>
      </top>
      <bottom style="medium">
        <color theme="3" tint="0.59996337778862885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medium">
        <color theme="3" tint="0.59996337778862885"/>
      </bottom>
      <diagonal/>
    </border>
    <border>
      <left style="thin">
        <color theme="3" tint="0.79998168889431442"/>
      </left>
      <right style="medium">
        <color theme="3" tint="0.59996337778862885"/>
      </right>
      <top style="thin">
        <color theme="3" tint="0.79998168889431442"/>
      </top>
      <bottom style="medium">
        <color theme="3" tint="0.59996337778862885"/>
      </bottom>
      <diagonal/>
    </border>
    <border>
      <left style="medium">
        <color theme="3" tint="0.59996337778862885"/>
      </left>
      <right style="medium">
        <color theme="3" tint="0.59996337778862885"/>
      </right>
      <top style="medium">
        <color theme="3" tint="0.59996337778862885"/>
      </top>
      <bottom style="thin">
        <color theme="3" tint="0.59996337778862885"/>
      </bottom>
      <diagonal/>
    </border>
    <border>
      <left style="medium">
        <color theme="3" tint="0.59996337778862885"/>
      </left>
      <right style="medium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medium">
        <color theme="3" tint="0.59996337778862885"/>
      </left>
      <right style="thin">
        <color theme="3" tint="0.59996337778862885"/>
      </right>
      <top style="medium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medium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theme="3" tint="0.59996337778862885"/>
      </right>
      <top style="medium">
        <color theme="3" tint="0.59996337778862885"/>
      </top>
      <bottom style="thin">
        <color theme="3" tint="0.59996337778862885"/>
      </bottom>
      <diagonal/>
    </border>
    <border>
      <left style="medium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 style="medium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medium">
        <color theme="3" tint="0.59996337778862885"/>
      </left>
      <right style="thin">
        <color theme="3" tint="0.79998168889431442"/>
      </right>
      <top style="thin">
        <color theme="3" tint="0.79998168889431442"/>
      </top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/>
      <diagonal/>
    </border>
    <border>
      <left style="thin">
        <color theme="3" tint="0.79998168889431442"/>
      </left>
      <right style="medium">
        <color theme="3" tint="0.59996337778862885"/>
      </right>
      <top style="thin">
        <color theme="3" tint="0.79998168889431442"/>
      </top>
      <bottom/>
      <diagonal/>
    </border>
    <border>
      <left style="medium">
        <color theme="3" tint="0.59996337778862885"/>
      </left>
      <right style="medium">
        <color theme="3" tint="0.59996337778862885"/>
      </right>
      <top style="thin">
        <color theme="3" tint="0.59996337778862885"/>
      </top>
      <bottom/>
      <diagonal/>
    </border>
    <border>
      <left style="medium">
        <color theme="3" tint="0.59996337778862885"/>
      </left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 style="medium">
        <color theme="3" tint="0.59996337778862885"/>
      </right>
      <top style="thin">
        <color theme="3" tint="0.59996337778862885"/>
      </top>
      <bottom/>
      <diagonal/>
    </border>
    <border>
      <left style="medium">
        <color theme="3" tint="0.59996337778862885"/>
      </left>
      <right style="medium">
        <color theme="3" tint="0.59996337778862885"/>
      </right>
      <top style="medium">
        <color theme="3" tint="0.59996337778862885"/>
      </top>
      <bottom style="thin">
        <color theme="3" tint="0.79998168889431442"/>
      </bottom>
      <diagonal/>
    </border>
    <border>
      <left style="medium">
        <color theme="3" tint="0.59996337778862885"/>
      </left>
      <right style="medium">
        <color theme="3" tint="0.59996337778862885"/>
      </right>
      <top style="thin">
        <color theme="3" tint="0.79998168889431442"/>
      </top>
      <bottom style="thin">
        <color theme="3" tint="0.79998168889431442"/>
      </bottom>
      <diagonal/>
    </border>
    <border>
      <left style="medium">
        <color theme="3" tint="0.59996337778862885"/>
      </left>
      <right style="medium">
        <color theme="3" tint="0.59996337778862885"/>
      </right>
      <top style="thin">
        <color theme="3" tint="0.79998168889431442"/>
      </top>
      <bottom style="medium">
        <color theme="3" tint="0.59996337778862885"/>
      </bottom>
      <diagonal/>
    </border>
    <border>
      <left/>
      <right style="medium">
        <color theme="3" tint="0.59996337778862885"/>
      </right>
      <top/>
      <bottom style="medium">
        <color theme="3" tint="0.59996337778862885"/>
      </bottom>
      <diagonal/>
    </border>
    <border>
      <left style="medium">
        <color theme="3" tint="0.59996337778862885"/>
      </left>
      <right style="medium">
        <color theme="3" tint="0.59996337778862885"/>
      </right>
      <top style="thin">
        <color theme="3" tint="0.59996337778862885"/>
      </top>
      <bottom style="medium">
        <color theme="3" tint="0.59996337778862885"/>
      </bottom>
      <diagonal/>
    </border>
    <border>
      <left style="medium">
        <color theme="3" tint="0.59996337778862885"/>
      </left>
      <right style="thin">
        <color theme="3" tint="0.59996337778862885"/>
      </right>
      <top style="medium">
        <color theme="3" tint="0.59996337778862885"/>
      </top>
      <bottom/>
      <diagonal/>
    </border>
    <border>
      <left style="thin">
        <color theme="3" tint="0.59996337778862885"/>
      </left>
      <right style="thin">
        <color theme="3" tint="0.59996337778862885"/>
      </right>
      <top style="medium">
        <color theme="3" tint="0.59996337778862885"/>
      </top>
      <bottom/>
      <diagonal/>
    </border>
    <border>
      <left style="thin">
        <color theme="3" tint="0.59996337778862885"/>
      </left>
      <right style="medium">
        <color theme="3" tint="0.59996337778862885"/>
      </right>
      <top style="medium">
        <color theme="3" tint="0.59996337778862885"/>
      </top>
      <bottom/>
      <diagonal/>
    </border>
    <border>
      <left style="medium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theme="3" tint="0.59996337778862885"/>
      </left>
      <right style="medium">
        <color theme="3" tint="0.59996337778862885"/>
      </right>
      <top/>
      <bottom/>
      <diagonal/>
    </border>
    <border>
      <left style="medium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medium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medium">
        <color theme="3" tint="0.59996337778862885"/>
      </bottom>
      <diagonal/>
    </border>
    <border>
      <left style="thin">
        <color theme="3" tint="0.59996337778862885"/>
      </left>
      <right style="medium">
        <color theme="3" tint="0.59996337778862885"/>
      </right>
      <top style="thin">
        <color theme="3" tint="0.59996337778862885"/>
      </top>
      <bottom style="medium">
        <color theme="3" tint="0.59996337778862885"/>
      </bottom>
      <diagonal/>
    </border>
    <border>
      <left style="thin">
        <color theme="3" tint="0.79998168889431442"/>
      </left>
      <right style="thin">
        <color theme="3" tint="0.79998168889431442"/>
      </right>
      <top style="medium">
        <color theme="3" tint="0.59996337778862885"/>
      </top>
      <bottom style="thin">
        <color theme="3" tint="0.59996337778862885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59996337778862885"/>
      </top>
      <bottom style="medium">
        <color theme="3" tint="0.59996337778862885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 tint="-0.2499465926084170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3" tint="0.79998168889431442"/>
      </left>
      <right style="medium">
        <color theme="3" tint="0.59996337778862885"/>
      </right>
      <top style="medium">
        <color theme="3" tint="0.59996337778862885"/>
      </top>
      <bottom style="thin">
        <color theme="3" tint="0.59996337778862885"/>
      </bottom>
      <diagonal/>
    </border>
    <border>
      <left style="thin">
        <color theme="3" tint="0.79998168889431442"/>
      </left>
      <right style="medium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79998168889431442"/>
      </left>
      <right style="medium">
        <color theme="3" tint="0.59996337778862885"/>
      </right>
      <top style="thin">
        <color theme="3" tint="0.59996337778862885"/>
      </top>
      <bottom style="medium">
        <color theme="3" tint="0.59996337778862885"/>
      </bottom>
      <diagonal/>
    </border>
    <border>
      <left style="medium">
        <color theme="3" tint="0.59996337778862885"/>
      </left>
      <right/>
      <top/>
      <bottom style="medium">
        <color theme="3" tint="0.59996337778862885"/>
      </bottom>
      <diagonal/>
    </border>
    <border>
      <left style="medium">
        <color indexed="64"/>
      </left>
      <right/>
      <top/>
      <bottom style="thin">
        <color theme="3"/>
      </bottom>
      <diagonal/>
    </border>
    <border>
      <left/>
      <right/>
      <top style="medium">
        <color theme="4" tint="-0.249977111117893"/>
      </top>
      <bottom/>
      <diagonal/>
    </border>
    <border>
      <left style="medium">
        <color theme="4" tint="-0.249977111117893"/>
      </left>
      <right/>
      <top style="medium">
        <color theme="4" tint="-0.249977111117893"/>
      </top>
      <bottom/>
      <diagonal/>
    </border>
    <border>
      <left/>
      <right style="medium">
        <color theme="4" tint="-0.249977111117893"/>
      </right>
      <top style="medium">
        <color theme="4" tint="-0.249977111117893"/>
      </top>
      <bottom/>
      <diagonal/>
    </border>
    <border>
      <left style="medium">
        <color theme="4" tint="-0.249977111117893"/>
      </left>
      <right/>
      <top/>
      <bottom/>
      <diagonal/>
    </border>
    <border>
      <left/>
      <right style="medium">
        <color theme="4" tint="-0.249977111117893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297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NumberFormat="1"/>
    <xf numFmtId="0" fontId="0" fillId="0" borderId="0" xfId="0" quotePrefix="1" applyNumberFormat="1"/>
    <xf numFmtId="0" fontId="0" fillId="8" borderId="1" xfId="0" applyFill="1" applyBorder="1" applyAlignment="1">
      <alignment horizontal="center" vertical="center" wrapText="1"/>
    </xf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14" fontId="0" fillId="0" borderId="0" xfId="0" applyNumberFormat="1"/>
    <xf numFmtId="0" fontId="0" fillId="0" borderId="0" xfId="0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Fill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9" borderId="2" xfId="0" applyFont="1" applyFill="1" applyBorder="1" applyAlignment="1">
      <alignment horizontal="center" vertical="center"/>
    </xf>
    <xf numFmtId="0" fontId="0" fillId="0" borderId="1" xfId="0" applyBorder="1" applyAlignment="1"/>
    <xf numFmtId="165" fontId="0" fillId="0" borderId="1" xfId="0" applyNumberFormat="1" applyBorder="1" applyAlignment="1"/>
    <xf numFmtId="0" fontId="0" fillId="0" borderId="1" xfId="0" applyNumberFormat="1" applyBorder="1" applyAlignment="1"/>
    <xf numFmtId="14" fontId="0" fillId="0" borderId="1" xfId="0" applyNumberFormat="1" applyBorder="1" applyAlignment="1"/>
    <xf numFmtId="0" fontId="0" fillId="0" borderId="0" xfId="0" applyAlignment="1"/>
    <xf numFmtId="0" fontId="0" fillId="0" borderId="0" xfId="0" applyFill="1" applyBorder="1" applyAlignment="1"/>
    <xf numFmtId="0" fontId="0" fillId="0" borderId="1" xfId="0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left" wrapText="1"/>
    </xf>
    <xf numFmtId="165" fontId="0" fillId="6" borderId="1" xfId="0" applyNumberFormat="1" applyFill="1" applyBorder="1" applyAlignment="1">
      <alignment horizontal="center" vertical="center" wrapText="1"/>
    </xf>
    <xf numFmtId="165" fontId="0" fillId="4" borderId="1" xfId="0" applyNumberFormat="1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indent="1"/>
    </xf>
    <xf numFmtId="0" fontId="0" fillId="10" borderId="6" xfId="0" applyFill="1" applyBorder="1" applyAlignment="1">
      <alignment horizontal="left" vertical="center"/>
    </xf>
    <xf numFmtId="0" fontId="0" fillId="0" borderId="0" xfId="0" applyFill="1"/>
    <xf numFmtId="165" fontId="0" fillId="0" borderId="0" xfId="0" applyNumberFormat="1" applyFill="1" applyBorder="1" applyAlignment="1">
      <alignment horizontal="right"/>
    </xf>
    <xf numFmtId="165" fontId="0" fillId="0" borderId="0" xfId="0" applyNumberFormat="1" applyFill="1" applyAlignment="1">
      <alignment horizontal="right"/>
    </xf>
    <xf numFmtId="165" fontId="0" fillId="10" borderId="5" xfId="0" applyNumberFormat="1" applyFill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165" fontId="0" fillId="0" borderId="1" xfId="0" applyNumberFormat="1" applyBorder="1" applyAlignment="1">
      <alignment horizontal="left"/>
    </xf>
    <xf numFmtId="165" fontId="0" fillId="0" borderId="0" xfId="0" applyNumberFormat="1" applyAlignment="1">
      <alignment horizontal="left" wrapText="1"/>
    </xf>
    <xf numFmtId="0" fontId="6" fillId="0" borderId="0" xfId="0" applyFont="1"/>
    <xf numFmtId="0" fontId="1" fillId="0" borderId="0" xfId="0" applyFont="1" applyFill="1" applyBorder="1" applyAlignment="1">
      <alignment vertical="center"/>
    </xf>
    <xf numFmtId="11" fontId="0" fillId="0" borderId="0" xfId="0" applyNumberFormat="1" applyAlignment="1">
      <alignment horizontal="center" vertical="center"/>
    </xf>
    <xf numFmtId="0" fontId="7" fillId="0" borderId="0" xfId="0" applyFont="1"/>
    <xf numFmtId="165" fontId="0" fillId="0" borderId="0" xfId="0" applyNumberFormat="1" applyFont="1"/>
    <xf numFmtId="0" fontId="0" fillId="0" borderId="0" xfId="0" applyBorder="1" applyAlignment="1">
      <alignment horizontal="center" vertical="center"/>
    </xf>
    <xf numFmtId="165" fontId="0" fillId="0" borderId="7" xfId="0" applyNumberFormat="1" applyFont="1" applyBorder="1"/>
    <xf numFmtId="165" fontId="0" fillId="0" borderId="0" xfId="0" applyNumberFormat="1" applyFont="1" applyBorder="1"/>
    <xf numFmtId="165" fontId="0" fillId="0" borderId="7" xfId="0" applyNumberFormat="1" applyBorder="1"/>
    <xf numFmtId="165" fontId="0" fillId="0" borderId="0" xfId="0" applyNumberFormat="1" applyBorder="1"/>
    <xf numFmtId="0" fontId="0" fillId="0" borderId="7" xfId="0" applyBorder="1" applyAlignment="1">
      <alignment horizontal="center" vertical="center"/>
    </xf>
    <xf numFmtId="0" fontId="0" fillId="0" borderId="0" xfId="0" pivotButton="1" applyAlignment="1">
      <alignment horizontal="left" vertical="center"/>
    </xf>
    <xf numFmtId="0" fontId="0" fillId="0" borderId="12" xfId="0" applyBorder="1" applyAlignment="1">
      <alignment horizontal="center" vertical="center"/>
    </xf>
    <xf numFmtId="165" fontId="0" fillId="0" borderId="12" xfId="0" applyNumberFormat="1" applyBorder="1"/>
    <xf numFmtId="0" fontId="8" fillId="0" borderId="0" xfId="0" applyFont="1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1" fontId="0" fillId="0" borderId="0" xfId="0" applyNumberFormat="1" applyFill="1" applyAlignment="1">
      <alignment horizontal="center" vertical="center"/>
    </xf>
    <xf numFmtId="0" fontId="0" fillId="0" borderId="0" xfId="0" applyFill="1" applyBorder="1"/>
    <xf numFmtId="165" fontId="0" fillId="0" borderId="17" xfId="0" applyNumberFormat="1" applyFill="1" applyBorder="1" applyAlignment="1">
      <alignment horizontal="right"/>
    </xf>
    <xf numFmtId="165" fontId="0" fillId="0" borderId="18" xfId="0" applyNumberFormat="1" applyFill="1" applyBorder="1" applyAlignment="1">
      <alignment horizontal="right"/>
    </xf>
    <xf numFmtId="165" fontId="0" fillId="0" borderId="19" xfId="0" applyNumberFormat="1" applyFill="1" applyBorder="1" applyAlignment="1">
      <alignment horizontal="right"/>
    </xf>
    <xf numFmtId="0" fontId="0" fillId="0" borderId="20" xfId="0" applyFill="1" applyBorder="1"/>
    <xf numFmtId="165" fontId="0" fillId="0" borderId="14" xfId="0" applyNumberFormat="1" applyFill="1" applyBorder="1" applyAlignment="1">
      <alignment horizontal="right"/>
    </xf>
    <xf numFmtId="165" fontId="0" fillId="0" borderId="15" xfId="0" applyNumberFormat="1" applyFill="1" applyBorder="1" applyAlignment="1">
      <alignment horizontal="right"/>
    </xf>
    <xf numFmtId="165" fontId="0" fillId="0" borderId="16" xfId="0" applyNumberFormat="1" applyFill="1" applyBorder="1" applyAlignment="1">
      <alignment horizontal="right"/>
    </xf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13" xfId="0" applyFill="1" applyBorder="1"/>
    <xf numFmtId="0" fontId="0" fillId="0" borderId="22" xfId="0" applyFill="1" applyBorder="1"/>
    <xf numFmtId="0" fontId="0" fillId="0" borderId="23" xfId="0" applyFill="1" applyBorder="1" applyAlignment="1"/>
    <xf numFmtId="0" fontId="0" fillId="0" borderId="25" xfId="0" applyFill="1" applyBorder="1" applyAlignment="1"/>
    <xf numFmtId="0" fontId="0" fillId="10" borderId="14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165" fontId="0" fillId="0" borderId="26" xfId="0" applyNumberFormat="1" applyFill="1" applyBorder="1" applyAlignment="1">
      <alignment horizontal="right"/>
    </xf>
    <xf numFmtId="165" fontId="0" fillId="0" borderId="27" xfId="0" applyNumberFormat="1" applyFill="1" applyBorder="1" applyAlignment="1">
      <alignment horizontal="right"/>
    </xf>
    <xf numFmtId="165" fontId="0" fillId="0" borderId="28" xfId="0" applyNumberFormat="1" applyFill="1" applyBorder="1" applyAlignment="1">
      <alignment horizontal="right"/>
    </xf>
    <xf numFmtId="165" fontId="0" fillId="0" borderId="29" xfId="0" applyNumberFormat="1" applyFill="1" applyBorder="1" applyAlignment="1">
      <alignment horizontal="right"/>
    </xf>
    <xf numFmtId="165" fontId="0" fillId="0" borderId="30" xfId="0" applyNumberFormat="1" applyFill="1" applyBorder="1" applyAlignment="1">
      <alignment horizontal="right"/>
    </xf>
    <xf numFmtId="165" fontId="0" fillId="0" borderId="31" xfId="0" applyNumberFormat="1" applyFill="1" applyBorder="1" applyAlignment="1">
      <alignment horizontal="right"/>
    </xf>
    <xf numFmtId="165" fontId="0" fillId="0" borderId="32" xfId="0" applyNumberFormat="1" applyFill="1" applyBorder="1" applyAlignment="1">
      <alignment horizontal="right"/>
    </xf>
    <xf numFmtId="165" fontId="0" fillId="0" borderId="33" xfId="0" applyNumberFormat="1" applyFill="1" applyBorder="1" applyAlignment="1">
      <alignment horizontal="right"/>
    </xf>
    <xf numFmtId="165" fontId="0" fillId="0" borderId="34" xfId="0" applyNumberFormat="1" applyFill="1" applyBorder="1" applyAlignment="1">
      <alignment horizontal="right"/>
    </xf>
    <xf numFmtId="165" fontId="0" fillId="0" borderId="35" xfId="0" applyNumberFormat="1" applyFill="1" applyBorder="1" applyAlignment="1">
      <alignment horizontal="right"/>
    </xf>
    <xf numFmtId="165" fontId="0" fillId="0" borderId="36" xfId="0" applyNumberFormat="1" applyFill="1" applyBorder="1" applyAlignment="1">
      <alignment horizontal="right"/>
    </xf>
    <xf numFmtId="165" fontId="0" fillId="0" borderId="37" xfId="0" applyNumberFormat="1" applyFill="1" applyBorder="1" applyAlignment="1">
      <alignment horizontal="right"/>
    </xf>
    <xf numFmtId="165" fontId="0" fillId="0" borderId="38" xfId="0" applyNumberFormat="1" applyFill="1" applyBorder="1" applyAlignment="1">
      <alignment horizontal="right"/>
    </xf>
    <xf numFmtId="165" fontId="0" fillId="0" borderId="39" xfId="0" applyNumberFormat="1" applyFill="1" applyBorder="1" applyAlignment="1">
      <alignment horizontal="right"/>
    </xf>
    <xf numFmtId="165" fontId="0" fillId="0" borderId="40" xfId="0" applyNumberFormat="1" applyFill="1" applyBorder="1" applyAlignment="1">
      <alignment horizontal="right"/>
    </xf>
    <xf numFmtId="165" fontId="0" fillId="0" borderId="41" xfId="0" applyNumberFormat="1" applyFill="1" applyBorder="1" applyAlignment="1">
      <alignment horizontal="right"/>
    </xf>
    <xf numFmtId="165" fontId="0" fillId="0" borderId="42" xfId="0" applyNumberFormat="1" applyFill="1" applyBorder="1" applyAlignment="1">
      <alignment horizontal="right"/>
    </xf>
    <xf numFmtId="0" fontId="0" fillId="0" borderId="23" xfId="0" applyFill="1" applyBorder="1" applyAlignment="1">
      <alignment vertical="center"/>
    </xf>
    <xf numFmtId="165" fontId="0" fillId="0" borderId="43" xfId="0" applyNumberFormat="1" applyFill="1" applyBorder="1" applyAlignment="1">
      <alignment horizontal="right"/>
    </xf>
    <xf numFmtId="165" fontId="0" fillId="0" borderId="44" xfId="0" applyNumberFormat="1" applyFill="1" applyBorder="1" applyAlignment="1">
      <alignment horizontal="right"/>
    </xf>
    <xf numFmtId="165" fontId="0" fillId="0" borderId="45" xfId="0" applyNumberFormat="1" applyFill="1" applyBorder="1" applyAlignment="1">
      <alignment horizontal="right"/>
    </xf>
    <xf numFmtId="165" fontId="0" fillId="0" borderId="46" xfId="0" applyNumberFormat="1" applyFill="1" applyBorder="1" applyAlignment="1">
      <alignment horizontal="right"/>
    </xf>
    <xf numFmtId="165" fontId="0" fillId="0" borderId="47" xfId="0" applyNumberFormat="1" applyFill="1" applyBorder="1" applyAlignment="1">
      <alignment horizontal="right"/>
    </xf>
    <xf numFmtId="165" fontId="0" fillId="0" borderId="48" xfId="0" applyNumberFormat="1" applyFill="1" applyBorder="1" applyAlignment="1">
      <alignment horizontal="right"/>
    </xf>
    <xf numFmtId="165" fontId="0" fillId="0" borderId="49" xfId="0" applyNumberFormat="1" applyFill="1" applyBorder="1" applyAlignment="1">
      <alignment horizontal="right"/>
    </xf>
    <xf numFmtId="0" fontId="0" fillId="0" borderId="24" xfId="0" applyFill="1" applyBorder="1" applyAlignment="1">
      <alignment vertical="center"/>
    </xf>
    <xf numFmtId="0" fontId="0" fillId="0" borderId="25" xfId="0" applyFill="1" applyBorder="1" applyAlignment="1">
      <alignment vertical="center"/>
    </xf>
    <xf numFmtId="0" fontId="0" fillId="10" borderId="20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165" fontId="0" fillId="0" borderId="50" xfId="0" applyNumberFormat="1" applyFill="1" applyBorder="1" applyAlignment="1">
      <alignment horizontal="right"/>
    </xf>
    <xf numFmtId="165" fontId="0" fillId="0" borderId="51" xfId="0" applyNumberFormat="1" applyFill="1" applyBorder="1" applyAlignment="1">
      <alignment horizontal="right"/>
    </xf>
    <xf numFmtId="165" fontId="0" fillId="0" borderId="52" xfId="0" applyNumberFormat="1" applyFill="1" applyBorder="1" applyAlignment="1">
      <alignment horizontal="right"/>
    </xf>
    <xf numFmtId="165" fontId="0" fillId="0" borderId="53" xfId="0" applyNumberFormat="1" applyFill="1" applyBorder="1" applyAlignment="1">
      <alignment horizontal="right"/>
    </xf>
    <xf numFmtId="165" fontId="0" fillId="0" borderId="54" xfId="0" applyNumberFormat="1" applyFill="1" applyBorder="1" applyAlignment="1">
      <alignment horizontal="right"/>
    </xf>
    <xf numFmtId="165" fontId="0" fillId="0" borderId="55" xfId="0" applyNumberFormat="1" applyFill="1" applyBorder="1" applyAlignment="1">
      <alignment horizontal="right"/>
    </xf>
    <xf numFmtId="165" fontId="0" fillId="0" borderId="56" xfId="0" applyNumberFormat="1" applyFill="1" applyBorder="1" applyAlignment="1">
      <alignment horizontal="right"/>
    </xf>
    <xf numFmtId="165" fontId="0" fillId="0" borderId="57" xfId="0" applyNumberFormat="1" applyFill="1" applyBorder="1" applyAlignment="1">
      <alignment horizontal="right"/>
    </xf>
    <xf numFmtId="165" fontId="0" fillId="0" borderId="58" xfId="0" applyNumberFormat="1" applyFill="1" applyBorder="1" applyAlignment="1">
      <alignment horizontal="right"/>
    </xf>
    <xf numFmtId="165" fontId="0" fillId="0" borderId="59" xfId="0" applyNumberFormat="1" applyFill="1" applyBorder="1" applyAlignment="1">
      <alignment horizontal="right"/>
    </xf>
    <xf numFmtId="165" fontId="0" fillId="0" borderId="60" xfId="0" applyNumberFormat="1" applyFill="1" applyBorder="1" applyAlignment="1">
      <alignment horizontal="right"/>
    </xf>
    <xf numFmtId="165" fontId="0" fillId="0" borderId="61" xfId="0" applyNumberFormat="1" applyFill="1" applyBorder="1" applyAlignment="1">
      <alignment horizontal="right"/>
    </xf>
    <xf numFmtId="165" fontId="0" fillId="0" borderId="62" xfId="0" applyNumberFormat="1" applyFill="1" applyBorder="1" applyAlignment="1">
      <alignment horizontal="right"/>
    </xf>
    <xf numFmtId="165" fontId="0" fillId="0" borderId="63" xfId="0" applyNumberFormat="1" applyFill="1" applyBorder="1" applyAlignment="1">
      <alignment horizontal="right"/>
    </xf>
    <xf numFmtId="165" fontId="0" fillId="0" borderId="64" xfId="0" applyNumberFormat="1" applyFill="1" applyBorder="1" applyAlignment="1">
      <alignment horizontal="right"/>
    </xf>
    <xf numFmtId="165" fontId="0" fillId="0" borderId="65" xfId="0" applyNumberFormat="1" applyFill="1" applyBorder="1" applyAlignment="1">
      <alignment horizontal="right"/>
    </xf>
    <xf numFmtId="165" fontId="0" fillId="0" borderId="66" xfId="0" applyNumberFormat="1" applyFill="1" applyBorder="1" applyAlignment="1">
      <alignment horizontal="right"/>
    </xf>
    <xf numFmtId="165" fontId="0" fillId="0" borderId="67" xfId="0" applyNumberFormat="1" applyBorder="1" applyAlignment="1"/>
    <xf numFmtId="165" fontId="0" fillId="0" borderId="68" xfId="0" applyNumberFormat="1" applyFill="1" applyBorder="1" applyAlignment="1"/>
    <xf numFmtId="165" fontId="0" fillId="0" borderId="1" xfId="0" applyNumberFormat="1" applyBorder="1" applyAlignment="1">
      <alignment horizontal="right" wrapText="1"/>
    </xf>
    <xf numFmtId="165" fontId="0" fillId="0" borderId="0" xfId="0" applyNumberFormat="1" applyAlignment="1">
      <alignment horizontal="right" wrapText="1"/>
    </xf>
    <xf numFmtId="0" fontId="0" fillId="0" borderId="0" xfId="0" applyFill="1" applyAlignment="1">
      <alignment horizontal="left" indent="2"/>
    </xf>
    <xf numFmtId="165" fontId="0" fillId="0" borderId="73" xfId="0" applyNumberFormat="1" applyFill="1" applyBorder="1" applyAlignment="1">
      <alignment horizontal="right"/>
    </xf>
    <xf numFmtId="165" fontId="0" fillId="0" borderId="74" xfId="0" applyNumberFormat="1" applyFill="1" applyBorder="1" applyAlignment="1">
      <alignment horizontal="right"/>
    </xf>
    <xf numFmtId="165" fontId="0" fillId="10" borderId="75" xfId="0" applyNumberFormat="1" applyFill="1" applyBorder="1" applyAlignment="1">
      <alignment horizontal="right" vertical="center"/>
    </xf>
    <xf numFmtId="165" fontId="0" fillId="10" borderId="76" xfId="0" applyNumberFormat="1" applyFill="1" applyBorder="1" applyAlignment="1">
      <alignment horizontal="right" vertical="center"/>
    </xf>
    <xf numFmtId="165" fontId="0" fillId="10" borderId="77" xfId="0" applyNumberFormat="1" applyFill="1" applyBorder="1" applyAlignment="1">
      <alignment horizontal="right" vertical="center"/>
    </xf>
    <xf numFmtId="0" fontId="13" fillId="13" borderId="77" xfId="0" applyFont="1" applyFill="1" applyBorder="1" applyAlignment="1">
      <alignment horizontal="center" vertical="center"/>
    </xf>
    <xf numFmtId="165" fontId="0" fillId="0" borderId="70" xfId="0" applyNumberFormat="1" applyFill="1" applyBorder="1" applyAlignment="1">
      <alignment horizontal="right"/>
    </xf>
    <xf numFmtId="165" fontId="0" fillId="0" borderId="71" xfId="0" applyNumberFormat="1" applyFill="1" applyBorder="1" applyAlignment="1">
      <alignment horizontal="right"/>
    </xf>
    <xf numFmtId="165" fontId="0" fillId="0" borderId="72" xfId="0" applyNumberFormat="1" applyFill="1" applyBorder="1" applyAlignment="1">
      <alignment horizontal="right"/>
    </xf>
    <xf numFmtId="0" fontId="0" fillId="17" borderId="69" xfId="0" applyFill="1" applyBorder="1" applyAlignment="1">
      <alignment horizontal="center" vertical="center" wrapText="1"/>
    </xf>
    <xf numFmtId="0" fontId="0" fillId="17" borderId="78" xfId="0" applyFill="1" applyBorder="1" applyAlignment="1">
      <alignment horizontal="center" vertical="center" wrapText="1"/>
    </xf>
    <xf numFmtId="0" fontId="14" fillId="14" borderId="78" xfId="0" applyFont="1" applyFill="1" applyBorder="1" applyAlignment="1">
      <alignment horizontal="center" vertical="center" wrapText="1"/>
    </xf>
    <xf numFmtId="0" fontId="14" fillId="16" borderId="78" xfId="0" applyFont="1" applyFill="1" applyBorder="1" applyAlignment="1">
      <alignment horizontal="center" vertical="center" wrapText="1"/>
    </xf>
    <xf numFmtId="0" fontId="9" fillId="20" borderId="78" xfId="0" applyFont="1" applyFill="1" applyBorder="1" applyAlignment="1">
      <alignment horizontal="center" vertical="center" wrapText="1"/>
    </xf>
    <xf numFmtId="0" fontId="15" fillId="18" borderId="78" xfId="0" applyFont="1" applyFill="1" applyBorder="1" applyAlignment="1">
      <alignment horizontal="center" vertical="center" wrapText="1"/>
    </xf>
    <xf numFmtId="0" fontId="15" fillId="19" borderId="78" xfId="0" applyFont="1" applyFill="1" applyBorder="1" applyAlignment="1">
      <alignment horizontal="center" vertical="center" wrapText="1"/>
    </xf>
    <xf numFmtId="0" fontId="10" fillId="15" borderId="78" xfId="0" applyFont="1" applyFill="1" applyBorder="1" applyAlignment="1">
      <alignment horizontal="center" vertical="center" wrapText="1"/>
    </xf>
    <xf numFmtId="0" fontId="0" fillId="0" borderId="78" xfId="0" applyFill="1" applyBorder="1" applyAlignment="1">
      <alignment horizontal="center" vertical="center" wrapText="1"/>
    </xf>
    <xf numFmtId="0" fontId="0" fillId="0" borderId="79" xfId="0" applyFill="1" applyBorder="1" applyAlignment="1">
      <alignment horizontal="center" vertical="center" wrapText="1"/>
    </xf>
    <xf numFmtId="0" fontId="0" fillId="17" borderId="80" xfId="0" applyFill="1" applyBorder="1" applyAlignment="1">
      <alignment horizontal="center" vertical="center" wrapText="1"/>
    </xf>
    <xf numFmtId="0" fontId="13" fillId="13" borderId="0" xfId="0" applyFont="1" applyFill="1" applyBorder="1" applyAlignment="1">
      <alignment horizontal="center" vertical="center" wrapText="1"/>
    </xf>
    <xf numFmtId="0" fontId="0" fillId="17" borderId="79" xfId="0" applyFill="1" applyBorder="1" applyAlignment="1">
      <alignment horizontal="center" vertical="center" wrapText="1"/>
    </xf>
    <xf numFmtId="165" fontId="0" fillId="0" borderId="82" xfId="0" applyNumberFormat="1" applyFill="1" applyBorder="1" applyAlignment="1">
      <alignment horizontal="right"/>
    </xf>
    <xf numFmtId="165" fontId="0" fillId="0" borderId="83" xfId="0" applyNumberFormat="1" applyFill="1" applyBorder="1" applyAlignment="1">
      <alignment horizontal="right"/>
    </xf>
    <xf numFmtId="165" fontId="0" fillId="10" borderId="84" xfId="0" applyNumberFormat="1" applyFill="1" applyBorder="1" applyAlignment="1">
      <alignment horizontal="right" vertical="center"/>
    </xf>
    <xf numFmtId="0" fontId="0" fillId="17" borderId="81" xfId="0" applyFill="1" applyBorder="1" applyAlignment="1">
      <alignment horizontal="center" vertical="center" wrapText="1"/>
    </xf>
    <xf numFmtId="0" fontId="14" fillId="14" borderId="69" xfId="0" applyFont="1" applyFill="1" applyBorder="1" applyAlignment="1">
      <alignment horizontal="center" vertical="center" wrapText="1"/>
    </xf>
    <xf numFmtId="0" fontId="14" fillId="14" borderId="79" xfId="0" applyFont="1" applyFill="1" applyBorder="1" applyAlignment="1">
      <alignment horizontal="center" vertical="center" wrapText="1"/>
    </xf>
    <xf numFmtId="0" fontId="14" fillId="14" borderId="81" xfId="0" applyFont="1" applyFill="1" applyBorder="1" applyAlignment="1">
      <alignment horizontal="center" vertical="center" wrapText="1"/>
    </xf>
    <xf numFmtId="0" fontId="14" fillId="16" borderId="69" xfId="0" applyFont="1" applyFill="1" applyBorder="1" applyAlignment="1">
      <alignment horizontal="center" vertical="center" wrapText="1"/>
    </xf>
    <xf numFmtId="1" fontId="0" fillId="0" borderId="0" xfId="0" applyNumberFormat="1" applyFill="1" applyAlignment="1">
      <alignment horizontal="right"/>
    </xf>
    <xf numFmtId="1" fontId="0" fillId="10" borderId="76" xfId="0" applyNumberFormat="1" applyFill="1" applyBorder="1" applyAlignment="1">
      <alignment horizontal="right" vertical="center"/>
    </xf>
    <xf numFmtId="164" fontId="12" fillId="12" borderId="71" xfId="1" applyFont="1" applyFill="1" applyBorder="1" applyAlignment="1">
      <alignment horizontal="center" vertical="center"/>
    </xf>
    <xf numFmtId="0" fontId="15" fillId="18" borderId="0" xfId="0" applyFont="1" applyFill="1" applyAlignment="1">
      <alignment horizontal="center" vertical="center" wrapText="1"/>
    </xf>
    <xf numFmtId="1" fontId="0" fillId="10" borderId="5" xfId="0" applyNumberFormat="1" applyFill="1" applyBorder="1" applyAlignment="1">
      <alignment horizontal="right" vertical="center"/>
    </xf>
    <xf numFmtId="0" fontId="14" fillId="16" borderId="79" xfId="0" applyFont="1" applyFill="1" applyBorder="1" applyAlignment="1">
      <alignment horizontal="center" vertical="center" wrapText="1"/>
    </xf>
    <xf numFmtId="0" fontId="9" fillId="20" borderId="69" xfId="0" applyFont="1" applyFill="1" applyBorder="1" applyAlignment="1">
      <alignment horizontal="center" vertical="center" wrapText="1"/>
    </xf>
    <xf numFmtId="0" fontId="9" fillId="20" borderId="79" xfId="0" applyFont="1" applyFill="1" applyBorder="1" applyAlignment="1">
      <alignment horizontal="center" vertical="center" wrapText="1"/>
    </xf>
    <xf numFmtId="0" fontId="15" fillId="18" borderId="69" xfId="0" applyFont="1" applyFill="1" applyBorder="1" applyAlignment="1">
      <alignment horizontal="center" vertical="center" wrapText="1"/>
    </xf>
    <xf numFmtId="0" fontId="15" fillId="18" borderId="79" xfId="0" applyFont="1" applyFill="1" applyBorder="1" applyAlignment="1">
      <alignment horizontal="center" vertical="center" wrapText="1"/>
    </xf>
    <xf numFmtId="0" fontId="15" fillId="19" borderId="69" xfId="0" applyFont="1" applyFill="1" applyBorder="1" applyAlignment="1">
      <alignment horizontal="center" vertical="center" wrapText="1"/>
    </xf>
    <xf numFmtId="0" fontId="15" fillId="19" borderId="79" xfId="0" applyFont="1" applyFill="1" applyBorder="1" applyAlignment="1">
      <alignment horizontal="center" vertical="center" wrapText="1"/>
    </xf>
    <xf numFmtId="0" fontId="10" fillId="15" borderId="69" xfId="0" applyFont="1" applyFill="1" applyBorder="1" applyAlignment="1">
      <alignment horizontal="center" vertical="center" wrapText="1"/>
    </xf>
    <xf numFmtId="0" fontId="12" fillId="12" borderId="71" xfId="0" applyFont="1" applyFill="1" applyBorder="1" applyAlignment="1">
      <alignment vertical="center"/>
    </xf>
    <xf numFmtId="0" fontId="12" fillId="12" borderId="72" xfId="0" applyFont="1" applyFill="1" applyBorder="1" applyAlignment="1">
      <alignment vertical="center"/>
    </xf>
    <xf numFmtId="0" fontId="15" fillId="19" borderId="0" xfId="0" applyFont="1" applyFill="1" applyAlignment="1">
      <alignment horizontal="center" vertical="center" wrapText="1"/>
    </xf>
    <xf numFmtId="0" fontId="0" fillId="0" borderId="24" xfId="0" applyFill="1" applyBorder="1" applyAlignment="1"/>
    <xf numFmtId="165" fontId="0" fillId="0" borderId="85" xfId="0" applyNumberFormat="1" applyFill="1" applyBorder="1" applyAlignment="1">
      <alignment horizontal="right"/>
    </xf>
    <xf numFmtId="165" fontId="0" fillId="0" borderId="86" xfId="0" applyNumberFormat="1" applyFill="1" applyBorder="1" applyAlignment="1">
      <alignment horizontal="right"/>
    </xf>
    <xf numFmtId="165" fontId="0" fillId="0" borderId="87" xfId="0" applyNumberFormat="1" applyFill="1" applyBorder="1" applyAlignment="1">
      <alignment horizontal="right"/>
    </xf>
    <xf numFmtId="166" fontId="0" fillId="0" borderId="0" xfId="0" applyNumberFormat="1"/>
    <xf numFmtId="0" fontId="0" fillId="0" borderId="0" xfId="0" applyFill="1" applyBorder="1" applyAlignment="1">
      <alignment horizontal="center"/>
    </xf>
    <xf numFmtId="0" fontId="1" fillId="0" borderId="0" xfId="0" applyFont="1" applyAlignment="1"/>
    <xf numFmtId="0" fontId="1" fillId="0" borderId="0" xfId="0" applyFont="1" applyFill="1" applyBorder="1" applyAlignment="1">
      <alignment horizontal="right"/>
    </xf>
    <xf numFmtId="0" fontId="1" fillId="15" borderId="0" xfId="0" applyFont="1" applyFill="1"/>
    <xf numFmtId="0" fontId="0" fillId="15" borderId="0" xfId="0" applyFill="1"/>
    <xf numFmtId="0" fontId="16" fillId="15" borderId="0" xfId="0" applyFont="1" applyFill="1"/>
    <xf numFmtId="166" fontId="0" fillId="15" borderId="0" xfId="1" applyNumberFormat="1" applyFont="1" applyFill="1"/>
    <xf numFmtId="166" fontId="1" fillId="15" borderId="0" xfId="0" applyNumberFormat="1" applyFont="1" applyFill="1"/>
    <xf numFmtId="166" fontId="0" fillId="15" borderId="0" xfId="0" applyNumberFormat="1" applyFill="1"/>
    <xf numFmtId="0" fontId="6" fillId="15" borderId="0" xfId="0" applyFont="1" applyFill="1"/>
    <xf numFmtId="0" fontId="0" fillId="0" borderId="0" xfId="0" applyBorder="1" applyAlignment="1">
      <alignment horizontal="center"/>
    </xf>
    <xf numFmtId="0" fontId="1" fillId="0" borderId="0" xfId="0" applyFont="1" applyBorder="1"/>
    <xf numFmtId="166" fontId="0" fillId="0" borderId="0" xfId="1" applyNumberFormat="1" applyFont="1" applyBorder="1"/>
    <xf numFmtId="166" fontId="0" fillId="0" borderId="0" xfId="0" applyNumberFormat="1" applyBorder="1"/>
    <xf numFmtId="0" fontId="1" fillId="0" borderId="0" xfId="0" applyFont="1" applyBorder="1" applyAlignment="1">
      <alignment horizontal="right"/>
    </xf>
    <xf numFmtId="0" fontId="0" fillId="10" borderId="88" xfId="0" applyFill="1" applyBorder="1" applyAlignment="1">
      <alignment horizontal="center" vertical="center"/>
    </xf>
    <xf numFmtId="3" fontId="0" fillId="0" borderId="1" xfId="0" applyNumberFormat="1" applyBorder="1" applyAlignment="1"/>
    <xf numFmtId="164" fontId="12" fillId="12" borderId="69" xfId="1" applyFont="1" applyFill="1" applyBorder="1" applyAlignment="1">
      <alignment horizontal="center" vertical="center"/>
    </xf>
    <xf numFmtId="0" fontId="1" fillId="15" borderId="0" xfId="0" applyFont="1" applyFill="1" applyAlignment="1">
      <alignment horizontal="center"/>
    </xf>
    <xf numFmtId="0" fontId="1" fillId="0" borderId="0" xfId="0" applyFont="1" applyBorder="1" applyAlignment="1">
      <alignment horizontal="center"/>
    </xf>
    <xf numFmtId="165" fontId="0" fillId="10" borderId="89" xfId="0" applyNumberFormat="1" applyFill="1" applyBorder="1" applyAlignment="1">
      <alignment horizontal="right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164" fontId="19" fillId="0" borderId="0" xfId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164" fontId="19" fillId="0" borderId="0" xfId="1" applyFont="1" applyFill="1" applyBorder="1" applyAlignment="1">
      <alignment vertical="center"/>
    </xf>
    <xf numFmtId="0" fontId="13" fillId="13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indent="1"/>
    </xf>
    <xf numFmtId="0" fontId="0" fillId="10" borderId="0" xfId="0" applyFill="1" applyBorder="1" applyAlignment="1">
      <alignment horizontal="left" vertical="center"/>
    </xf>
    <xf numFmtId="165" fontId="0" fillId="10" borderId="0" xfId="0" applyNumberFormat="1" applyFill="1" applyBorder="1" applyAlignment="1">
      <alignment horizontal="right" vertical="center"/>
    </xf>
    <xf numFmtId="0" fontId="0" fillId="13" borderId="0" xfId="0" applyFont="1" applyFill="1" applyBorder="1" applyAlignment="1">
      <alignment horizontal="left"/>
    </xf>
    <xf numFmtId="165" fontId="0" fillId="0" borderId="93" xfId="0" applyNumberFormat="1" applyFill="1" applyBorder="1" applyAlignment="1">
      <alignment horizontal="right"/>
    </xf>
    <xf numFmtId="165" fontId="0" fillId="0" borderId="94" xfId="0" applyNumberFormat="1" applyFill="1" applyBorder="1" applyAlignment="1">
      <alignment horizontal="right"/>
    </xf>
    <xf numFmtId="165" fontId="0" fillId="10" borderId="93" xfId="0" applyNumberFormat="1" applyFill="1" applyBorder="1" applyAlignment="1">
      <alignment horizontal="right" vertical="center"/>
    </xf>
    <xf numFmtId="165" fontId="0" fillId="10" borderId="94" xfId="0" applyNumberFormat="1" applyFill="1" applyBorder="1" applyAlignment="1">
      <alignment horizontal="right" vertical="center"/>
    </xf>
    <xf numFmtId="165" fontId="0" fillId="0" borderId="95" xfId="0" applyNumberFormat="1" applyFill="1" applyBorder="1" applyAlignment="1">
      <alignment horizontal="right"/>
    </xf>
    <xf numFmtId="165" fontId="0" fillId="0" borderId="68" xfId="0" applyNumberFormat="1" applyFill="1" applyBorder="1" applyAlignment="1">
      <alignment horizontal="right"/>
    </xf>
    <xf numFmtId="165" fontId="0" fillId="10" borderId="95" xfId="0" applyNumberFormat="1" applyFill="1" applyBorder="1" applyAlignment="1">
      <alignment horizontal="right" vertical="center"/>
    </xf>
    <xf numFmtId="165" fontId="0" fillId="10" borderId="68" xfId="0" applyNumberFormat="1" applyFill="1" applyBorder="1" applyAlignment="1">
      <alignment horizontal="right" vertical="center"/>
    </xf>
    <xf numFmtId="165" fontId="0" fillId="0" borderId="91" xfId="0" applyNumberFormat="1" applyFill="1" applyBorder="1" applyAlignment="1">
      <alignment horizontal="right"/>
    </xf>
    <xf numFmtId="0" fontId="0" fillId="0" borderId="91" xfId="0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68" xfId="0" applyFont="1" applyFill="1" applyBorder="1" applyAlignment="1">
      <alignment horizontal="center" vertical="center" wrapText="1"/>
    </xf>
    <xf numFmtId="0" fontId="9" fillId="0" borderId="93" xfId="0" applyFont="1" applyFill="1" applyBorder="1" applyAlignment="1">
      <alignment horizontal="center" vertical="center" wrapText="1"/>
    </xf>
    <xf numFmtId="0" fontId="9" fillId="0" borderId="94" xfId="0" applyFont="1" applyFill="1" applyBorder="1" applyAlignment="1">
      <alignment horizontal="center" vertical="center" wrapText="1"/>
    </xf>
    <xf numFmtId="0" fontId="9" fillId="0" borderId="95" xfId="0" applyFont="1" applyFill="1" applyBorder="1" applyAlignment="1">
      <alignment horizontal="center" vertical="center" wrapText="1"/>
    </xf>
    <xf numFmtId="44" fontId="0" fillId="0" borderId="0" xfId="0" applyNumberFormat="1"/>
    <xf numFmtId="165" fontId="0" fillId="18" borderId="0" xfId="0" applyNumberFormat="1" applyFill="1" applyBorder="1" applyAlignment="1">
      <alignment horizontal="right"/>
    </xf>
    <xf numFmtId="165" fontId="0" fillId="22" borderId="94" xfId="0" applyNumberFormat="1" applyFill="1" applyBorder="1" applyAlignment="1">
      <alignment horizontal="right"/>
    </xf>
    <xf numFmtId="0" fontId="0" fillId="22" borderId="0" xfId="0" applyFill="1"/>
    <xf numFmtId="0" fontId="0" fillId="18" borderId="0" xfId="0" applyFill="1"/>
    <xf numFmtId="0" fontId="20" fillId="15" borderId="0" xfId="0" applyFont="1" applyFill="1" applyBorder="1" applyAlignment="1">
      <alignment horizontal="left" indent="1"/>
    </xf>
    <xf numFmtId="165" fontId="20" fillId="15" borderId="93" xfId="0" applyNumberFormat="1" applyFont="1" applyFill="1" applyBorder="1" applyAlignment="1">
      <alignment horizontal="right"/>
    </xf>
    <xf numFmtId="165" fontId="20" fillId="15" borderId="94" xfId="0" applyNumberFormat="1" applyFont="1" applyFill="1" applyBorder="1" applyAlignment="1">
      <alignment horizontal="right"/>
    </xf>
    <xf numFmtId="165" fontId="20" fillId="15" borderId="0" xfId="0" applyNumberFormat="1" applyFont="1" applyFill="1" applyBorder="1" applyAlignment="1">
      <alignment horizontal="right"/>
    </xf>
    <xf numFmtId="165" fontId="20" fillId="15" borderId="95" xfId="0" applyNumberFormat="1" applyFont="1" applyFill="1" applyBorder="1" applyAlignment="1">
      <alignment horizontal="right"/>
    </xf>
    <xf numFmtId="165" fontId="20" fillId="15" borderId="68" xfId="0" applyNumberFormat="1" applyFont="1" applyFill="1" applyBorder="1" applyAlignment="1">
      <alignment horizontal="right"/>
    </xf>
    <xf numFmtId="0" fontId="0" fillId="13" borderId="0" xfId="0" applyFill="1" applyBorder="1" applyAlignment="1">
      <alignment horizontal="left" indent="1"/>
    </xf>
    <xf numFmtId="0" fontId="1" fillId="0" borderId="0" xfId="0" applyFont="1" applyBorder="1" applyAlignment="1">
      <alignment horizontal="left"/>
    </xf>
    <xf numFmtId="0" fontId="1" fillId="18" borderId="0" xfId="0" applyFont="1" applyFill="1" applyAlignment="1">
      <alignment horizontal="right"/>
    </xf>
    <xf numFmtId="0" fontId="1" fillId="22" borderId="0" xfId="0" applyFont="1" applyFill="1" applyAlignment="1">
      <alignment horizontal="right"/>
    </xf>
    <xf numFmtId="164" fontId="0" fillId="0" borderId="0" xfId="1" applyFont="1"/>
    <xf numFmtId="165" fontId="20" fillId="7" borderId="73" xfId="0" applyNumberFormat="1" applyFont="1" applyFill="1" applyBorder="1" applyAlignment="1">
      <alignment horizontal="right"/>
    </xf>
    <xf numFmtId="165" fontId="20" fillId="7" borderId="74" xfId="0" applyNumberFormat="1" applyFont="1" applyFill="1" applyBorder="1" applyAlignment="1">
      <alignment horizontal="right"/>
    </xf>
    <xf numFmtId="1" fontId="20" fillId="7" borderId="0" xfId="0" applyNumberFormat="1" applyFont="1" applyFill="1" applyAlignment="1">
      <alignment horizontal="right"/>
    </xf>
    <xf numFmtId="165" fontId="20" fillId="7" borderId="83" xfId="0" applyNumberFormat="1" applyFont="1" applyFill="1" applyBorder="1" applyAlignment="1">
      <alignment horizontal="right"/>
    </xf>
    <xf numFmtId="0" fontId="20" fillId="7" borderId="0" xfId="0" applyFont="1" applyFill="1" applyAlignment="1">
      <alignment horizontal="left" indent="2"/>
    </xf>
    <xf numFmtId="4" fontId="0" fillId="0" borderId="0" xfId="0" applyNumberFormat="1"/>
    <xf numFmtId="4" fontId="1" fillId="18" borderId="0" xfId="0" applyNumberFormat="1" applyFont="1" applyFill="1" applyAlignment="1">
      <alignment horizontal="right"/>
    </xf>
    <xf numFmtId="4" fontId="0" fillId="22" borderId="0" xfId="0" applyNumberFormat="1" applyFill="1"/>
    <xf numFmtId="165" fontId="0" fillId="18" borderId="94" xfId="0" applyNumberFormat="1" applyFill="1" applyBorder="1" applyAlignment="1">
      <alignment horizontal="right"/>
    </xf>
    <xf numFmtId="165" fontId="0" fillId="13" borderId="0" xfId="0" applyNumberFormat="1" applyFill="1" applyBorder="1" applyAlignment="1">
      <alignment horizontal="right"/>
    </xf>
    <xf numFmtId="14" fontId="1" fillId="0" borderId="0" xfId="0" applyNumberFormat="1" applyFont="1"/>
    <xf numFmtId="14" fontId="1" fillId="23" borderId="81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15" borderId="0" xfId="0" applyFont="1" applyFill="1" applyAlignment="1">
      <alignment horizontal="center"/>
    </xf>
    <xf numFmtId="164" fontId="12" fillId="12" borderId="69" xfId="1" applyFont="1" applyFill="1" applyBorder="1" applyAlignment="1">
      <alignment horizontal="center" vertical="center"/>
    </xf>
    <xf numFmtId="164" fontId="12" fillId="12" borderId="78" xfId="1" applyFont="1" applyFill="1" applyBorder="1" applyAlignment="1">
      <alignment horizontal="center" vertical="center"/>
    </xf>
    <xf numFmtId="0" fontId="12" fillId="12" borderId="70" xfId="0" applyFont="1" applyFill="1" applyBorder="1" applyAlignment="1">
      <alignment horizontal="center" vertical="center"/>
    </xf>
    <xf numFmtId="0" fontId="12" fillId="12" borderId="71" xfId="0" applyFont="1" applyFill="1" applyBorder="1" applyAlignment="1">
      <alignment horizontal="center" vertical="center"/>
    </xf>
    <xf numFmtId="0" fontId="12" fillId="12" borderId="72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5" fillId="21" borderId="91" xfId="0" applyFont="1" applyFill="1" applyBorder="1" applyAlignment="1">
      <alignment horizontal="center" vertical="center" wrapText="1"/>
    </xf>
    <xf numFmtId="0" fontId="5" fillId="21" borderId="92" xfId="0" applyFont="1" applyFill="1" applyBorder="1" applyAlignment="1">
      <alignment horizontal="center" vertical="center" wrapText="1"/>
    </xf>
    <xf numFmtId="0" fontId="5" fillId="21" borderId="9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10" borderId="20" xfId="0" applyFont="1" applyFill="1" applyBorder="1" applyAlignment="1">
      <alignment horizontal="center" vertical="center"/>
    </xf>
    <xf numFmtId="0" fontId="1" fillId="10" borderId="21" xfId="0" applyFont="1" applyFill="1" applyBorder="1" applyAlignment="1">
      <alignment horizontal="center" vertical="center"/>
    </xf>
    <xf numFmtId="0" fontId="1" fillId="10" borderId="22" xfId="0" applyFont="1" applyFill="1" applyBorder="1" applyAlignment="1">
      <alignment horizontal="center" vertical="center"/>
    </xf>
    <xf numFmtId="0" fontId="1" fillId="10" borderId="14" xfId="0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11" fontId="1" fillId="11" borderId="8" xfId="0" applyNumberFormat="1" applyFont="1" applyFill="1" applyBorder="1" applyAlignment="1">
      <alignment horizontal="center" vertical="center"/>
    </xf>
    <xf numFmtId="11" fontId="1" fillId="11" borderId="9" xfId="0" applyNumberFormat="1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11" fontId="1" fillId="11" borderId="0" xfId="0" applyNumberFormat="1" applyFont="1" applyFill="1" applyBorder="1" applyAlignment="1">
      <alignment horizontal="center" vertical="center"/>
    </xf>
    <xf numFmtId="0" fontId="0" fillId="0" borderId="1" xfId="0" applyBorder="1"/>
    <xf numFmtId="165" fontId="0" fillId="0" borderId="1" xfId="0" applyNumberFormat="1" applyBorder="1"/>
    <xf numFmtId="14" fontId="0" fillId="0" borderId="1" xfId="0" applyNumberFormat="1" applyBorder="1"/>
  </cellXfs>
  <cellStyles count="2">
    <cellStyle name="Milliers" xfId="1" builtinId="3"/>
    <cellStyle name="Normal" xfId="0" builtinId="0"/>
  </cellStyles>
  <dxfs count="587"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alignment vertical="center" readingOrder="0"/>
    </dxf>
    <dxf>
      <numFmt numFmtId="15" formatCode="0.00E+00"/>
    </dxf>
    <dxf>
      <numFmt numFmtId="165" formatCode="#,##0.00\ &quot;€&quot;"/>
    </dxf>
    <dxf>
      <alignment horizontal="right" readingOrder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alignment horizontal="right" readingOrder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alignment horizontal="right" readingOrder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alignment horizontal="right" readingOrder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alignment horizontal="left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alignment vertical="center" readingOrder="0"/>
    </dxf>
    <dxf>
      <alignment vertical="center" readingOrder="0"/>
    </dxf>
    <dxf>
      <alignment horizontal="center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alignment vertical="center" readingOrder="0"/>
    </dxf>
    <dxf>
      <numFmt numFmtId="15" formatCode="0.00E+00"/>
    </dxf>
    <dxf>
      <numFmt numFmtId="165" formatCode="#,##0.00\ &quot;€&quot;"/>
    </dxf>
    <dxf>
      <alignment horizontal="right" readingOrder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alignment horizontal="left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alignment vertical="center" readingOrder="0"/>
    </dxf>
    <dxf>
      <alignment vertical="center" readingOrder="0"/>
    </dxf>
    <dxf>
      <alignment horizontal="center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alignment vertical="center" readingOrder="0"/>
    </dxf>
    <dxf>
      <numFmt numFmtId="15" formatCode="0.00E+00"/>
    </dxf>
    <dxf>
      <numFmt numFmtId="165" formatCode="#,##0.00\ &quot;€&quot;"/>
    </dxf>
    <dxf>
      <alignment horizontal="right" readingOrder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alignment horizontal="left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alignment vertical="center" readingOrder="0"/>
    </dxf>
    <dxf>
      <alignment vertical="center" readingOrder="0"/>
    </dxf>
    <dxf>
      <alignment horizontal="center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alignment vertical="center" readingOrder="0"/>
    </dxf>
    <dxf>
      <numFmt numFmtId="15" formatCode="0.00E+00"/>
    </dxf>
    <dxf>
      <numFmt numFmtId="165" formatCode="#,##0.00\ &quot;€&quot;"/>
    </dxf>
    <dxf>
      <alignment horizontal="right" readingOrder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alignment horizontal="center" readingOrder="0"/>
    </dxf>
    <dxf>
      <alignment vertical="center" readingOrder="0"/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</border>
    </dxf>
    <dxf>
      <alignment horizontal="left" readingOrder="0"/>
    </dxf>
    <dxf>
      <alignment vertical="center" readingOrder="0"/>
    </dxf>
    <dxf>
      <alignment vertical="center" readingOrder="0"/>
    </dxf>
    <dxf>
      <alignment horizontal="center" readingOrder="0"/>
    </dxf>
    <dxf>
      <numFmt numFmtId="165" formatCode="#,##0.00\ &quot;€&quot;"/>
    </dxf>
    <dxf>
      <alignment horizontal="right" readingOrder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border>
        <right style="thin">
          <color theme="4"/>
        </right>
      </border>
    </dxf>
    <dxf>
      <border>
        <right style="thin">
          <color theme="4"/>
        </right>
      </border>
    </dxf>
    <dxf>
      <border>
        <right style="thin">
          <color theme="4"/>
        </right>
      </border>
    </dxf>
    <dxf>
      <border>
        <right style="thin">
          <color theme="4"/>
        </right>
      </border>
    </dxf>
    <dxf>
      <alignment horizontal="left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left" readingOrder="0"/>
    </dxf>
    <dxf>
      <alignment vertical="center" readingOrder="0"/>
    </dxf>
    <dxf>
      <numFmt numFmtId="165" formatCode="#,##0.00\ &quot;€&quot;"/>
    </dxf>
    <dxf>
      <alignment horizontal="right" readingOrder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alignment horizontal="left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alignment vertical="center" readingOrder="0"/>
    </dxf>
    <dxf>
      <alignment vertical="center" readingOrder="0"/>
    </dxf>
    <dxf>
      <alignment horizontal="center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alignment vertical="center" readingOrder="0"/>
    </dxf>
    <dxf>
      <numFmt numFmtId="15" formatCode="0.00E+00"/>
    </dxf>
    <dxf>
      <numFmt numFmtId="165" formatCode="#,##0.00\ &quot;€&quot;"/>
    </dxf>
    <dxf>
      <alignment horizontal="right" readingOrder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alignment horizontal="left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alignment vertical="center" readingOrder="0"/>
    </dxf>
    <dxf>
      <alignment vertical="center" readingOrder="0"/>
    </dxf>
    <dxf>
      <alignment horizontal="center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alignment vertical="center" readingOrder="0"/>
    </dxf>
    <dxf>
      <numFmt numFmtId="15" formatCode="0.00E+00"/>
    </dxf>
    <dxf>
      <numFmt numFmtId="165" formatCode="#,##0.00\ &quot;€&quot;"/>
    </dxf>
    <dxf>
      <alignment horizontal="right" readingOrder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alignment horizontal="left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alignment vertical="center" readingOrder="0"/>
    </dxf>
    <dxf>
      <alignment vertical="center" readingOrder="0"/>
    </dxf>
    <dxf>
      <alignment horizontal="center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alignment vertical="center" readingOrder="0"/>
    </dxf>
    <dxf>
      <numFmt numFmtId="15" formatCode="0.00E+00"/>
    </dxf>
    <dxf>
      <numFmt numFmtId="165" formatCode="#,##0.00\ &quot;€&quot;"/>
    </dxf>
    <dxf>
      <alignment horizontal="right" readingOrder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alignment horizontal="left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alignment vertical="center" readingOrder="0"/>
    </dxf>
    <dxf>
      <alignment vertical="center" readingOrder="0"/>
    </dxf>
    <dxf>
      <alignment horizontal="center" readingOrder="0"/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alignment vertical="center" readingOrder="0"/>
    </dxf>
    <dxf>
      <numFmt numFmtId="15" formatCode="0.00E+00"/>
    </dxf>
    <dxf>
      <numFmt numFmtId="165" formatCode="#,##0.00\ &quot;€&quot;"/>
    </dxf>
    <dxf>
      <alignment horizontal="right" readingOrder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fill>
        <patternFill patternType="solid">
          <bgColor theme="4" tint="0.79998168889431442"/>
        </patternFill>
      </fill>
    </dxf>
    <dxf>
      <border>
        <bottom style="medium">
          <color theme="3" tint="0.59996337778862885"/>
        </bottom>
        <vertical style="thin">
          <color theme="3" tint="0.79998168889431442"/>
        </vertical>
      </border>
    </dxf>
    <dxf>
      <border>
        <bottom style="medium">
          <color theme="3" tint="0.59996337778862885"/>
        </bottom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left style="medium">
          <color theme="3" tint="0.59996337778862885"/>
        </left>
        <bottom style="medium">
          <color theme="3" tint="0.59996337778862885"/>
        </bottom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right style="medium">
          <color theme="3" tint="0.59996337778862885"/>
        </right>
        <bottom style="medium">
          <color theme="3" tint="0.59996337778862885"/>
        </bottom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bottom style="medium">
          <color theme="3" tint="0.59996337778862885"/>
        </bottom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bottom style="medium">
          <color theme="3" tint="0.59996337778862885"/>
        </bottom>
      </border>
    </dxf>
    <dxf>
      <border>
        <bottom style="medium">
          <color theme="3" tint="0.59996337778862885"/>
        </bottom>
      </border>
    </dxf>
    <dxf>
      <border>
        <bottom style="medium">
          <color theme="3" tint="0.59996337778862885"/>
        </bottom>
      </border>
    </dxf>
    <dxf>
      <border>
        <right style="medium">
          <color theme="3" tint="0.59996337778862885"/>
        </right>
        <bottom style="medium">
          <color theme="3" tint="0.59996337778862885"/>
        </bottom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bottom style="medium">
          <color theme="3" tint="0.59996337778862885"/>
        </bottom>
      </border>
    </dxf>
    <dxf>
      <border>
        <bottom style="medium">
          <color theme="3" tint="0.59996337778862885"/>
        </bottom>
      </border>
    </dxf>
    <dxf>
      <border>
        <bottom style="medium">
          <color theme="3" tint="0.59996337778862885"/>
        </bottom>
      </border>
    </dxf>
    <dxf>
      <fill>
        <patternFill patternType="solid">
          <bgColor theme="4" tint="0.79998168889431442"/>
        </patternFill>
      </fill>
    </dxf>
    <dxf>
      <border>
        <left style="medium">
          <color theme="3" tint="0.59996337778862885"/>
        </left>
      </border>
    </dxf>
    <dxf>
      <border>
        <bottom style="medium">
          <color theme="3" tint="0.59996337778862885"/>
        </bottom>
      </border>
    </dxf>
    <dxf>
      <fill>
        <patternFill patternType="solid">
          <bgColor theme="4" tint="0.79998168889431442"/>
        </patternFill>
      </fill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alignment vertical="center" readingOrder="0"/>
    </dxf>
    <dxf>
      <border>
        <vertical style="thin">
          <color theme="3" tint="0.59996337778862885"/>
        </vertical>
        <horizontal style="thin">
          <color theme="3" tint="0.59996337778862885"/>
        </horizontal>
      </border>
    </dxf>
    <dxf>
      <border>
        <vertical style="thin">
          <color theme="3" tint="0.59996337778862885"/>
        </vertical>
        <horizontal style="thin">
          <color theme="3" tint="0.59996337778862885"/>
        </horizontal>
      </border>
    </dxf>
    <dxf>
      <border>
        <vertical style="thin">
          <color theme="3" tint="0.59996337778862885"/>
        </vertical>
        <horizontal style="thin">
          <color theme="3" tint="0.59996337778862885"/>
        </horizontal>
      </border>
    </dxf>
    <dxf>
      <border>
        <vertical style="thin">
          <color theme="3" tint="0.59996337778862885"/>
        </vertical>
        <horizontal style="thin">
          <color theme="3" tint="0.59996337778862885"/>
        </horizontal>
      </border>
    </dxf>
    <dxf>
      <border>
        <vertical style="thin">
          <color theme="3" tint="0.59996337778862885"/>
        </vertical>
        <horizontal style="thin">
          <color theme="3" tint="0.59996337778862885"/>
        </horizontal>
      </border>
    </dxf>
    <dxf>
      <border>
        <vertical style="thin">
          <color theme="3" tint="0.59996337778862885"/>
        </vertical>
      </border>
    </dxf>
    <dxf>
      <border>
        <horizontal style="thin">
          <color theme="3" tint="0.59996337778862885"/>
        </horizontal>
      </border>
    </dxf>
    <dxf>
      <border>
        <horizontal style="thin">
          <color theme="3" tint="0.59996337778862885"/>
        </horizontal>
      </border>
    </dxf>
    <dxf>
      <border>
        <horizontal style="thin">
          <color theme="3" tint="0.59996337778862885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top style="medium">
          <color theme="3" tint="0.59996337778862885"/>
        </top>
      </border>
    </dxf>
    <dxf>
      <border>
        <top style="medium">
          <color theme="3" tint="0.59996337778862885"/>
        </top>
        <bottom style="medium">
          <color theme="3" tint="0.59996337778862885"/>
        </bottom>
      </border>
    </dxf>
    <dxf>
      <alignment vertical="center" readingOrder="0"/>
    </dxf>
    <dxf>
      <alignment horizontal="center" readingOrder="0"/>
    </dxf>
    <dxf>
      <border>
        <left style="medium">
          <color theme="3" tint="0.59996337778862885"/>
        </left>
        <right style="medium">
          <color theme="3" tint="0.59996337778862885"/>
        </right>
        <bottom style="medium">
          <color theme="3" tint="0.59996337778862885"/>
        </bottom>
      </border>
    </dxf>
    <dxf>
      <border>
        <left/>
        <right/>
        <top/>
        <bottom/>
      </border>
    </dxf>
    <dxf>
      <fill>
        <patternFill patternType="solid">
          <bgColor theme="4" tint="0.79998168889431442"/>
        </patternFill>
      </fill>
    </dxf>
    <dxf>
      <border>
        <top style="medium">
          <color theme="3" tint="0.59996337778862885"/>
        </top>
        <bottom style="medium">
          <color theme="3" tint="0.59996337778862885"/>
        </bottom>
      </border>
    </dxf>
    <dxf>
      <border>
        <left/>
        <right/>
        <top/>
        <bottom/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0" readingOrder="0"/>
    </dxf>
    <dxf>
      <border>
        <left style="medium">
          <color theme="3" tint="0.59996337778862885"/>
        </lef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 style="medium">
          <color theme="3" tint="0.59996337778862885"/>
        </left>
        <right style="medium">
          <color theme="3" tint="0.59996337778862885"/>
        </right>
        <top style="medium">
          <color theme="3" tint="0.59996337778862885"/>
        </top>
        <bottom style="medium">
          <color theme="3" tint="0.59996337778862885"/>
        </bottom>
      </border>
    </dxf>
    <dxf>
      <border>
        <left/>
      </border>
    </dxf>
    <dxf>
      <border>
        <left/>
      </border>
    </dxf>
    <dxf>
      <numFmt numFmtId="15" formatCode="0.00E+00"/>
    </dxf>
    <dxf>
      <border>
        <right/>
      </border>
    </dxf>
    <dxf>
      <border>
        <right style="thin">
          <color theme="3"/>
        </right>
      </border>
    </dxf>
    <dxf>
      <border>
        <left/>
      </border>
    </dxf>
    <dxf>
      <border>
        <left style="thin">
          <color theme="3"/>
        </left>
      </border>
    </dxf>
    <dxf>
      <border>
        <left/>
        <right style="thin">
          <color theme="3"/>
        </right>
      </border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right" readingOrder="0"/>
    </dxf>
    <dxf>
      <border>
        <right/>
      </border>
    </dxf>
    <dxf>
      <alignment horizontal="left" readingOrder="0"/>
    </dxf>
    <dxf>
      <alignment horizontal="center" readingOrder="0"/>
    </dxf>
    <dxf>
      <border>
        <bottom style="thin">
          <color theme="3"/>
        </bottom>
      </border>
    </dxf>
    <dxf>
      <border>
        <bottom style="thin">
          <color theme="3"/>
        </bottom>
      </border>
    </dxf>
    <dxf>
      <border>
        <right style="thin">
          <color theme="3"/>
        </right>
      </border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none">
          <bgColor auto="1"/>
        </patternFill>
      </fill>
    </dxf>
    <dxf>
      <border>
        <right style="thin">
          <color theme="4" tint="0.39994506668294322"/>
        </right>
      </border>
    </dxf>
    <dxf>
      <fill>
        <patternFill patternType="solid">
          <bgColor theme="4" tint="0.39997558519241921"/>
        </patternFill>
      </fill>
    </dxf>
    <dxf>
      <alignment vertical="center" readingOrder="0"/>
    </dxf>
    <dxf>
      <fill>
        <patternFill patternType="solid">
          <bgColor theme="4" tint="0.39997558519241921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border>
        <right style="thin">
          <color theme="4" tint="0.39994506668294322"/>
        </right>
      </border>
    </dxf>
    <dxf>
      <border>
        <right style="thin">
          <color theme="4" tint="0.39994506668294322"/>
        </right>
      </border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>
          <bgColor theme="0"/>
        </patternFill>
      </fill>
    </dxf>
    <dxf>
      <fill>
        <patternFill>
          <fgColor indexed="64"/>
          <bgColor theme="7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>
          <bgColor theme="0"/>
        </patternFill>
      </fill>
    </dxf>
    <dxf>
      <font>
        <color theme="1" tint="0.499984740745262"/>
      </font>
    </dxf>
    <dxf>
      <font>
        <color theme="1" tint="0.499984740745262"/>
      </font>
    </dxf>
    <dxf>
      <fill>
        <patternFill>
          <bgColor theme="0" tint="-0.249977111117893"/>
        </patternFill>
      </fill>
    </dxf>
    <dxf>
      <fill>
        <patternFill>
          <bgColor theme="0" tint="-0.249977111117893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7" tint="0.59999389629810485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2" tint="-9.9978637043366805E-2"/>
        </patternFill>
      </fill>
    </dxf>
    <dxf>
      <font>
        <color theme="0"/>
      </font>
    </dxf>
    <dxf>
      <fill>
        <patternFill patternType="none">
          <bgColor auto="1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</border>
    </dxf>
    <dxf>
      <border>
        <left style="medium">
          <color theme="4" tint="-0.249977111117893"/>
        </left>
        <top style="medium">
          <color theme="4" tint="-0.249977111117893"/>
        </top>
      </border>
    </dxf>
    <dxf>
      <border>
        <left style="medium">
          <color theme="4" tint="-0.249977111117893"/>
        </left>
        <top style="medium">
          <color theme="4" tint="-0.249977111117893"/>
        </top>
      </border>
    </dxf>
    <dxf>
      <border>
        <right style="medium">
          <color theme="4" tint="-0.249977111117893"/>
        </right>
      </border>
    </dxf>
    <dxf>
      <border>
        <right style="medium">
          <color theme="4" tint="-0.249977111117893"/>
        </right>
      </border>
    </dxf>
    <dxf>
      <border>
        <left style="medium">
          <color theme="4" tint="-0.249977111117893"/>
        </left>
        <right style="medium">
          <color theme="4" tint="-0.249977111117893"/>
        </right>
      </border>
    </dxf>
    <dxf>
      <border>
        <left style="medium">
          <color theme="4" tint="-0.249977111117893"/>
        </left>
        <right style="medium">
          <color theme="4" tint="-0.249977111117893"/>
        </right>
      </border>
    </dxf>
    <dxf>
      <fill>
        <patternFill>
          <bgColor auto="1"/>
        </patternFill>
      </fill>
    </dxf>
    <dxf>
      <alignment horizontal="center"/>
    </dxf>
    <dxf>
      <alignment wrapText="1"/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alignment horizontal="left"/>
    </dxf>
    <dxf>
      <alignment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alignment horizontal="center"/>
    </dxf>
    <dxf>
      <alignment vertical="center"/>
    </dxf>
    <dxf>
      <border>
        <top style="medium">
          <color indexed="64"/>
        </top>
        <bottom style="medium">
          <color indexed="64"/>
        </bottom>
      </border>
    </dxf>
    <dxf>
      <font>
        <b/>
        <sz val="14"/>
        <color rgb="FF0070C0"/>
      </font>
      <fill>
        <patternFill patternType="solid">
          <fgColor indexed="64"/>
          <bgColor theme="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theme="0"/>
      </font>
    </dxf>
    <dxf>
      <fill>
        <patternFill>
          <bgColor rgb="FF7030A0"/>
        </patternFill>
      </fill>
    </dxf>
    <dxf>
      <font>
        <color rgb="FF7030A0"/>
      </font>
    </dxf>
    <dxf>
      <fill>
        <patternFill>
          <bgColor theme="7" tint="0.79998168889431442"/>
        </patternFill>
      </fill>
    </dxf>
    <dxf>
      <fill>
        <patternFill>
          <bgColor theme="7" tint="0.59999389629810485"/>
        </patternFill>
      </fill>
    </dxf>
    <dxf>
      <font>
        <color rgb="FF7030A0"/>
      </font>
    </dxf>
    <dxf>
      <font>
        <color theme="8" tint="-0.499984740745262"/>
      </font>
    </dxf>
    <dxf>
      <font>
        <color theme="8" tint="-0.499984740745262"/>
      </font>
    </dxf>
    <dxf>
      <fill>
        <patternFill>
          <bgColor theme="8" tint="0.59999389629810485"/>
        </patternFill>
      </fill>
    </dxf>
    <dxf>
      <fill>
        <patternFill patternType="solid">
          <bgColor theme="8" tint="-0.249977111117893"/>
        </patternFill>
      </fill>
    </dxf>
    <dxf>
      <font>
        <color auto="1"/>
      </font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ont>
        <b val="0"/>
      </font>
    </dxf>
    <dxf>
      <fill>
        <patternFill patternType="solid">
          <bgColor theme="5" tint="0.59999389629810485"/>
        </patternFill>
      </fill>
    </dxf>
    <dxf>
      <fill>
        <patternFill patternType="solid">
          <bgColor theme="9" tint="0.79998168889431442"/>
        </patternFill>
      </fill>
    </dxf>
    <dxf>
      <alignment vertical="center"/>
    </dxf>
    <dxf>
      <alignment vertical="center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right" readingOrder="0"/>
    </dxf>
    <dxf>
      <border>
        <right/>
      </border>
    </dxf>
    <dxf>
      <alignment horizontal="left" readingOrder="0"/>
    </dxf>
    <dxf>
      <border>
        <bottom style="thin">
          <color theme="3"/>
        </bottom>
      </border>
    </dxf>
    <dxf>
      <border>
        <right style="thin">
          <color theme="3"/>
        </right>
      </border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none">
          <bgColor auto="1"/>
        </patternFill>
      </fill>
    </dxf>
    <dxf>
      <border>
        <right style="thin">
          <color theme="4" tint="0.39994506668294322"/>
        </right>
      </border>
    </dxf>
    <dxf>
      <alignment vertical="center" readingOrder="0"/>
    </dxf>
    <dxf>
      <alignment vertical="center" readingOrder="0"/>
    </dxf>
    <dxf>
      <alignment vertical="center" readingOrder="0"/>
    </dxf>
    <dxf>
      <border>
        <right style="thin">
          <color theme="4" tint="0.39994506668294322"/>
        </right>
      </border>
    </dxf>
    <dxf>
      <border>
        <right style="thin">
          <color theme="4" tint="0.39994506668294322"/>
        </right>
      </border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bottom style="medium">
          <color indexed="64"/>
        </bottom>
      </border>
    </dxf>
    <dxf>
      <border>
        <left style="medium">
          <color indexed="64"/>
        </left>
      </border>
    </dxf>
    <dxf>
      <border>
        <left style="medium">
          <color indexed="64"/>
        </left>
      </border>
    </dxf>
    <dxf>
      <alignment horizontal="center"/>
    </dxf>
    <dxf>
      <alignment vertical="center"/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font>
        <color rgb="FF7030A0"/>
      </font>
      <fill>
        <patternFill patternType="solid">
          <fgColor indexed="64"/>
          <bgColor theme="7" tint="0.79998168889431442"/>
        </patternFill>
      </fill>
      <alignment horizontal="center" vertical="center" wrapText="1"/>
    </dxf>
    <dxf>
      <numFmt numFmtId="1" formatCode="0"/>
    </dxf>
    <dxf>
      <font>
        <color rgb="FF7030A0"/>
      </font>
      <fill>
        <patternFill patternType="solid">
          <fgColor indexed="64"/>
          <bgColor theme="7" tint="0.59999389629810485"/>
        </patternFill>
      </fill>
      <alignment horizontal="center" vertical="center"/>
    </dxf>
    <dxf>
      <alignment wrapText="1"/>
    </dxf>
    <dxf>
      <numFmt numFmtId="1" formatCode="0"/>
    </dxf>
    <dxf>
      <font>
        <color theme="0"/>
      </font>
      <fill>
        <patternFill patternType="solid">
          <fgColor indexed="64"/>
          <bgColor rgb="FF7030A0"/>
        </patternFill>
      </fill>
      <alignment horizontal="center" vertical="center" wrapText="1"/>
    </dxf>
    <dxf>
      <numFmt numFmtId="1" formatCode="0"/>
    </dxf>
    <dxf>
      <font>
        <color theme="8" tint="-0.499984740745262"/>
      </font>
      <fill>
        <patternFill patternType="solid">
          <fgColor indexed="64"/>
          <bgColor theme="8" tint="0.59999389629810485"/>
        </patternFill>
      </fill>
      <alignment horizontal="center" vertical="center" wrapText="1"/>
    </dxf>
    <dxf>
      <numFmt numFmtId="1" formatCode="0"/>
    </dxf>
    <dxf>
      <fill>
        <patternFill patternType="solid">
          <fgColor indexed="64"/>
          <bgColor theme="8" tint="-0.249977111117893"/>
        </patternFill>
      </fill>
      <alignment horizontal="center" vertical="center" wrapText="1"/>
    </dxf>
    <dxf>
      <numFmt numFmtId="1" formatCode="0"/>
    </dxf>
    <dxf>
      <border>
        <top style="medium">
          <color indexed="64"/>
        </top>
        <bottom style="medium">
          <color indexed="64"/>
        </bottom>
      </border>
    </dxf>
    <dxf>
      <numFmt numFmtId="1" formatCode="0"/>
    </dxf>
    <dxf>
      <font>
        <color theme="8" tint="-0.499984740745262"/>
      </font>
      <fill>
        <patternFill patternType="solid">
          <fgColor indexed="64"/>
          <bgColor theme="8" tint="0.39997558519241921"/>
        </patternFill>
      </fill>
      <alignment horizontal="center" vertical="center" wrapText="1"/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numFmt numFmtId="1" formatCode="0"/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auto="1"/>
        </top>
        <bottom style="medium">
          <color auto="1"/>
        </bottom>
      </border>
    </dxf>
    <dxf>
      <numFmt numFmtId="1" formatCode="0"/>
    </dxf>
    <dxf>
      <fill>
        <patternFill patternType="solid">
          <fgColor indexed="64"/>
          <bgColor theme="8" tint="-0.249977111117893"/>
        </patternFill>
      </fill>
      <alignment horizontal="center" vertical="center" wrapText="1"/>
    </dxf>
    <dxf>
      <font>
        <color theme="8" tint="-0.499984740745262"/>
      </font>
      <fill>
        <patternFill patternType="solid">
          <fgColor indexed="64"/>
          <bgColor theme="8" tint="0.39997558519241921"/>
        </patternFill>
      </fill>
      <alignment horizontal="center" vertical="center" wrapText="1"/>
    </dxf>
    <dxf>
      <alignment wrapText="1"/>
    </dxf>
    <dxf>
      <font>
        <b/>
        <sz val="14"/>
        <color rgb="FF0070C0"/>
      </font>
      <fill>
        <patternFill patternType="solid">
          <fgColor indexed="64"/>
          <bgColor theme="0"/>
        </patternFill>
      </fill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rgb="FF7030A0"/>
      </font>
      <fill>
        <patternFill patternType="solid">
          <fgColor indexed="64"/>
          <bgColor theme="7" tint="0.79998168889431442"/>
        </patternFill>
      </fill>
    </dxf>
    <dxf>
      <font>
        <color rgb="FF7030A0"/>
      </font>
      <fill>
        <patternFill patternType="solid">
          <fgColor indexed="64"/>
          <bgColor theme="7" tint="0.59999389629810485"/>
        </patternFill>
      </fill>
    </dxf>
    <dxf>
      <font>
        <color theme="0"/>
      </font>
      <fill>
        <patternFill patternType="solid">
          <fgColor indexed="64"/>
          <bgColor rgb="FF7030A0"/>
        </patternFill>
      </fill>
    </dxf>
    <dxf>
      <font>
        <color theme="8" tint="-0.499984740745262"/>
      </font>
      <fill>
        <patternFill patternType="solid">
          <fgColor indexed="64"/>
          <bgColor theme="8" tint="0.59999389629810485"/>
        </patternFill>
      </fill>
    </dxf>
    <dxf>
      <font>
        <color theme="8" tint="-0.499984740745262"/>
      </font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-0.249977111117893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rgb="FF7030A0"/>
      </font>
      <fill>
        <patternFill patternType="solid">
          <fgColor indexed="64"/>
          <bgColor theme="7" tint="0.79998168889431442"/>
        </patternFill>
      </fill>
    </dxf>
    <dxf>
      <font>
        <color rgb="FF7030A0"/>
      </font>
      <fill>
        <patternFill patternType="solid">
          <fgColor indexed="64"/>
          <bgColor theme="7" tint="0.59999389629810485"/>
        </patternFill>
      </fill>
    </dxf>
    <dxf>
      <font>
        <color theme="0"/>
      </font>
      <fill>
        <patternFill patternType="solid">
          <fgColor indexed="64"/>
          <bgColor rgb="FF7030A0"/>
        </patternFill>
      </fill>
    </dxf>
    <dxf>
      <font>
        <color theme="8" tint="-0.499984740745262"/>
      </font>
      <fill>
        <patternFill patternType="solid">
          <fgColor indexed="64"/>
          <bgColor theme="8" tint="0.59999389629810485"/>
        </patternFill>
      </fill>
    </dxf>
    <dxf>
      <font>
        <color theme="8" tint="-0.499984740745262"/>
      </font>
      <fill>
        <patternFill patternType="solid">
          <fgColor indexed="64"/>
          <bgColor theme="8" tint="0.39997558519241921"/>
        </patternFill>
      </fill>
    </dxf>
    <dxf>
      <fill>
        <patternFill patternType="solid">
          <fgColor indexed="64"/>
          <bgColor theme="8" tint="-0.249977111117893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rgb="FF7030A0"/>
      </font>
    </dxf>
    <dxf>
      <font>
        <color theme="0"/>
      </font>
    </dxf>
    <dxf>
      <fill>
        <patternFill>
          <bgColor rgb="FF7030A0"/>
        </patternFill>
      </fill>
    </dxf>
    <dxf>
      <font>
        <color rgb="FF7030A0"/>
      </font>
    </dxf>
    <dxf>
      <fill>
        <patternFill>
          <bgColor theme="7" tint="0.79998168889431442"/>
        </patternFill>
      </fill>
    </dxf>
    <dxf>
      <fill>
        <patternFill>
          <bgColor theme="7" tint="0.59999389629810485"/>
        </patternFill>
      </fill>
    </dxf>
    <dxf>
      <font>
        <color rgb="FF7030A0"/>
      </font>
    </dxf>
    <dxf>
      <font>
        <color theme="8" tint="-0.499984740745262"/>
      </font>
    </dxf>
    <dxf>
      <font>
        <color theme="8" tint="-0.499984740745262"/>
      </font>
    </dxf>
    <dxf>
      <fill>
        <patternFill>
          <bgColor theme="8" tint="0.59999389629810485"/>
        </patternFill>
      </fill>
    </dxf>
    <dxf>
      <fill>
        <patternFill patternType="solid">
          <bgColor theme="8" tint="-0.249977111117893"/>
        </patternFill>
      </fill>
    </dxf>
    <dxf>
      <font>
        <color auto="1"/>
      </font>
    </dxf>
    <dxf>
      <fill>
        <patternFill>
          <bgColor theme="8" tint="0.59999389629810485"/>
        </patternFill>
      </fill>
    </dxf>
    <dxf>
      <fill>
        <patternFill>
          <bgColor theme="8" tint="0.39997558519241921"/>
        </patternFill>
      </fill>
    </dxf>
    <dxf>
      <fill>
        <patternFill>
          <bgColor theme="0" tint="-0.249977111117893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0"/>
        </patternFill>
      </fill>
    </dxf>
    <dxf>
      <font>
        <color auto="1"/>
      </font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39997558519241921"/>
        </patternFill>
      </fill>
    </dxf>
    <dxf>
      <font>
        <b val="0"/>
      </font>
    </dxf>
    <dxf>
      <fill>
        <patternFill patternType="solid">
          <bgColor theme="5" tint="0.59999389629810485"/>
        </patternFill>
      </fill>
    </dxf>
    <dxf>
      <fill>
        <patternFill patternType="solid">
          <bgColor theme="9" tint="0.79998168889431442"/>
        </patternFill>
      </fill>
    </dxf>
    <dxf>
      <alignment vertical="center"/>
    </dxf>
    <dxf>
      <alignment vertical="center"/>
    </dxf>
    <dxf>
      <alignment wrapText="1"/>
    </dxf>
    <dxf>
      <alignment wrapText="1"/>
    </dxf>
    <dxf>
      <alignment horizontal="center"/>
    </dxf>
    <dxf>
      <alignment horizontal="center"/>
    </dxf>
    <dxf>
      <alignment horizontal="center"/>
    </dxf>
    <dxf>
      <border>
        <right style="medium">
          <color theme="4" tint="-0.24994659260841701"/>
        </right>
      </border>
    </dxf>
    <dxf>
      <border>
        <left style="medium">
          <color theme="4" tint="-0.24994659260841701"/>
        </left>
        <right style="medium">
          <color theme="4" tint="-0.24994659260841701"/>
        </right>
      </border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/>
      </border>
    </dxf>
    <dxf>
      <border>
        <left style="thin">
          <color theme="3"/>
        </left>
      </border>
    </dxf>
    <dxf>
      <border>
        <left/>
        <right style="thin">
          <color theme="3"/>
        </right>
      </border>
    </dxf>
    <dxf>
      <border>
        <left/>
        <right style="thin">
          <color theme="3"/>
        </right>
      </border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right" readingOrder="0"/>
    </dxf>
    <dxf>
      <border>
        <right/>
      </border>
    </dxf>
    <dxf>
      <alignment horizontal="left" readingOrder="0"/>
    </dxf>
    <dxf>
      <alignment horizontal="center" readingOrder="0"/>
    </dxf>
    <dxf>
      <border>
        <bottom style="thin">
          <color theme="3"/>
        </bottom>
      </border>
    </dxf>
    <dxf>
      <border>
        <bottom style="thin">
          <color theme="3"/>
        </bottom>
      </border>
    </dxf>
    <dxf>
      <border>
        <right style="thin">
          <color theme="3"/>
        </right>
      </border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none">
          <bgColor auto="1"/>
        </patternFill>
      </fill>
    </dxf>
    <dxf>
      <border>
        <right style="thin">
          <color theme="4" tint="0.39994506668294322"/>
        </right>
      </border>
    </dxf>
    <dxf>
      <fill>
        <patternFill patternType="solid">
          <bgColor theme="4" tint="0.39997558519241921"/>
        </patternFill>
      </fill>
    </dxf>
    <dxf>
      <alignment vertical="center" readingOrder="0"/>
    </dxf>
    <dxf>
      <fill>
        <patternFill patternType="solid">
          <bgColor theme="4" tint="0.39997558519241921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border>
        <right style="thin">
          <color theme="4" tint="0.39994506668294322"/>
        </right>
      </border>
    </dxf>
    <dxf>
      <border>
        <right style="thin">
          <color theme="4" tint="0.39994506668294322"/>
        </right>
      </border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1</xdr:row>
          <xdr:rowOff>7620</xdr:rowOff>
        </xdr:from>
        <xdr:to>
          <xdr:col>4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Accéder au formulaire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abienne LE GALL" refreshedDate="43909.511091435183" createdVersion="4" refreshedVersion="6" minRefreshableVersion="3" recordCount="24" xr:uid="{00000000-000A-0000-FFFF-FFFF19000000}">
  <cacheSource type="worksheet">
    <worksheetSource ref="A1:CJ25" sheet="Base de données"/>
  </cacheSource>
  <cacheFields count="88">
    <cacheField name="Ligne" numFmtId="0">
      <sharedItems containsSemiMixedTypes="0" containsString="0" containsNumber="1" containsInteger="1" minValue="2" maxValue="25"/>
    </cacheField>
    <cacheField name="REGION" numFmtId="0">
      <sharedItems containsBlank="1" count="12">
        <s v="OCCITANIE"/>
        <s v="BRETAGNE"/>
        <s v="CENTRE VAL-DE-LOIRE"/>
        <s v="NORMANDIE"/>
        <s v="PROVENCE ALPES COTE D'AZUR"/>
        <s v="PAYS DE LA LOIRE"/>
        <s v="NOUVELLE AQUITAINE"/>
        <s v="GRAND EST"/>
        <m u="1"/>
        <s v="AUVERGNE RHÔNE-ALPES" u="1"/>
        <s v="AQUITAINE" u="1"/>
        <s v="MIDI-PYRENEES" u="1"/>
      </sharedItems>
    </cacheField>
    <cacheField name="EXERCICE" numFmtId="0">
      <sharedItems containsSemiMixedTypes="0" containsString="0" containsNumber="1" containsInteger="1" minValue="2000" maxValue="2020" count="5">
        <n v="2019"/>
        <n v="2018"/>
        <n v="2017"/>
        <n v="2020" u="1"/>
        <n v="2000" u="1"/>
      </sharedItems>
    </cacheField>
    <cacheField name="PORTAGE" numFmtId="0">
      <sharedItems/>
    </cacheField>
    <cacheField name="TYPE DE PARTENARIAT" numFmtId="0">
      <sharedItems containsBlank="1" count="5">
        <s v="Contrat de filiere"/>
        <s v="Convention de partenariat"/>
        <s v="Label"/>
        <s v="Transition énergétique"/>
        <m u="1"/>
      </sharedItems>
    </cacheField>
    <cacheField name="PERIODE" numFmtId="0">
      <sharedItems containsMixedTypes="1" containsNumber="1" containsInteger="1" minValue="2017" maxValue="2019"/>
    </cacheField>
    <cacheField name="STATUT" numFmtId="0">
      <sharedItems/>
    </cacheField>
    <cacheField name="DATE" numFmtId="14">
      <sharedItems containsDate="1" containsBlank="1" containsMixedTypes="1" minDate="2017-05-12T00:00:00" maxDate="2018-07-08T00:00:00"/>
    </cacheField>
    <cacheField name="SIGNATURE" numFmtId="14">
      <sharedItems containsDate="1" containsBlank="1" containsMixedTypes="1" minDate="2018-03-12T00:00:00" maxDate="2019-08-02T00:00:00"/>
    </cacheField>
    <cacheField name="TOTAL FONDS" numFmtId="165">
      <sharedItems containsSemiMixedTypes="0" containsString="0" containsNumber="1" containsInteger="1" minValue="10000" maxValue="317000"/>
    </cacheField>
    <cacheField name="PART 1" numFmtId="0">
      <sharedItems containsBlank="1"/>
    </cacheField>
    <cacheField name="PART 2" numFmtId="0">
      <sharedItems containsBlank="1"/>
    </cacheField>
    <cacheField name="PART 3" numFmtId="0">
      <sharedItems containsBlank="1"/>
    </cacheField>
    <cacheField name="PART 4" numFmtId="0">
      <sharedItems containsNonDate="0" containsString="0" containsBlank="1"/>
    </cacheField>
    <cacheField name="CNV BI" numFmtId="165">
      <sharedItems containsString="0" containsBlank="1" containsNumber="1" containsInteger="1" minValue="25000" maxValue="110000"/>
    </cacheField>
    <cacheField name="REGION BI" numFmtId="165">
      <sharedItems containsString="0" containsBlank="1" containsNumber="1" containsInteger="1" minValue="15000" maxValue="100000"/>
    </cacheField>
    <cacheField name="DRAC BI" numFmtId="165">
      <sharedItems containsString="0" containsBlank="1" containsNumber="1" containsInteger="1" minValue="15000" maxValue="80000"/>
    </cacheField>
    <cacheField name="PART 1 BI" numFmtId="165">
      <sharedItems containsString="0" containsBlank="1" containsNumber="1" containsInteger="1" minValue="3000" maxValue="10000"/>
    </cacheField>
    <cacheField name="PART 2 BI" numFmtId="165">
      <sharedItems containsString="0" containsBlank="1" containsNumber="1" containsInteger="1" minValue="3000" maxValue="5000"/>
    </cacheField>
    <cacheField name="PART 3 BI" numFmtId="165">
      <sharedItems containsString="0" containsBlank="1" containsNumber="1" containsInteger="1" minValue="10000" maxValue="10000"/>
    </cacheField>
    <cacheField name="PART 4 BI" numFmtId="165">
      <sharedItems containsString="0" containsBlank="1" containsNumber="1" containsInteger="1" minValue="3000" maxValue="3000"/>
    </cacheField>
    <cacheField name="REPORTS N-1 BI" numFmtId="0">
      <sharedItems containsBlank="1" containsMixedTypes="1" containsNumber="1" containsInteger="1" minValue="6000" maxValue="66000"/>
    </cacheField>
    <cacheField name="TOTAL BI" numFmtId="165">
      <sharedItems containsMixedTypes="1" containsNumber="1" containsInteger="1" minValue="10000" maxValue="276000"/>
    </cacheField>
    <cacheField name="CNV BR" numFmtId="165">
      <sharedItems containsString="0" containsBlank="1" containsNumber="1" containsInteger="1" minValue="30000" maxValue="30000"/>
    </cacheField>
    <cacheField name="REGION BR" numFmtId="165">
      <sharedItems containsNonDate="0" containsString="0" containsBlank="1"/>
    </cacheField>
    <cacheField name="DRAC BR" numFmtId="165">
      <sharedItems containsString="0" containsBlank="1" containsNumber="1" containsInteger="1" minValue="-25000" maxValue="20000"/>
    </cacheField>
    <cacheField name="PART 1 BR" numFmtId="165">
      <sharedItems containsBlank="1" containsMixedTypes="1" containsNumber="1" containsInteger="1" minValue="5000" maxValue="20000"/>
    </cacheField>
    <cacheField name="PART 2 BR" numFmtId="165">
      <sharedItems containsNonDate="0" containsString="0" containsBlank="1"/>
    </cacheField>
    <cacheField name="PART 3 BR" numFmtId="165">
      <sharedItems containsString="0" containsBlank="1" containsNumber="1" containsInteger="1" minValue="10000" maxValue="10000"/>
    </cacheField>
    <cacheField name="PART 4 BR" numFmtId="165">
      <sharedItems containsNonDate="0" containsString="0" containsBlank="1"/>
    </cacheField>
    <cacheField name="REPORTS N-1 BR" numFmtId="165">
      <sharedItems containsString="0" containsBlank="1" containsNumber="1" containsInteger="1" minValue="10000" maxValue="59000"/>
    </cacheField>
    <cacheField name="TOTAL BR" numFmtId="165">
      <sharedItems containsBlank="1" containsMixedTypes="1" containsNumber="1" containsInteger="1" minValue="-25000" maxValue="59000"/>
    </cacheField>
    <cacheField name="ACOMPTE CNV" numFmtId="0">
      <sharedItems containsString="0" containsBlank="1" containsNumber="1" containsInteger="1" minValue="70" maxValue="100"/>
    </cacheField>
    <cacheField name="MONTANT ACOMPTE CNV" numFmtId="165">
      <sharedItems containsString="0" containsBlank="1" containsNumber="1" containsInteger="1" minValue="28000" maxValue="110000"/>
    </cacheField>
    <cacheField name="ACOMPTE CNV VERSE LE" numFmtId="14">
      <sharedItems containsNonDate="0" containsDate="1" containsString="0" containsBlank="1" minDate="2017-12-28T00:00:00" maxDate="2019-12-20T00:00:00"/>
    </cacheField>
    <cacheField name="SOLDE CNV" numFmtId="0">
      <sharedItems containsString="0" containsBlank="1" containsNumber="1" containsInteger="1" minValue="30" maxValue="30"/>
    </cacheField>
    <cacheField name="MONTANT SOLDE CNV" numFmtId="165">
      <sharedItems containsString="0" containsBlank="1" containsNumber="1" containsInteger="1" minValue="24000" maxValue="24000"/>
    </cacheField>
    <cacheField name="SOLDE CNV VERSE LE" numFmtId="14">
      <sharedItems containsNonDate="0" containsDate="1" containsString="0" containsBlank="1" minDate="2019-07-25T00:00:00" maxDate="2019-07-26T00:00:00"/>
    </cacheField>
    <cacheField name="ACOMPTE REGION" numFmtId="0">
      <sharedItems containsString="0" containsBlank="1" containsNumber="1" containsInteger="1" minValue="50" maxValue="100"/>
    </cacheField>
    <cacheField name="MONTANT ACOMPTE REGION" numFmtId="165">
      <sharedItems containsString="0" containsBlank="1" containsNumber="1" containsInteger="1" minValue="25000" maxValue="80000"/>
    </cacheField>
    <cacheField name="ACOMPTE REGION VERSE LE" numFmtId="0">
      <sharedItems containsNonDate="0" containsDate="1" containsString="0" containsBlank="1" minDate="2017-10-01T00:00:00" maxDate="2019-09-19T00:00:00"/>
    </cacheField>
    <cacheField name="SOLDE REGION" numFmtId="0">
      <sharedItems containsString="0" containsBlank="1" containsNumber="1" containsInteger="1" minValue="30" maxValue="50"/>
    </cacheField>
    <cacheField name="MONTANT SOLDE REGION" numFmtId="165">
      <sharedItems containsString="0" containsBlank="1" containsNumber="1" containsInteger="1" minValue="15000" maxValue="30000"/>
    </cacheField>
    <cacheField name="SOLDE REGION VERSE LE" numFmtId="0">
      <sharedItems containsDate="1" containsBlank="1" containsMixedTypes="1" minDate="2019-02-04T00:00:00" maxDate="2019-11-11T00:00:00"/>
    </cacheField>
    <cacheField name="ACOMPTE DRAC" numFmtId="0">
      <sharedItems containsString="0" containsBlank="1" containsNumber="1" containsInteger="1" minValue="100" maxValue="100"/>
    </cacheField>
    <cacheField name="MONTANT ACOMPTE DRAC" numFmtId="165">
      <sharedItems containsString="0" containsBlank="1" containsNumber="1" containsInteger="1" minValue="5000" maxValue="80000"/>
    </cacheField>
    <cacheField name="ACOMPTE DRAC VERSE LE" numFmtId="0">
      <sharedItems containsDate="1" containsBlank="1" containsMixedTypes="1" minDate="2017-10-18T00:00:00" maxDate="2019-10-08T00:00:00"/>
    </cacheField>
    <cacheField name="SOLDE DRAC" numFmtId="0">
      <sharedItems containsNonDate="0" containsString="0" containsBlank="1"/>
    </cacheField>
    <cacheField name="MONTANT SOLDE DRAC" numFmtId="165">
      <sharedItems containsBlank="1"/>
    </cacheField>
    <cacheField name="SOLDE DRAC VERSE LE" numFmtId="14">
      <sharedItems containsNonDate="0" containsString="0" containsBlank="1"/>
    </cacheField>
    <cacheField name="ACOMPTE PART 1" numFmtId="0">
      <sharedItems containsString="0" containsBlank="1" containsNumber="1" containsInteger="1" minValue="80" maxValue="100"/>
    </cacheField>
    <cacheField name="MONTANT ACOMPTE PART 1" numFmtId="165">
      <sharedItems containsString="0" containsBlank="1" containsNumber="1" containsInteger="1" minValue="3000" maxValue="8000"/>
    </cacheField>
    <cacheField name="ACOMPTE PART 1 VERSE LE" numFmtId="0">
      <sharedItems containsNonDate="0" containsDate="1" containsString="0" containsBlank="1" minDate="2017-12-27T00:00:00" maxDate="2019-05-22T00:00:00"/>
    </cacheField>
    <cacheField name="SOLDE PART 1" numFmtId="0">
      <sharedItems containsString="0" containsBlank="1" containsNumber="1" containsInteger="1" minValue="20" maxValue="20"/>
    </cacheField>
    <cacheField name="MONTANT SOLDE PART 1" numFmtId="165">
      <sharedItems containsString="0" containsBlank="1" containsNumber="1" containsInteger="1" minValue="2000" maxValue="2000"/>
    </cacheField>
    <cacheField name="SOLDE PART 1 VERSE LE" numFmtId="0">
      <sharedItems containsNonDate="0" containsDate="1" containsString="0" containsBlank="1" minDate="2019-05-21T00:00:00" maxDate="2019-05-22T00:00:00"/>
    </cacheField>
    <cacheField name="ACOMPTE PART 2" numFmtId="0">
      <sharedItems containsString="0" containsBlank="1" containsNumber="1" containsInteger="1" minValue="100" maxValue="100"/>
    </cacheField>
    <cacheField name="MONTANT ACOMPTE PART 2" numFmtId="165">
      <sharedItems containsString="0" containsBlank="1" containsNumber="1" containsInteger="1" minValue="3000" maxValue="5000"/>
    </cacheField>
    <cacheField name="ACOMPTE PART 2 VERSE LE" numFmtId="0">
      <sharedItems containsNonDate="0" containsDate="1" containsString="0" containsBlank="1" minDate="2018-05-31T00:00:00" maxDate="2019-09-19T00:00:00"/>
    </cacheField>
    <cacheField name="SOLDE PART 2" numFmtId="0">
      <sharedItems containsNonDate="0" containsString="0" containsBlank="1"/>
    </cacheField>
    <cacheField name="MONTANT SOLDE PART 2" numFmtId="165">
      <sharedItems containsBlank="1"/>
    </cacheField>
    <cacheField name="SOLDE PART 2 VERSE LE" numFmtId="14">
      <sharedItems containsNonDate="0" containsString="0" containsBlank="1"/>
    </cacheField>
    <cacheField name="ACOMPTE PART 3" numFmtId="0">
      <sharedItems containsString="0" containsBlank="1" containsNumber="1" containsInteger="1" minValue="100" maxValue="100"/>
    </cacheField>
    <cacheField name="MONTANT ACOMPTE PART 3" numFmtId="165">
      <sharedItems containsString="0" containsBlank="1" containsNumber="1" containsInteger="1" minValue="10000" maxValue="10000"/>
    </cacheField>
    <cacheField name="ACOMPTE PART 3 VERSE LE" numFmtId="0">
      <sharedItems containsNonDate="0" containsDate="1" containsString="0" containsBlank="1" minDate="2019-01-14T00:00:00" maxDate="2019-07-07T00:00:00"/>
    </cacheField>
    <cacheField name="SOLDE PART 3" numFmtId="0">
      <sharedItems containsNonDate="0" containsString="0" containsBlank="1"/>
    </cacheField>
    <cacheField name="MONTANT SOLDE PART 3" numFmtId="165">
      <sharedItems containsNonDate="0" containsString="0" containsBlank="1"/>
    </cacheField>
    <cacheField name="SOLDE PART 3 VERSE LE" numFmtId="14">
      <sharedItems containsNonDate="0" containsString="0" containsBlank="1"/>
    </cacheField>
    <cacheField name="ACOMPTE PART 4" numFmtId="0">
      <sharedItems containsNonDate="0" containsString="0" containsBlank="1"/>
    </cacheField>
    <cacheField name="MONTANT ACOMPTE PART 4" numFmtId="165">
      <sharedItems containsNonDate="0" containsString="0" containsBlank="1"/>
    </cacheField>
    <cacheField name="ACOMPTE PART 4 VERSE LE" numFmtId="14">
      <sharedItems containsNonDate="0" containsString="0" containsBlank="1"/>
    </cacheField>
    <cacheField name="SOLDE PART 4" numFmtId="0">
      <sharedItems containsNonDate="0" containsString="0" containsBlank="1"/>
    </cacheField>
    <cacheField name="MONTANT SOLDE PART 4" numFmtId="165">
      <sharedItems containsNonDate="0" containsString="0" containsBlank="1"/>
    </cacheField>
    <cacheField name="SOLDE PART 4 VERSE LE" numFmtId="14">
      <sharedItems containsNonDate="0" containsString="0" containsBlank="1"/>
    </cacheField>
    <cacheField name="ACOMPTE REPORTS N-1" numFmtId="0">
      <sharedItems containsNonDate="0" containsString="0" containsBlank="1"/>
    </cacheField>
    <cacheField name="MONTANT ACOMPTE REPORTS N-1" numFmtId="0">
      <sharedItems containsNonDate="0" containsString="0" containsBlank="1"/>
    </cacheField>
    <cacheField name="ACOMPTE REPORTS N-1 VERSE LE" numFmtId="14">
      <sharedItems containsNonDate="0" containsString="0" containsBlank="1"/>
    </cacheField>
    <cacheField name="SOLDE REPORTS N-1" numFmtId="0">
      <sharedItems containsNonDate="0" containsString="0" containsBlank="1"/>
    </cacheField>
    <cacheField name="MONTANT SOLDE REPORTS N-1" numFmtId="0">
      <sharedItems containsNonDate="0" containsString="0" containsBlank="1"/>
    </cacheField>
    <cacheField name="SOLDE REPORTS N-1 VERSE LE" numFmtId="14">
      <sharedItems containsNonDate="0" containsString="0" containsBlank="1"/>
    </cacheField>
    <cacheField name="COMITE 1" numFmtId="0">
      <sharedItems containsNonDate="0" containsDate="1" containsString="0" containsBlank="1" minDate="2017-10-20T00:00:00" maxDate="2020-02-01T00:00:00"/>
    </cacheField>
    <cacheField name="MONTANT 1 ENGAGE" numFmtId="165">
      <sharedItems containsString="0" containsBlank="1" containsNumber="1" containsInteger="1" minValue="30000" maxValue="308600"/>
    </cacheField>
    <cacheField name="COMITE 2" numFmtId="0">
      <sharedItems containsNonDate="0" containsDate="1" containsString="0" containsBlank="1" minDate="2019-04-07T00:00:00" maxDate="2019-04-13T00:00:00"/>
    </cacheField>
    <cacheField name="MONTANT 2 ENGAGE" numFmtId="165">
      <sharedItems containsString="0" containsBlank="1" containsNumber="1" containsInteger="1" minValue="212800" maxValue="212800"/>
    </cacheField>
    <cacheField name="COMITE 3" numFmtId="0">
      <sharedItems containsNonDate="0" containsString="0" containsBlank="1"/>
    </cacheField>
    <cacheField name="MONTANT 3 ENGAGE" numFmtId="165">
      <sharedItems containsNonDate="0" containsString="0" containsBlank="1"/>
    </cacheField>
    <cacheField name="CREDIT REPORTES N+1" numFmtId="165">
      <sharedItems containsBlank="1" containsMixedTypes="1" containsNumber="1" containsInteger="1" minValue="6000" maxValue="256000"/>
    </cacheField>
    <cacheField name="COMMENTAIRES" numFmtId="0">
      <sharedItems containsBlank="1"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ault Cunsolo" refreshedDate="43915.646855787039" createdVersion="4" refreshedVersion="6" minRefreshableVersion="3" recordCount="45" xr:uid="{00000000-000A-0000-FFFF-FFFF14000000}">
  <cacheSource type="worksheet">
    <worksheetSource name="TCD"/>
  </cacheSource>
  <cacheFields count="97">
    <cacheField name="Ligne" numFmtId="0">
      <sharedItems containsSemiMixedTypes="0" containsString="0" containsNumber="1" containsInteger="1" minValue="2" maxValue="46"/>
    </cacheField>
    <cacheField name="REGION" numFmtId="0">
      <sharedItems containsBlank="1" count="15">
        <s v="OCCITANIE"/>
        <s v="BRETAGNE"/>
        <s v="CENTRE VAL-DE-LOIRE"/>
        <s v="NORMANDIE"/>
        <s v="PROVENCE ALPES COTE D'AZUR"/>
        <s v="PAYS DE LA LOIRE"/>
        <s v="NOUVELLE AQUITAINE"/>
        <s v="GRAND EST"/>
        <s v="HAUTS-DE-FRANCE "/>
        <s v="AUVERGNE RHÔNE-ALPES"/>
        <m/>
        <s v="LA REUNION"/>
        <s v="ILE-DE-FRANCE "/>
        <s v="BOURGOGNE FRANCHE-COMTE"/>
        <s v="NOUVEAUX PARTENARIATS" u="1"/>
      </sharedItems>
    </cacheField>
    <cacheField name="EXERCICE" numFmtId="0">
      <sharedItems containsString="0" containsBlank="1" containsNumber="1" containsInteger="1" minValue="1" maxValue="2040" count="7">
        <n v="2019"/>
        <n v="2018"/>
        <n v="2017"/>
        <m/>
        <n v="2020"/>
        <n v="2040"/>
        <n v="1" u="1"/>
      </sharedItems>
    </cacheField>
    <cacheField name="PORTAGE" numFmtId="0">
      <sharedItems containsBlank="1" count="6">
        <s v="CNV"/>
        <s v="REGION"/>
        <s v="CNV / REGION / DRAC"/>
        <s v="CNV / DRAC"/>
        <m/>
        <s v="DRAC"/>
      </sharedItems>
    </cacheField>
    <cacheField name="TYPE DE PARTENARIAT" numFmtId="0">
      <sharedItems containsBlank="1" count="5">
        <s v="Contrat de filiere"/>
        <s v="Convention de partenariat"/>
        <s v="Label"/>
        <s v="Transition énergétique"/>
        <m/>
      </sharedItems>
    </cacheField>
    <cacheField name="PERIODE" numFmtId="0">
      <sharedItems containsBlank="1" containsMixedTypes="1" containsNumber="1" containsInteger="1" minValue="2017" maxValue="2020"/>
    </cacheField>
    <cacheField name="STATUT" numFmtId="0">
      <sharedItems containsBlank="1" count="4">
        <s v="En cours"/>
        <s v="Terminé"/>
        <s v="En projet"/>
        <m/>
      </sharedItems>
    </cacheField>
    <cacheField name="DATE" numFmtId="14">
      <sharedItems containsDate="1" containsBlank="1" containsMixedTypes="1" minDate="2017-05-12T00:00:00" maxDate="2018-07-08T00:00:00"/>
    </cacheField>
    <cacheField name="SIGNATURE" numFmtId="14">
      <sharedItems containsDate="1" containsBlank="1" containsMixedTypes="1" minDate="2018-03-12T00:00:00" maxDate="2019-01-09T00:00:00"/>
    </cacheField>
    <cacheField name="TOTAL FONDS" numFmtId="165">
      <sharedItems containsBlank="1" containsMixedTypes="1" containsNumber="1" containsInteger="1" minValue="10000" maxValue="496000"/>
    </cacheField>
    <cacheField name="PART 1" numFmtId="0">
      <sharedItems containsBlank="1"/>
    </cacheField>
    <cacheField name="PART 2" numFmtId="0">
      <sharedItems containsBlank="1"/>
    </cacheField>
    <cacheField name="PART 3" numFmtId="0">
      <sharedItems containsBlank="1"/>
    </cacheField>
    <cacheField name="PART 4" numFmtId="0">
      <sharedItems containsNonDate="0" containsString="0" containsBlank="1"/>
    </cacheField>
    <cacheField name="CNV BI" numFmtId="0">
      <sharedItems containsBlank="1" containsMixedTypes="1" containsNumber="1" containsInteger="1" minValue="8000" maxValue="110000"/>
    </cacheField>
    <cacheField name="REGION BI" numFmtId="0">
      <sharedItems containsBlank="1" containsMixedTypes="1" containsNumber="1" containsInteger="1" minValue="7000" maxValue="100000"/>
    </cacheField>
    <cacheField name="DRAC BI" numFmtId="0">
      <sharedItems containsBlank="1" containsMixedTypes="1" containsNumber="1" containsInteger="1" minValue="6000" maxValue="80000"/>
    </cacheField>
    <cacheField name="PART 1 BI" numFmtId="0">
      <sharedItems containsString="0" containsBlank="1" containsNumber="1" containsInteger="1" minValue="3000" maxValue="10000"/>
    </cacheField>
    <cacheField name="PART 2 BI" numFmtId="0">
      <sharedItems containsString="0" containsBlank="1" containsNumber="1" containsInteger="1" minValue="3000" maxValue="5000"/>
    </cacheField>
    <cacheField name="PART 3 BI" numFmtId="0">
      <sharedItems containsString="0" containsBlank="1" containsNumber="1" containsInteger="1" minValue="3000" maxValue="10000"/>
    </cacheField>
    <cacheField name="PART 4 BI" numFmtId="0">
      <sharedItems containsString="0" containsBlank="1" containsNumber="1" containsInteger="1" minValue="2000" maxValue="3000"/>
    </cacheField>
    <cacheField name="REPORTS N-1 BI" numFmtId="0">
      <sharedItems containsBlank="1" containsMixedTypes="1" containsNumber="1" containsInteger="1" minValue="1000" maxValue="240000"/>
    </cacheField>
    <cacheField name="TOTAL BI" numFmtId="165">
      <sharedItems containsBlank="1" containsMixedTypes="1" containsNumber="1" containsInteger="1" minValue="0" maxValue="480000"/>
    </cacheField>
    <cacheField name="CNV BR" numFmtId="165">
      <sharedItems containsString="0" containsBlank="1" containsNumber="1" containsInteger="1" minValue="1000" maxValue="40000"/>
    </cacheField>
    <cacheField name="REGION BR" numFmtId="165">
      <sharedItems containsBlank="1" containsMixedTypes="1" containsNumber="1" containsInteger="1" minValue="2000" maxValue="40000"/>
    </cacheField>
    <cacheField name="DRAC BR" numFmtId="165">
      <sharedItems containsBlank="1" containsMixedTypes="1" containsNumber="1" containsInteger="1" minValue="-25000" maxValue="40000"/>
    </cacheField>
    <cacheField name="PART 1 BR" numFmtId="165">
      <sharedItems containsBlank="1" containsMixedTypes="1" containsNumber="1" containsInteger="1" minValue="4000" maxValue="20000"/>
    </cacheField>
    <cacheField name="PART 2 BR" numFmtId="165">
      <sharedItems containsString="0" containsBlank="1" containsNumber="1" containsInteger="1" minValue="5000" maxValue="5000"/>
    </cacheField>
    <cacheField name="PART 3 BR" numFmtId="165">
      <sharedItems containsString="0" containsBlank="1" containsNumber="1" containsInteger="1" minValue="6000" maxValue="10000"/>
    </cacheField>
    <cacheField name="PART 4 BR" numFmtId="165">
      <sharedItems containsString="0" containsBlank="1" containsNumber="1" containsInteger="1" minValue="7000" maxValue="7000"/>
    </cacheField>
    <cacheField name="REPORTS N-1 BR" numFmtId="165">
      <sharedItems containsBlank="1" containsMixedTypes="1" containsNumber="1" containsInteger="1" minValue="-40000" maxValue="59000"/>
    </cacheField>
    <cacheField name="TOTAL BR" numFmtId="165">
      <sharedItems containsBlank="1" containsMixedTypes="1" containsNumber="1" containsInteger="1" minValue="-40000" maxValue="120000"/>
    </cacheField>
    <cacheField name="ACOMPTE CNV" numFmtId="0">
      <sharedItems containsString="0" containsBlank="1" containsNumber="1" containsInteger="1" minValue="70" maxValue="100"/>
    </cacheField>
    <cacheField name="MONTANT ACOMPTE CNV" numFmtId="165">
      <sharedItems containsString="0" containsBlank="1" containsNumber="1" containsInteger="1" minValue="10000" maxValue="110000"/>
    </cacheField>
    <cacheField name="ACOMPTE CNV VERSE LE" numFmtId="0">
      <sharedItems containsDate="1" containsBlank="1" containsMixedTypes="1" minDate="2017-12-28T00:00:00" maxDate="2019-07-26T00:00:00"/>
    </cacheField>
    <cacheField name="SOLDE CNV" numFmtId="0">
      <sharedItems containsString="0" containsBlank="1" containsNumber="1" containsInteger="1" minValue="30" maxValue="30"/>
    </cacheField>
    <cacheField name="MONTANT SOLDE CNV" numFmtId="165">
      <sharedItems containsString="0" containsBlank="1" containsNumber="1" containsInteger="1" minValue="10000" maxValue="33000"/>
    </cacheField>
    <cacheField name="SOLDE CNV VERSE LE" numFmtId="14">
      <sharedItems containsNonDate="0" containsDate="1" containsString="0" containsBlank="1" minDate="2019-07-25T00:00:00" maxDate="2019-07-26T00:00:00"/>
    </cacheField>
    <cacheField name="ACOMPTE REGION" numFmtId="0">
      <sharedItems containsString="0" containsBlank="1" containsNumber="1" containsInteger="1" minValue="50" maxValue="100"/>
    </cacheField>
    <cacheField name="MONTANT ACOMPTE REGION" numFmtId="165">
      <sharedItems containsBlank="1" containsMixedTypes="1" containsNumber="1" containsInteger="1" minValue="20000" maxValue="80000"/>
    </cacheField>
    <cacheField name="ACOMPTE REGION VERSE LE" numFmtId="0">
      <sharedItems containsNonDate="0" containsDate="1" containsString="0" containsBlank="1" minDate="2017-10-01T00:00:00" maxDate="2020-03-14T00:00:00"/>
    </cacheField>
    <cacheField name="SOLDE REGION" numFmtId="0">
      <sharedItems containsString="0" containsBlank="1" containsNumber="1" containsInteger="1" minValue="30" maxValue="50"/>
    </cacheField>
    <cacheField name="MONTANT SOLDE REGION" numFmtId="165">
      <sharedItems containsString="0" containsBlank="1" containsNumber="1" containsInteger="1" minValue="9000" maxValue="30000"/>
    </cacheField>
    <cacheField name="SOLDE REGION VERSE LE" numFmtId="0">
      <sharedItems containsDate="1" containsBlank="1" containsMixedTypes="1" minDate="2019-02-04T00:00:00" maxDate="2019-11-11T00:00:00"/>
    </cacheField>
    <cacheField name="ACOMPTE DRAC" numFmtId="0">
      <sharedItems containsString="0" containsBlank="1" containsNumber="1" containsInteger="1" minValue="100" maxValue="100"/>
    </cacheField>
    <cacheField name="MONTANT ACOMPTE DRAC" numFmtId="165">
      <sharedItems containsBlank="1" containsMixedTypes="1" containsNumber="1" containsInteger="1" minValue="5000" maxValue="80000"/>
    </cacheField>
    <cacheField name="ACOMPTE DRAC VERSE LE" numFmtId="0">
      <sharedItems containsDate="1" containsBlank="1" containsMixedTypes="1" minDate="2017-10-18T00:00:00" maxDate="2019-10-08T00:00:00"/>
    </cacheField>
    <cacheField name="SOLDE DRAC" numFmtId="0">
      <sharedItems containsNonDate="0" containsString="0" containsBlank="1"/>
    </cacheField>
    <cacheField name="MONTANT SOLDE DRAC" numFmtId="165">
      <sharedItems containsBlank="1" containsMixedTypes="1" containsNumber="1" containsInteger="1" minValue="30000" maxValue="30000"/>
    </cacheField>
    <cacheField name="SOLDE DRAC VERSE LE" numFmtId="14">
      <sharedItems containsNonDate="0" containsString="0" containsBlank="1"/>
    </cacheField>
    <cacheField name="ACOMPTE PART 1" numFmtId="0">
      <sharedItems containsString="0" containsBlank="1" containsNumber="1" containsInteger="1" minValue="80" maxValue="100"/>
    </cacheField>
    <cacheField name="MONTANT ACOMPTE PART 1" numFmtId="165">
      <sharedItems containsString="0" containsBlank="1" containsNumber="1" containsInteger="1" minValue="3000" maxValue="40000"/>
    </cacheField>
    <cacheField name="ACOMPTE PART 1 VERSE LE" numFmtId="0">
      <sharedItems containsNonDate="0" containsDate="1" containsString="0" containsBlank="1" minDate="2017-12-27T00:00:00" maxDate="2019-10-19T00:00:00"/>
    </cacheField>
    <cacheField name="SOLDE PART 1" numFmtId="0">
      <sharedItems containsString="0" containsBlank="1" containsNumber="1" containsInteger="1" minValue="20" maxValue="20"/>
    </cacheField>
    <cacheField name="MONTANT SOLDE PART 1" numFmtId="165">
      <sharedItems containsString="0" containsBlank="1" containsNumber="1" containsInteger="1" minValue="2000" maxValue="50000"/>
    </cacheField>
    <cacheField name="SOLDE PART 1 VERSE LE" numFmtId="0">
      <sharedItems containsNonDate="0" containsDate="1" containsString="0" containsBlank="1" minDate="2019-05-21T00:00:00" maxDate="2019-05-22T00:00:00"/>
    </cacheField>
    <cacheField name="ACOMPTE PART 2" numFmtId="0">
      <sharedItems containsString="0" containsBlank="1" containsNumber="1" containsInteger="1" minValue="100" maxValue="100"/>
    </cacheField>
    <cacheField name="MONTANT ACOMPTE PART 2" numFmtId="165">
      <sharedItems containsString="0" containsBlank="1" containsNumber="1" containsInteger="1" minValue="3000" maxValue="50000"/>
    </cacheField>
    <cacheField name="ACOMPTE PART 2 VERSE LE" numFmtId="0">
      <sharedItems containsNonDate="0" containsDate="1" containsString="0" containsBlank="1" minDate="2018-05-31T00:00:00" maxDate="2019-09-19T00:00:00"/>
    </cacheField>
    <cacheField name="SOLDE PART 2" numFmtId="0">
      <sharedItems containsNonDate="0" containsString="0" containsBlank="1"/>
    </cacheField>
    <cacheField name="MONTANT SOLDE PART 2" numFmtId="165">
      <sharedItems containsBlank="1" containsMixedTypes="1" containsNumber="1" containsInteger="1" minValue="40000" maxValue="40000"/>
    </cacheField>
    <cacheField name="SOLDE PART 2 VERSE LE" numFmtId="14">
      <sharedItems containsNonDate="0" containsString="0" containsBlank="1"/>
    </cacheField>
    <cacheField name="ACOMPTE PART 3" numFmtId="0">
      <sharedItems containsString="0" containsBlank="1" containsNumber="1" containsInteger="1" minValue="100" maxValue="100"/>
    </cacheField>
    <cacheField name="MONTANT ACOMPTE PART 3" numFmtId="165">
      <sharedItems containsString="0" containsBlank="1" containsNumber="1" containsInteger="1" minValue="10000" maxValue="60000"/>
    </cacheField>
    <cacheField name="ACOMPTE PART 3 VERSE LE" numFmtId="0">
      <sharedItems containsNonDate="0" containsDate="1" containsString="0" containsBlank="1" minDate="2019-01-14T00:00:00" maxDate="2019-07-07T00:00:00"/>
    </cacheField>
    <cacheField name="SOLDE PART 3" numFmtId="0">
      <sharedItems containsNonDate="0" containsString="0" containsBlank="1"/>
    </cacheField>
    <cacheField name="MONTANT SOLDE PART 3" numFmtId="165">
      <sharedItems containsString="0" containsBlank="1" containsNumber="1" containsInteger="1" minValue="60000" maxValue="60000"/>
    </cacheField>
    <cacheField name="SOLDE PART 3 VERSE LE" numFmtId="14">
      <sharedItems containsNonDate="0" containsString="0" containsBlank="1"/>
    </cacheField>
    <cacheField name="ACOMPTE PART 4" numFmtId="0">
      <sharedItems containsNonDate="0" containsString="0" containsBlank="1"/>
    </cacheField>
    <cacheField name="MONTANT ACOMPTE PART 4" numFmtId="165">
      <sharedItems containsString="0" containsBlank="1" containsNumber="1" containsInteger="1" minValue="70000" maxValue="70000"/>
    </cacheField>
    <cacheField name="ACOMPTE PART 4 VERSE LE" numFmtId="14">
      <sharedItems containsNonDate="0" containsString="0" containsBlank="1"/>
    </cacheField>
    <cacheField name="SOLDE PART 4" numFmtId="0">
      <sharedItems containsNonDate="0" containsString="0" containsBlank="1"/>
    </cacheField>
    <cacheField name="MONTANT SOLDE PART 4" numFmtId="165">
      <sharedItems containsString="0" containsBlank="1" containsNumber="1" containsInteger="1" minValue="80000" maxValue="80000"/>
    </cacheField>
    <cacheField name="SOLDE PART 4 VERSE LE" numFmtId="14">
      <sharedItems containsNonDate="0" containsString="0" containsBlank="1"/>
    </cacheField>
    <cacheField name="ACOMPTE REPORTS N-1" numFmtId="0">
      <sharedItems containsNonDate="0" containsString="0" containsBlank="1"/>
    </cacheField>
    <cacheField name="MONTANT ACOMPTE REPORTS N-1" numFmtId="0">
      <sharedItems containsString="0" containsBlank="1" containsNumber="1" containsInteger="1" minValue="80000" maxValue="80000"/>
    </cacheField>
    <cacheField name="ACOMPTE REPORTS N-1 VERSE LE" numFmtId="0">
      <sharedItems containsNonDate="0" containsString="0" containsBlank="1"/>
    </cacheField>
    <cacheField name="SOLDE REPORTS N-1" numFmtId="0">
      <sharedItems containsNonDate="0" containsString="0" containsBlank="1"/>
    </cacheField>
    <cacheField name="MONTANT SOLDE REPORTS N-1" numFmtId="0">
      <sharedItems containsString="0" containsBlank="1" containsNumber="1" containsInteger="1" minValue="87000" maxValue="87000"/>
    </cacheField>
    <cacheField name="SOLDE REPORTS N-1 VERSE LE" numFmtId="14">
      <sharedItems containsNonDate="0" containsString="0" containsBlank="1"/>
    </cacheField>
    <cacheField name="COMITE 1" numFmtId="0">
      <sharedItems containsDate="1" containsBlank="1" containsMixedTypes="1" minDate="2017-10-20T00:00:00" maxDate="2020-07-03T00:00:00"/>
    </cacheField>
    <cacheField name="MONTANT 1 ENGAGE" numFmtId="165">
      <sharedItems containsString="0" containsBlank="1" containsNumber="1" containsInteger="1" minValue="1111" maxValue="308600"/>
    </cacheField>
    <cacheField name="COMITE 2" numFmtId="0">
      <sharedItems containsNonDate="0" containsString="0" containsBlank="1"/>
    </cacheField>
    <cacheField name="MONTANT 2 ENGAGE" numFmtId="165">
      <sharedItems containsString="0" containsBlank="1" containsNumber="1" containsInteger="1" minValue="2222" maxValue="2222"/>
    </cacheField>
    <cacheField name="COMITE 3" numFmtId="0">
      <sharedItems containsNonDate="0" containsString="0" containsBlank="1"/>
    </cacheField>
    <cacheField name="MONTANT 3 ENGAGE" numFmtId="165">
      <sharedItems containsString="0" containsBlank="1" containsNumber="1" containsInteger="1" minValue="2222" maxValue="2222"/>
    </cacheField>
    <cacheField name="CREDIT REPORTES N+1" numFmtId="165">
      <sharedItems containsBlank="1" containsMixedTypes="1" containsNumber="1" containsInteger="1" minValue="0" maxValue="264000"/>
    </cacheField>
    <cacheField name="COMMENTAIRES" numFmtId="0">
      <sharedItems containsBlank="1" longText="1"/>
    </cacheField>
    <cacheField name="CONTRIBUTION CNV" numFmtId="165">
      <sharedItems containsString="0" containsBlank="1" containsNumber="1" containsInteger="1" minValue="1000" maxValue="110000"/>
    </cacheField>
    <cacheField name="CONTRIBUTION REGION" numFmtId="165">
      <sharedItems containsBlank="1" containsMixedTypes="1" containsNumber="1" containsInteger="1" minValue="2000" maxValue="130000"/>
    </cacheField>
    <cacheField name="CONTRIBUTION DRAC" numFmtId="165">
      <sharedItems containsBlank="1" containsMixedTypes="1" containsNumber="1" containsInteger="1" minValue="3000" maxValue="80000"/>
    </cacheField>
    <cacheField name="CONTRIBUTION PART 1" numFmtId="165">
      <sharedItems containsBlank="1" containsMixedTypes="1" containsNumber="1" containsInteger="1" minValue="3000" maxValue="20000"/>
    </cacheField>
    <cacheField name="CONTRIBUTION PART 2" numFmtId="165">
      <sharedItems containsString="0" containsBlank="1" containsNumber="1" containsInteger="1" minValue="3000" maxValue="5000"/>
    </cacheField>
    <cacheField name="CONTRIBUTION PART 3" numFmtId="165">
      <sharedItems containsString="0" containsBlank="1" containsNumber="1" containsInteger="1" minValue="6000" maxValue="10000"/>
    </cacheField>
    <cacheField name="CONTRIBUTION PART 4" numFmtId="165">
      <sharedItems containsString="0" containsBlank="1" containsNumber="1" containsInteger="1" minValue="7000" maxValue="7000"/>
    </cacheField>
    <cacheField name="CONTRIBUTION REPORTS N-1" numFmtId="165">
      <sharedItems containsBlank="1" containsMixedTypes="1" containsNumber="1" containsInteger="1" minValue="6000" maxValue="256000"/>
    </cacheField>
    <cacheField name="TOTAL ACOMPTE" numFmtId="0" formula="'MONTANT ACOMPTE CNV'+'MONTANT ACOMPTE REGION'+'MONTANT ACOMPTE DRAC'+'MONTANT ACOMPTE PART 1'+'MONTANT ACOMPTE PART 2'+'MONTANT ACOMPTE PART 3'+'MONTANT ACOMPTE PART 4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n v="2"/>
    <x v="0"/>
    <x v="0"/>
    <s v="CNV"/>
    <x v="0"/>
    <s v="2018 - 2021"/>
    <s v="En cours"/>
    <m/>
    <s v="17/09/2019"/>
    <n v="256000"/>
    <m/>
    <m/>
    <m/>
    <m/>
    <n v="80000"/>
    <n v="80000"/>
    <n v="80000"/>
    <m/>
    <m/>
    <m/>
    <m/>
    <m/>
    <n v="240000"/>
    <m/>
    <m/>
    <m/>
    <m/>
    <m/>
    <m/>
    <m/>
    <n v="16000"/>
    <n v="16000"/>
    <m/>
    <m/>
    <m/>
    <m/>
    <m/>
    <m/>
    <n v="100"/>
    <n v="80000"/>
    <d v="2019-08-10T00:00:00"/>
    <m/>
    <m/>
    <m/>
    <n v="100"/>
    <n v="80000"/>
    <s v="16/08/20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0-01-31T00:00:00"/>
    <m/>
    <m/>
    <m/>
    <m/>
    <m/>
    <n v="256000"/>
    <m/>
  </r>
  <r>
    <n v="3"/>
    <x v="1"/>
    <x v="0"/>
    <s v="REGION"/>
    <x v="1"/>
    <s v="2017 - 2019"/>
    <s v="Terminé"/>
    <m/>
    <m/>
    <n v="223000"/>
    <m/>
    <m/>
    <m/>
    <m/>
    <n v="80000"/>
    <m/>
    <m/>
    <m/>
    <m/>
    <m/>
    <m/>
    <m/>
    <n v="80000"/>
    <m/>
    <m/>
    <m/>
    <m/>
    <m/>
    <m/>
    <m/>
    <m/>
    <n v="0"/>
    <n v="100"/>
    <n v="75716"/>
    <d v="2019-11-13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6-25T00:00:00"/>
    <m/>
    <d v="2019-04-07T00:00:00"/>
    <n v="212800"/>
    <m/>
    <m/>
    <m/>
    <s v="PB le 28/10 : le comité a dépensé 212 800 € et il reste un reliquat de 10 200€. Les partenaires souhaitent qu'il n'y ait pas de report de crédit en 2020 puisque la triennale arrive à son terme au 31 12 19. Il s’agit donc calculer noter contribution déduction faite de notre prorata de ce reliquat._x000d__x000a_Ainsi :_x000d__x000a_Notre contribution au fond s’élève à 42% soit 80 000/190 000_x000d__x000a_42% du Reliquat de 10 200 € représente la somme de : 10 200*0.42= 4 284 €_x000d__x000a_Ce qui ramène notre contribution CNV à 75 716 € (résultat de 80 000 - 4 284 )_x000d__x000a_"/>
  </r>
  <r>
    <n v="4"/>
    <x v="2"/>
    <x v="0"/>
    <s v="REGION"/>
    <x v="1"/>
    <s v="2018 - 2021"/>
    <s v="En cours"/>
    <m/>
    <m/>
    <n v="130000"/>
    <m/>
    <m/>
    <m/>
    <m/>
    <n v="40000"/>
    <m/>
    <m/>
    <m/>
    <m/>
    <m/>
    <m/>
    <m/>
    <n v="40000"/>
    <m/>
    <m/>
    <m/>
    <m/>
    <m/>
    <m/>
    <m/>
    <n v="10000"/>
    <n v="10000"/>
    <n v="70"/>
    <n v="28000"/>
    <d v="2019-08-2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Reports n-1 au BI car CNV porteur du fonds en 2018._x000d__x000a__x000d__x000a_Suite au point avec Pierrette le 23.10 : le CNV doit encore verser son solde de 12 000€ sur présentation d'un bilan de la région"/>
  </r>
  <r>
    <n v="5"/>
    <x v="3"/>
    <x v="0"/>
    <s v="CNV"/>
    <x v="1"/>
    <s v="2018 - 2021"/>
    <s v="En cours"/>
    <s v="25/02/2019"/>
    <m/>
    <n v="317000"/>
    <s v="ORNE"/>
    <s v="MANCHE"/>
    <s v="EURE"/>
    <m/>
    <n v="100000"/>
    <n v="100000"/>
    <n v="40000"/>
    <n v="5000"/>
    <n v="3000"/>
    <n v="10000"/>
    <n v="3000"/>
    <m/>
    <n v="261000"/>
    <m/>
    <m/>
    <m/>
    <m/>
    <m/>
    <m/>
    <m/>
    <n v="59000"/>
    <n v="59000"/>
    <m/>
    <m/>
    <m/>
    <m/>
    <m/>
    <m/>
    <n v="70"/>
    <n v="70000"/>
    <d v="2019-07-30T00:00:00"/>
    <n v="30"/>
    <n v="30000"/>
    <d v="2019-11-10T00:00:00"/>
    <n v="100"/>
    <n v="40000"/>
    <d v="2019-08-05T00:00:00"/>
    <m/>
    <m/>
    <m/>
    <n v="100"/>
    <n v="5000"/>
    <d v="2019-04-25T00:00:00"/>
    <m/>
    <m/>
    <m/>
    <n v="100"/>
    <n v="3000"/>
    <d v="2019-09-18T00:00:00"/>
    <m/>
    <s v=" "/>
    <m/>
    <n v="100"/>
    <n v="10000"/>
    <d v="2019-07-06T00:00:00"/>
    <m/>
    <m/>
    <m/>
    <m/>
    <m/>
    <m/>
    <m/>
    <m/>
    <m/>
    <m/>
    <m/>
    <m/>
    <m/>
    <m/>
    <m/>
    <d v="2019-06-25T00:00:00"/>
    <n v="308600"/>
    <m/>
    <m/>
    <m/>
    <m/>
    <n v="8400"/>
    <s v="Dans le total de 261k€ est comptée la contribution d'un 4ème département pour 3 000€ BI mais finalement ne contribuera pas ==&gt; conservé en BR1 car possible que la Manche augmente sa contribution de 2 000€ en 2019._x000d__x000a__x000d__x000a_Conventions financières signées :_x000d__x000a_- 09/08/2019 : LA MANCHE_x000d__x000a_-  17/06/2019 : REGION_x000d__x000a_"/>
  </r>
  <r>
    <n v="6"/>
    <x v="4"/>
    <x v="0"/>
    <s v="CNV"/>
    <x v="1"/>
    <s v="2017 - 2019"/>
    <s v="En cours"/>
    <m/>
    <m/>
    <n v="145000"/>
    <m/>
    <m/>
    <m/>
    <m/>
    <n v="50000"/>
    <n v="50000"/>
    <n v="25000"/>
    <m/>
    <m/>
    <m/>
    <m/>
    <m/>
    <n v="125000"/>
    <m/>
    <m/>
    <n v="20000"/>
    <m/>
    <m/>
    <m/>
    <m/>
    <m/>
    <n v="20000"/>
    <m/>
    <m/>
    <m/>
    <m/>
    <m/>
    <m/>
    <n v="70"/>
    <n v="35000"/>
    <d v="2019-08-10T00:00:00"/>
    <n v="30"/>
    <n v="15000"/>
    <s v="27/02/2020"/>
    <n v="100"/>
    <n v="45000"/>
    <d v="2019-10-07T00:00:00"/>
    <m/>
    <s v="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5-21T00:00:00"/>
    <n v="144400"/>
    <m/>
    <m/>
    <m/>
    <m/>
    <m/>
    <s v="7/11-FL : montant contrib DRAC initiale = 25k€ + 20k€ de complément en cours 2019 dont 600€ de gel, dégelé notif du 9/10/19. A ce jour, reste à recevoir 600€ de la DRAC = ok versé le 25/11/19. _x000d__x000a_Mail PB le 16/12/19 : versement solde région à venir début 2020_x000d__x000a__x000d__x000a_27/01/20-FL : PB voit avec DRAC fléchage ou non des 600k€ car dégelés en fin de convention et report possible non prévu dans la convention ni dans l'arrêté de versement des 600k€._x000d__x000a_"/>
  </r>
  <r>
    <n v="7"/>
    <x v="5"/>
    <x v="0"/>
    <s v="CNV / REGION / DRAC"/>
    <x v="0"/>
    <s v="2018 - 2021"/>
    <s v="En cours"/>
    <s v="24/09/2019"/>
    <m/>
    <n v="90000"/>
    <m/>
    <m/>
    <m/>
    <m/>
    <n v="30000"/>
    <m/>
    <m/>
    <m/>
    <m/>
    <m/>
    <m/>
    <m/>
    <n v="30000"/>
    <m/>
    <m/>
    <m/>
    <m/>
    <m/>
    <m/>
    <m/>
    <m/>
    <s v="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4-05T00:00:00"/>
    <n v="30000"/>
    <m/>
    <m/>
    <m/>
    <m/>
    <m/>
    <s v="Chacun gère sa partie"/>
  </r>
  <r>
    <n v="8"/>
    <x v="6"/>
    <x v="0"/>
    <s v="REGION"/>
    <x v="0"/>
    <s v="2017 - 2019"/>
    <s v="En cours"/>
    <m/>
    <m/>
    <n v="290000"/>
    <s v="DGMIC"/>
    <m/>
    <m/>
    <m/>
    <n v="110000"/>
    <m/>
    <m/>
    <m/>
    <m/>
    <m/>
    <m/>
    <m/>
    <n v="110000"/>
    <m/>
    <m/>
    <m/>
    <n v="20000"/>
    <m/>
    <m/>
    <m/>
    <m/>
    <n v="20000"/>
    <n v="100"/>
    <n v="110000"/>
    <d v="2019-12-19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4-11T00:00:00"/>
    <m/>
    <d v="2019-04-12T00:00:00"/>
    <m/>
    <m/>
    <m/>
    <m/>
    <s v="En attente : retour de la région sur un éventuel reliquat 2018 de l'enveloppe DGMIC._x000d__x000a__x000d__x000a_Suite au point avec Pierrette le 23.10 : le paiement de la part CNV n'est pas encore dans les tuyaux car la convention financière n'est pas encore revenue signée. Dossier en cours."/>
  </r>
  <r>
    <n v="9"/>
    <x v="7"/>
    <x v="0"/>
    <s v="CNV / DRAC"/>
    <x v="1"/>
    <n v="2019"/>
    <s v="En cours"/>
    <m/>
    <d v="2019-08-01T00:00:00"/>
    <n v="75000"/>
    <m/>
    <m/>
    <m/>
    <m/>
    <n v="25000"/>
    <n v="15000"/>
    <n v="15000"/>
    <m/>
    <m/>
    <m/>
    <m/>
    <m/>
    <n v="55000"/>
    <m/>
    <m/>
    <n v="-5000"/>
    <m/>
    <m/>
    <m/>
    <m/>
    <m/>
    <n v="-5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La Région verse au CNV, la DRAC gère sa partie._x000d__x000a_Voté au CA du CNV le 20/03/19_x000d__x000a_Vote CP région courant mai 2019 = opérationnel à partir de ce vote_x000d__x000a_Signature officielle : juin 19_x000d__x000a__x000d__x000a_FL le 4/6/19 : _x000d__x000a_contribution validées : 75k€ (25k€*3)_x000d__x000a_inscrits au BI = 55k€ ; CNV gère 2 enveloppes = 50k€ soit une marge de 5k€ vs BI_x000d__x000a__x000d__x000a_Suite au point avec Pierrette le 23.10.19 : nous n'avons rien reçu à ce jour de la région. La DRAC verse directement aux porteurs_x000d__x000a__x000d__x000a_Mail PB le 16/12/2020 : versement de GE au CNV prévu courant du 2ème semestre 2020_x000d__x000a_"/>
  </r>
  <r>
    <n v="10"/>
    <x v="0"/>
    <x v="1"/>
    <s v="CNV"/>
    <x v="0"/>
    <s v="2018 - 2021"/>
    <s v="En cours"/>
    <m/>
    <m/>
    <n v="240000"/>
    <m/>
    <m/>
    <m/>
    <m/>
    <n v="80000"/>
    <n v="80000"/>
    <n v="80000"/>
    <m/>
    <m/>
    <m/>
    <m/>
    <m/>
    <n v="240000"/>
    <m/>
    <m/>
    <m/>
    <m/>
    <m/>
    <m/>
    <m/>
    <m/>
    <m/>
    <m/>
    <m/>
    <m/>
    <m/>
    <m/>
    <m/>
    <n v="100"/>
    <n v="80000"/>
    <d v="2019-09-18T00:00:00"/>
    <m/>
    <m/>
    <m/>
    <n v="100"/>
    <n v="80000"/>
    <d v="2018-01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6000"/>
    <s v="Vérifier montant participation DRAC"/>
  </r>
  <r>
    <n v="11"/>
    <x v="0"/>
    <x v="2"/>
    <s v="CNV"/>
    <x v="1"/>
    <s v="2015 - 2017"/>
    <s v="Terminé"/>
    <m/>
    <m/>
    <n v="276000"/>
    <m/>
    <m/>
    <m/>
    <m/>
    <n v="80000"/>
    <n v="80000"/>
    <n v="50000"/>
    <m/>
    <m/>
    <m/>
    <m/>
    <n v="66000"/>
    <n v="276000"/>
    <m/>
    <m/>
    <m/>
    <m/>
    <m/>
    <m/>
    <m/>
    <m/>
    <m/>
    <m/>
    <m/>
    <m/>
    <m/>
    <m/>
    <m/>
    <m/>
    <n v="50000"/>
    <d v="2017-12-12T00:00:00"/>
    <m/>
    <n v="23000"/>
    <d v="2019-09-15T00:00:00"/>
    <n v="100"/>
    <n v="50000"/>
    <d v="2017-10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12"/>
    <x v="1"/>
    <x v="1"/>
    <s v="REGION"/>
    <x v="1"/>
    <s v="2017 - 2019"/>
    <s v="En cours"/>
    <s v="22/05/2017"/>
    <m/>
    <n v="190000"/>
    <m/>
    <m/>
    <m/>
    <m/>
    <n v="80000"/>
    <m/>
    <m/>
    <m/>
    <m/>
    <m/>
    <m/>
    <m/>
    <n v="80000"/>
    <m/>
    <m/>
    <m/>
    <m/>
    <m/>
    <m/>
    <m/>
    <m/>
    <s v=" "/>
    <n v="70"/>
    <n v="56000"/>
    <d v="2019-07-25T00:00:00"/>
    <n v="30"/>
    <n v="24000"/>
    <d v="2019-07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3000"/>
    <m/>
  </r>
  <r>
    <n v="13"/>
    <x v="1"/>
    <x v="2"/>
    <s v="REGION"/>
    <x v="1"/>
    <s v="2017 - 2019"/>
    <s v="En cours"/>
    <s v="22/05/2017"/>
    <m/>
    <n v="190000"/>
    <m/>
    <m/>
    <m/>
    <m/>
    <n v="50000"/>
    <m/>
    <m/>
    <m/>
    <m/>
    <m/>
    <m/>
    <m/>
    <n v="50000"/>
    <n v="30000"/>
    <m/>
    <m/>
    <m/>
    <m/>
    <m/>
    <m/>
    <m/>
    <n v="30000"/>
    <n v="100"/>
    <n v="80000"/>
    <d v="2017-12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14"/>
    <x v="6"/>
    <x v="1"/>
    <s v="REGION"/>
    <x v="0"/>
    <s v="2017 - 2019"/>
    <s v="En cours"/>
    <m/>
    <s v="24/04/2018"/>
    <n v="240000"/>
    <m/>
    <m/>
    <m/>
    <m/>
    <n v="110000"/>
    <m/>
    <m/>
    <m/>
    <m/>
    <m/>
    <m/>
    <m/>
    <n v="11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15"/>
    <x v="6"/>
    <x v="1"/>
    <s v="REGION"/>
    <x v="2"/>
    <n v="2018"/>
    <s v="Terminé"/>
    <m/>
    <m/>
    <n v="35000"/>
    <m/>
    <m/>
    <m/>
    <m/>
    <m/>
    <m/>
    <m/>
    <m/>
    <m/>
    <m/>
    <m/>
    <m/>
    <s v="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16"/>
    <x v="6"/>
    <x v="1"/>
    <s v="CNV"/>
    <x v="3"/>
    <n v="2018"/>
    <s v="Terminé"/>
    <m/>
    <m/>
    <n v="10000"/>
    <s v="DREAL"/>
    <m/>
    <m/>
    <m/>
    <m/>
    <m/>
    <m/>
    <n v="10000"/>
    <m/>
    <m/>
    <m/>
    <m/>
    <n v="10000"/>
    <m/>
    <m/>
    <m/>
    <s v=" "/>
    <m/>
    <m/>
    <m/>
    <m/>
    <n v="0"/>
    <m/>
    <m/>
    <m/>
    <m/>
    <m/>
    <m/>
    <m/>
    <m/>
    <m/>
    <m/>
    <m/>
    <m/>
    <m/>
    <m/>
    <m/>
    <m/>
    <m/>
    <m/>
    <n v="80"/>
    <n v="8000"/>
    <d v="2019-05-21T00:00:00"/>
    <n v="20"/>
    <n v="2000"/>
    <d v="2019-05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17"/>
    <x v="6"/>
    <x v="2"/>
    <s v="REGION"/>
    <x v="0"/>
    <s v="2017 - 2019"/>
    <s v="En cours"/>
    <m/>
    <m/>
    <n v="290000"/>
    <s v="DGMIC"/>
    <m/>
    <m/>
    <m/>
    <n v="110000"/>
    <m/>
    <m/>
    <m/>
    <m/>
    <m/>
    <m/>
    <m/>
    <n v="110000"/>
    <m/>
    <m/>
    <m/>
    <m/>
    <m/>
    <m/>
    <m/>
    <m/>
    <m/>
    <n v="100"/>
    <n v="110000"/>
    <d v="2017-12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000"/>
    <m/>
  </r>
  <r>
    <n v="18"/>
    <x v="6"/>
    <x v="2"/>
    <s v="REGION"/>
    <x v="2"/>
    <n v="2017"/>
    <s v="Terminé"/>
    <m/>
    <m/>
    <n v="40000"/>
    <m/>
    <m/>
    <m/>
    <m/>
    <m/>
    <m/>
    <m/>
    <m/>
    <m/>
    <m/>
    <m/>
    <m/>
    <s v="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19"/>
    <x v="4"/>
    <x v="1"/>
    <s v="CNV"/>
    <x v="1"/>
    <s v="2017 - 2019"/>
    <s v="En cours"/>
    <d v="2018-02-07T00:00:00"/>
    <m/>
    <n v="131000"/>
    <m/>
    <m/>
    <m/>
    <m/>
    <n v="50000"/>
    <n v="50000"/>
    <n v="25000"/>
    <m/>
    <m/>
    <m/>
    <m/>
    <n v="6000"/>
    <n v="131000"/>
    <m/>
    <m/>
    <m/>
    <m/>
    <m/>
    <m/>
    <m/>
    <m/>
    <m/>
    <m/>
    <m/>
    <m/>
    <m/>
    <m/>
    <m/>
    <n v="70"/>
    <n v="35000"/>
    <d v="2018-03-12T00:00:00"/>
    <n v="30"/>
    <n v="15000"/>
    <d v="2019-08-14T00:00:00"/>
    <n v="100"/>
    <n v="25000"/>
    <d v="2018-10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6-22T00:00:00"/>
    <n v="131000"/>
    <m/>
    <m/>
    <m/>
    <m/>
    <s v=" "/>
    <m/>
  </r>
  <r>
    <n v="20"/>
    <x v="4"/>
    <x v="2"/>
    <s v="CNV"/>
    <x v="1"/>
    <s v="2017 - 2019"/>
    <s v="En cours"/>
    <d v="2018-02-07T00:00:00"/>
    <m/>
    <n v="125000"/>
    <m/>
    <m/>
    <m/>
    <m/>
    <n v="50000"/>
    <n v="50000"/>
    <n v="50000"/>
    <m/>
    <m/>
    <m/>
    <m/>
    <m/>
    <n v="150000"/>
    <m/>
    <m/>
    <n v="-25000"/>
    <m/>
    <m/>
    <m/>
    <m/>
    <m/>
    <n v="-25000"/>
    <m/>
    <m/>
    <m/>
    <m/>
    <m/>
    <m/>
    <n v="70"/>
    <n v="35000"/>
    <d v="2018-06-27T00:00:00"/>
    <n v="30"/>
    <n v="15000"/>
    <d v="2019-08-14T00:00:00"/>
    <n v="100"/>
    <n v="25000"/>
    <d v="2017-1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0-20T00:00:00"/>
    <n v="119000"/>
    <m/>
    <m/>
    <m/>
    <m/>
    <n v="6000"/>
    <m/>
  </r>
  <r>
    <n v="21"/>
    <x v="3"/>
    <x v="1"/>
    <s v="CNV"/>
    <x v="1"/>
    <s v="2018 - 2021"/>
    <s v="En cours"/>
    <s v="25/02/2019"/>
    <d v="2018-03-12T00:00:00"/>
    <n v="258000"/>
    <s v="MANCHE"/>
    <s v="ORNE"/>
    <s v="EURE"/>
    <m/>
    <n v="100000"/>
    <n v="100000"/>
    <n v="40000"/>
    <n v="3000"/>
    <n v="5000"/>
    <m/>
    <m/>
    <m/>
    <n v="248000"/>
    <m/>
    <m/>
    <m/>
    <m/>
    <m/>
    <n v="10000"/>
    <m/>
    <m/>
    <n v="10000"/>
    <m/>
    <m/>
    <m/>
    <m/>
    <m/>
    <m/>
    <n v="70"/>
    <n v="70000"/>
    <d v="2019-01-15T00:00:00"/>
    <n v="30"/>
    <n v="30000"/>
    <d v="2019-02-04T00:00:00"/>
    <n v="100"/>
    <n v="40000"/>
    <d v="2018-10-17T00:00:00"/>
    <m/>
    <m/>
    <m/>
    <n v="80"/>
    <n v="3000"/>
    <d v="2018-05-31T00:00:00"/>
    <m/>
    <m/>
    <m/>
    <n v="100"/>
    <n v="5000"/>
    <d v="2018-05-31T00:00:00"/>
    <m/>
    <m/>
    <m/>
    <n v="100"/>
    <n v="10000"/>
    <d v="2019-01-14T00:00:00"/>
    <m/>
    <m/>
    <m/>
    <m/>
    <m/>
    <m/>
    <m/>
    <m/>
    <m/>
    <m/>
    <m/>
    <m/>
    <m/>
    <m/>
    <m/>
    <d v="2018-10-10T00:00:00"/>
    <n v="199000"/>
    <m/>
    <m/>
    <m/>
    <m/>
    <n v="59000"/>
    <s v="Vérifier les montants CNV et région : écart selon les sources"/>
  </r>
  <r>
    <n v="22"/>
    <x v="3"/>
    <x v="2"/>
    <s v="CNV"/>
    <x v="1"/>
    <n v="2017"/>
    <s v="Terminé"/>
    <d v="2017-05-12T00:00:00"/>
    <m/>
    <n v="60000"/>
    <s v="ORNE"/>
    <m/>
    <m/>
    <m/>
    <n v="25000"/>
    <n v="25000"/>
    <n v="25000"/>
    <m/>
    <m/>
    <m/>
    <m/>
    <m/>
    <n v="75000"/>
    <m/>
    <m/>
    <n v="-20000"/>
    <n v="5000"/>
    <m/>
    <m/>
    <m/>
    <m/>
    <n v="-15000"/>
    <m/>
    <m/>
    <m/>
    <m/>
    <m/>
    <m/>
    <n v="100"/>
    <n v="25000"/>
    <d v="2017-10-01T00:00:00"/>
    <m/>
    <m/>
    <m/>
    <n v="100"/>
    <n v="5000"/>
    <d v="2017-11-10T00:00:00"/>
    <m/>
    <m/>
    <m/>
    <n v="100"/>
    <n v="5000"/>
    <d v="2017-12-27T00:00:00"/>
    <m/>
    <m/>
    <m/>
    <m/>
    <m/>
    <m/>
    <m/>
    <m/>
    <m/>
    <m/>
    <m/>
    <m/>
    <m/>
    <m/>
    <m/>
    <m/>
    <m/>
    <m/>
    <m/>
    <m/>
    <m/>
    <m/>
    <m/>
    <m/>
    <m/>
    <m/>
    <m/>
    <d v="2017-12-10T00:00:00"/>
    <n v="60000"/>
    <m/>
    <m/>
    <m/>
    <m/>
    <s v=" "/>
    <m/>
  </r>
  <r>
    <n v="23"/>
    <x v="7"/>
    <x v="2"/>
    <s v="CNV"/>
    <x v="1"/>
    <n v="2017"/>
    <s v="Terminé"/>
    <s v="28/09/2017"/>
    <m/>
    <n v="55000"/>
    <m/>
    <m/>
    <m/>
    <m/>
    <n v="25000"/>
    <n v="25000"/>
    <n v="25000"/>
    <m/>
    <m/>
    <m/>
    <m/>
    <m/>
    <n v="75000"/>
    <m/>
    <m/>
    <n v="-20000"/>
    <m/>
    <m/>
    <m/>
    <m/>
    <m/>
    <n v="-20000"/>
    <m/>
    <m/>
    <m/>
    <m/>
    <m/>
    <m/>
    <n v="100"/>
    <n v="25000"/>
    <d v="2017-12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DRAC : paiement directement aux porteurs"/>
  </r>
  <r>
    <n v="24"/>
    <x v="2"/>
    <x v="1"/>
    <s v="CNV"/>
    <x v="1"/>
    <s v="2018 - 2021"/>
    <s v="En cours"/>
    <d v="2018-07-07T00:00:00"/>
    <m/>
    <n v="110000"/>
    <m/>
    <m/>
    <m/>
    <m/>
    <n v="40000"/>
    <n v="40000"/>
    <n v="30000"/>
    <m/>
    <m/>
    <m/>
    <m/>
    <s v=" "/>
    <n v="110000"/>
    <m/>
    <m/>
    <m/>
    <m/>
    <m/>
    <m/>
    <m/>
    <m/>
    <n v="0"/>
    <m/>
    <m/>
    <m/>
    <m/>
    <m/>
    <m/>
    <n v="50"/>
    <n v="50000"/>
    <d v="2018-10-05T00:00:00"/>
    <n v="50"/>
    <n v="20000"/>
    <d v="2019-09-15T00:00:00"/>
    <n v="100"/>
    <n v="30000"/>
    <d v="2018-02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000"/>
    <m/>
  </r>
  <r>
    <n v="25"/>
    <x v="2"/>
    <x v="1"/>
    <s v="CNV"/>
    <x v="2"/>
    <s v="2018-2021"/>
    <s v="En cours"/>
    <d v="2018-07-07T00:00:00"/>
    <m/>
    <n v="10000"/>
    <s v="DGMIC"/>
    <m/>
    <m/>
    <m/>
    <m/>
    <m/>
    <m/>
    <n v="10000"/>
    <m/>
    <m/>
    <m/>
    <m/>
    <n v="1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00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">
  <r>
    <n v="2"/>
    <x v="0"/>
    <x v="0"/>
    <x v="0"/>
    <x v="0"/>
    <s v="2018 - 2021"/>
    <x v="0"/>
    <m/>
    <s v="17/09/2019"/>
    <s v="€ 246 000"/>
    <m/>
    <m/>
    <m/>
    <m/>
    <s v="80 000"/>
    <s v="80 000"/>
    <s v="80 000"/>
    <m/>
    <m/>
    <m/>
    <m/>
    <m/>
    <s v="240 000"/>
    <m/>
    <m/>
    <m/>
    <m/>
    <m/>
    <m/>
    <m/>
    <s v="16 000"/>
    <s v="16 000"/>
    <m/>
    <m/>
    <m/>
    <m/>
    <m/>
    <m/>
    <n v="100"/>
    <s v="80 000"/>
    <d v="2019-10-08T00:00:00"/>
    <m/>
    <m/>
    <m/>
    <n v="100"/>
    <s v="80 000"/>
    <s v="16/08/20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31/01/2020"/>
    <m/>
    <m/>
    <m/>
    <m/>
    <m/>
    <s v="256 000"/>
    <m/>
    <n v="70000"/>
    <s v="80 000"/>
    <s v="80 000"/>
    <m/>
    <m/>
    <m/>
    <m/>
    <s v="16 000"/>
  </r>
  <r>
    <n v="3"/>
    <x v="1"/>
    <x v="0"/>
    <x v="1"/>
    <x v="1"/>
    <s v="2017 - 2019"/>
    <x v="1"/>
    <m/>
    <m/>
    <n v="223000"/>
    <m/>
    <m/>
    <m/>
    <m/>
    <n v="80000"/>
    <m/>
    <m/>
    <m/>
    <m/>
    <m/>
    <m/>
    <m/>
    <n v="80000"/>
    <m/>
    <m/>
    <m/>
    <m/>
    <m/>
    <m/>
    <m/>
    <m/>
    <n v="0"/>
    <n v="100"/>
    <n v="75716"/>
    <s v="13/11/20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3-07T00:00:00"/>
    <n v="212800"/>
    <m/>
    <m/>
    <m/>
    <m/>
    <n v="10200"/>
    <s v="PB le 28/10 : le comité a dépensé 212 800 € et il reste un reliquat de 10 200€. Les partenaires souhaitent qu'il n'y ait pas de report de crédit en 2020 puisque la triennale arrive à son terme au 31 12 19. Il s’agit donc calculer noter contribution déduction faite de notre prorata de ce reliquat._x000d__x000a_Ainsi :_x000d__x000a_Notre contribution au fond s’élève à 42% soit 80 000/190 000_x000d__x000a_42% du Reliquat de 10 200 € représente la somme de : 10 200*0.42= 4 284 €_x000d__x000a_Ce qui ramène notre contribution CNV à 75 716 € (résultat de 80 000 - 4 284 )_x000d__x000a_"/>
    <n v="80000"/>
    <n v="80000"/>
    <n v="30000"/>
    <m/>
    <m/>
    <m/>
    <m/>
    <n v="33000"/>
  </r>
  <r>
    <n v="4"/>
    <x v="2"/>
    <x v="0"/>
    <x v="1"/>
    <x v="1"/>
    <s v="2018 - 2021"/>
    <x v="0"/>
    <m/>
    <m/>
    <n v="130000"/>
    <m/>
    <m/>
    <m/>
    <m/>
    <n v="40000"/>
    <m/>
    <m/>
    <m/>
    <m/>
    <m/>
    <m/>
    <m/>
    <n v="40000"/>
    <m/>
    <m/>
    <m/>
    <m/>
    <m/>
    <m/>
    <m/>
    <n v="10000"/>
    <n v="10000"/>
    <n v="70"/>
    <n v="28000"/>
    <s v="20/08/20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16/09/2019"/>
    <n v="119900"/>
    <m/>
    <m/>
    <m/>
    <m/>
    <n v="10100"/>
    <s v="Reports n-1 au BI car CNV porteur du fonds en 2018._x000d__x000a__x000d__x000a_Suite au point avec Pierrette le 23.10 : le CNV doit encore verser son solde de 12 000€ sur présentation d'un bilan de la région"/>
    <n v="40000"/>
    <n v="40000"/>
    <n v="40000"/>
    <m/>
    <m/>
    <m/>
    <m/>
    <n v="10000"/>
  </r>
  <r>
    <n v="5"/>
    <x v="3"/>
    <x v="0"/>
    <x v="0"/>
    <x v="1"/>
    <s v="2018 - 2021"/>
    <x v="0"/>
    <s v="25/02/2019"/>
    <m/>
    <n v="317000"/>
    <s v="ORNE"/>
    <s v="MANCHE"/>
    <s v="EURE"/>
    <m/>
    <n v="100000"/>
    <n v="100000"/>
    <n v="40000"/>
    <n v="5000"/>
    <n v="3000"/>
    <n v="10000"/>
    <n v="3000"/>
    <m/>
    <n v="261000"/>
    <m/>
    <m/>
    <m/>
    <m/>
    <m/>
    <m/>
    <m/>
    <n v="59000"/>
    <n v="59000"/>
    <m/>
    <m/>
    <m/>
    <m/>
    <m/>
    <m/>
    <n v="70"/>
    <n v="70000"/>
    <d v="2019-07-30T00:00:00"/>
    <n v="30"/>
    <n v="30000"/>
    <d v="2019-11-10T00:00:00"/>
    <n v="100"/>
    <n v="40000"/>
    <d v="2019-08-05T00:00:00"/>
    <m/>
    <m/>
    <m/>
    <n v="100"/>
    <n v="5000"/>
    <d v="2019-04-25T00:00:00"/>
    <m/>
    <m/>
    <m/>
    <n v="100"/>
    <n v="3000"/>
    <d v="2019-09-18T00:00:00"/>
    <m/>
    <s v=" "/>
    <m/>
    <n v="100"/>
    <n v="10000"/>
    <d v="2019-07-06T00:00:00"/>
    <m/>
    <m/>
    <m/>
    <m/>
    <m/>
    <m/>
    <m/>
    <m/>
    <m/>
    <m/>
    <m/>
    <m/>
    <m/>
    <m/>
    <m/>
    <d v="2019-06-25T00:00:00"/>
    <n v="308600"/>
    <m/>
    <m/>
    <m/>
    <m/>
    <n v="8400"/>
    <s v="Dans le total de 261k€ est comptée la contribution d'un 4ème département pour 3 000€ BI mais finalement ne contribuera pas ==&gt; conservé en BR1 car possible que la Manche augmente sa contribution de 2 000€ en 2019._x000d__x000a__x000d__x000a_Conventions financières signées :_x000d__x000a_- 09/08/2019 : LA MANCHE_x000d__x000a_-  17/06/2019 : REGION_x000d__x000a_"/>
    <n v="100000"/>
    <n v="100000"/>
    <n v="40000"/>
    <n v="5000"/>
    <n v="3000"/>
    <n v="10000"/>
    <m/>
    <n v="59000"/>
  </r>
  <r>
    <n v="6"/>
    <x v="4"/>
    <x v="0"/>
    <x v="0"/>
    <x v="1"/>
    <s v="2017 - 2019"/>
    <x v="0"/>
    <m/>
    <m/>
    <n v="145000"/>
    <m/>
    <m/>
    <m/>
    <m/>
    <n v="50000"/>
    <n v="50000"/>
    <n v="25000"/>
    <m/>
    <m/>
    <m/>
    <m/>
    <m/>
    <n v="125000"/>
    <m/>
    <m/>
    <n v="20000"/>
    <m/>
    <m/>
    <m/>
    <m/>
    <m/>
    <n v="20000"/>
    <m/>
    <m/>
    <m/>
    <m/>
    <m/>
    <m/>
    <n v="70"/>
    <n v="35000"/>
    <d v="2019-08-10T00:00:00"/>
    <n v="30"/>
    <n v="15000"/>
    <s v="27/02/2020"/>
    <n v="100"/>
    <n v="45000"/>
    <d v="2019-10-07T00:00:00"/>
    <m/>
    <s v="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5-21T00:00:00"/>
    <n v="144400"/>
    <m/>
    <m/>
    <m/>
    <m/>
    <m/>
    <s v="7/11-FL : montant contrib DRAC initiale = 25k€ + 20k€ de complément en cours 2019 dont 600€ de gel, dégelé notif du 9/10/19. A ce jour, reste à recevoir 600€ de la DRAC = ok versé le 25/11/19. _x000d__x000a_Mail PB le 16/12/19 : versement solde région à venir début 2020_x000d__x000a__x000d__x000a_27/01/20-FL : PB voit avec DRAC fléchage ou non des 600k€ car dégelés en fin de convention et report possible non prévu dans la convention ni dans l'arrêté de versement des 600k€._x000d__x000a_"/>
    <n v="50000"/>
    <n v="50000"/>
    <n v="45000"/>
    <m/>
    <m/>
    <m/>
    <m/>
    <m/>
  </r>
  <r>
    <n v="7"/>
    <x v="5"/>
    <x v="0"/>
    <x v="2"/>
    <x v="0"/>
    <s v="2018 - 2021"/>
    <x v="0"/>
    <s v="24/09/2019"/>
    <m/>
    <n v="90000"/>
    <m/>
    <m/>
    <m/>
    <m/>
    <n v="30000"/>
    <m/>
    <m/>
    <m/>
    <m/>
    <m/>
    <m/>
    <m/>
    <n v="30000"/>
    <m/>
    <m/>
    <m/>
    <m/>
    <m/>
    <m/>
    <m/>
    <m/>
    <s v="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04-05T00:00:00"/>
    <n v="30000"/>
    <m/>
    <m/>
    <m/>
    <m/>
    <m/>
    <s v="Chacun gère sa partie"/>
    <n v="30000"/>
    <n v="30000"/>
    <n v="30000"/>
    <m/>
    <m/>
    <m/>
    <m/>
    <m/>
  </r>
  <r>
    <n v="8"/>
    <x v="6"/>
    <x v="0"/>
    <x v="1"/>
    <x v="0"/>
    <s v="2017 - 2019"/>
    <x v="0"/>
    <m/>
    <m/>
    <n v="290000"/>
    <s v="DGMIC"/>
    <m/>
    <m/>
    <m/>
    <n v="110000"/>
    <m/>
    <m/>
    <m/>
    <m/>
    <m/>
    <m/>
    <m/>
    <n v="110000"/>
    <m/>
    <m/>
    <m/>
    <n v="20000"/>
    <m/>
    <m/>
    <m/>
    <m/>
    <n v="20000"/>
    <n v="100"/>
    <n v="110000"/>
    <s v="19/12/20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9-11-04T00:00:00"/>
    <n v="288500"/>
    <m/>
    <m/>
    <m/>
    <m/>
    <n v="1500"/>
    <s v="En attente : retour de la région sur un éventuel reliquat 2018 de l'enveloppe DGMIC._x000d__x000a__x000d__x000a_Suite au point avec Pierrette le 23.10 : le paiement de la part CNV n'est pas encore dans les tuyaux car la convention financière n'est pas encore revenue signée. Dossier en cours."/>
    <n v="110000"/>
    <n v="110000"/>
    <n v="50000"/>
    <n v="20000"/>
    <m/>
    <m/>
    <m/>
    <m/>
  </r>
  <r>
    <n v="9"/>
    <x v="7"/>
    <x v="0"/>
    <x v="3"/>
    <x v="1"/>
    <n v="2019"/>
    <x v="0"/>
    <m/>
    <d v="2019-01-08T00:00:00"/>
    <n v="75000"/>
    <m/>
    <m/>
    <m/>
    <m/>
    <n v="25000"/>
    <n v="15000"/>
    <n v="15000"/>
    <m/>
    <m/>
    <m/>
    <m/>
    <m/>
    <n v="55000"/>
    <m/>
    <m/>
    <n v="-5000"/>
    <m/>
    <m/>
    <m/>
    <m/>
    <m/>
    <n v="-5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29/10/2019"/>
    <n v="75000"/>
    <m/>
    <m/>
    <m/>
    <m/>
    <n v="0"/>
    <s v="La Région verse au CNV, la DRAC gère sa partie._x000d__x000a_Voté au CA du CNV le 20/03/19_x000d__x000a_Vote CP région courant mai 2019 = opérationnel à partir de ce vote_x000d__x000a_Signature officielle : juin 19_x000d__x000a__x000d__x000a_FL le 4/6/19 : _x000d__x000a_contribution validées : 75k€ (25k€*3)_x000d__x000a_inscrits au BI = 55k€ ; CNV gère 2 enveloppes = 50k€ soit une marge de 5k€ vs BI_x000d__x000a__x000d__x000a_Suite au point avec Pierrette le 23.10.19 : nous n'avons rien reçu à ce jour de la région. La DRAC verse directement aux porteurs_x000d__x000a__x000d__x000a_Mail PB le 16/12/2020 : versement de GE au CNV prévu courant du 2ème semestre 2020_x000d__x000a_"/>
    <n v="25000"/>
    <n v="25000"/>
    <n v="25000"/>
    <m/>
    <m/>
    <m/>
    <m/>
    <m/>
  </r>
  <r>
    <n v="10"/>
    <x v="0"/>
    <x v="1"/>
    <x v="0"/>
    <x v="0"/>
    <s v="2018 - 2021"/>
    <x v="0"/>
    <m/>
    <m/>
    <n v="240000"/>
    <m/>
    <m/>
    <m/>
    <m/>
    <n v="80000"/>
    <n v="80000"/>
    <n v="80000"/>
    <m/>
    <m/>
    <m/>
    <m/>
    <m/>
    <n v="240000"/>
    <m/>
    <m/>
    <m/>
    <m/>
    <m/>
    <m/>
    <m/>
    <m/>
    <m/>
    <m/>
    <m/>
    <m/>
    <m/>
    <m/>
    <m/>
    <n v="100"/>
    <n v="80000"/>
    <d v="2019-09-18T00:00:00"/>
    <m/>
    <m/>
    <m/>
    <n v="100"/>
    <n v="80000"/>
    <d v="2018-01-0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6000"/>
    <s v="Vérifier montant participation DRAC"/>
    <n v="80000"/>
    <n v="80000"/>
    <n v="80000"/>
    <m/>
    <m/>
    <m/>
    <m/>
    <m/>
  </r>
  <r>
    <n v="11"/>
    <x v="0"/>
    <x v="2"/>
    <x v="0"/>
    <x v="1"/>
    <s v="2015 - 2017"/>
    <x v="1"/>
    <m/>
    <m/>
    <n v="276000"/>
    <m/>
    <m/>
    <m/>
    <m/>
    <n v="80000"/>
    <n v="80000"/>
    <n v="50000"/>
    <m/>
    <m/>
    <m/>
    <m/>
    <n v="66000"/>
    <n v="276000"/>
    <m/>
    <m/>
    <m/>
    <m/>
    <m/>
    <m/>
    <m/>
    <m/>
    <m/>
    <m/>
    <m/>
    <m/>
    <m/>
    <m/>
    <m/>
    <m/>
    <n v="50000"/>
    <d v="2017-12-12T00:00:00"/>
    <m/>
    <n v="23000"/>
    <d v="2019-09-15T00:00:00"/>
    <n v="100"/>
    <n v="50000"/>
    <d v="2017-10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80000"/>
    <n v="80000"/>
    <n v="50000"/>
    <m/>
    <m/>
    <m/>
    <m/>
    <n v="66000"/>
  </r>
  <r>
    <n v="12"/>
    <x v="1"/>
    <x v="1"/>
    <x v="1"/>
    <x v="1"/>
    <s v="2017 - 2019"/>
    <x v="0"/>
    <s v="22/05/2017"/>
    <m/>
    <n v="190000"/>
    <m/>
    <m/>
    <m/>
    <m/>
    <n v="80000"/>
    <m/>
    <m/>
    <m/>
    <m/>
    <m/>
    <m/>
    <m/>
    <n v="80000"/>
    <m/>
    <m/>
    <m/>
    <m/>
    <m/>
    <m/>
    <m/>
    <m/>
    <s v=" "/>
    <n v="70"/>
    <n v="56000"/>
    <d v="2019-07-25T00:00:00"/>
    <n v="30"/>
    <n v="24000"/>
    <d v="2019-07-25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3000"/>
    <m/>
    <n v="80000"/>
    <n v="80000"/>
    <n v="30000"/>
    <m/>
    <m/>
    <m/>
    <m/>
    <m/>
  </r>
  <r>
    <n v="13"/>
    <x v="1"/>
    <x v="2"/>
    <x v="1"/>
    <x v="1"/>
    <s v="2017 - 2019"/>
    <x v="0"/>
    <s v="22/05/2017"/>
    <m/>
    <n v="190000"/>
    <m/>
    <m/>
    <m/>
    <m/>
    <n v="50000"/>
    <m/>
    <m/>
    <m/>
    <m/>
    <m/>
    <m/>
    <m/>
    <n v="50000"/>
    <n v="30000"/>
    <m/>
    <m/>
    <m/>
    <m/>
    <m/>
    <m/>
    <m/>
    <n v="30000"/>
    <n v="100"/>
    <n v="80000"/>
    <d v="2017-12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80000"/>
    <n v="80000"/>
    <n v="30000"/>
    <m/>
    <m/>
    <m/>
    <m/>
    <m/>
  </r>
  <r>
    <n v="14"/>
    <x v="6"/>
    <x v="1"/>
    <x v="1"/>
    <x v="0"/>
    <s v="2017 - 2019"/>
    <x v="0"/>
    <m/>
    <s v="24/04/2018"/>
    <n v="240000"/>
    <m/>
    <m/>
    <m/>
    <m/>
    <n v="110000"/>
    <m/>
    <m/>
    <m/>
    <m/>
    <m/>
    <m/>
    <m/>
    <n v="11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0000"/>
    <n v="110000"/>
    <n v="20000"/>
    <m/>
    <m/>
    <m/>
    <m/>
    <m/>
  </r>
  <r>
    <n v="15"/>
    <x v="6"/>
    <x v="1"/>
    <x v="1"/>
    <x v="2"/>
    <n v="2018"/>
    <x v="1"/>
    <m/>
    <m/>
    <n v="35000"/>
    <m/>
    <m/>
    <m/>
    <m/>
    <m/>
    <m/>
    <m/>
    <m/>
    <m/>
    <m/>
    <m/>
    <m/>
    <s v="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000"/>
    <n v="20000"/>
    <m/>
    <m/>
    <m/>
    <m/>
    <m/>
  </r>
  <r>
    <n v="16"/>
    <x v="6"/>
    <x v="1"/>
    <x v="0"/>
    <x v="3"/>
    <n v="2018"/>
    <x v="1"/>
    <m/>
    <m/>
    <n v="10000"/>
    <s v="DREAL"/>
    <m/>
    <m/>
    <m/>
    <m/>
    <m/>
    <m/>
    <n v="10000"/>
    <m/>
    <m/>
    <m/>
    <m/>
    <n v="10000"/>
    <m/>
    <m/>
    <m/>
    <s v=" "/>
    <m/>
    <m/>
    <m/>
    <m/>
    <n v="0"/>
    <m/>
    <m/>
    <m/>
    <m/>
    <m/>
    <m/>
    <m/>
    <m/>
    <m/>
    <m/>
    <m/>
    <m/>
    <m/>
    <m/>
    <m/>
    <m/>
    <m/>
    <m/>
    <n v="80"/>
    <n v="8000"/>
    <d v="2019-05-21T00:00:00"/>
    <n v="20"/>
    <n v="2000"/>
    <d v="2019-05-2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000"/>
    <m/>
    <m/>
    <m/>
    <m/>
  </r>
  <r>
    <n v="17"/>
    <x v="6"/>
    <x v="2"/>
    <x v="1"/>
    <x v="0"/>
    <s v="2017 - 2019"/>
    <x v="0"/>
    <m/>
    <m/>
    <n v="290000"/>
    <s v="DGMIC"/>
    <m/>
    <m/>
    <m/>
    <n v="110000"/>
    <m/>
    <m/>
    <m/>
    <m/>
    <m/>
    <m/>
    <m/>
    <n v="110000"/>
    <m/>
    <m/>
    <m/>
    <m/>
    <m/>
    <m/>
    <m/>
    <m/>
    <m/>
    <n v="100"/>
    <n v="110000"/>
    <d v="2017-12-2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000"/>
    <m/>
    <n v="110000"/>
    <n v="130000"/>
    <n v="20000"/>
    <n v="20000"/>
    <m/>
    <m/>
    <m/>
    <n v="10000"/>
  </r>
  <r>
    <n v="18"/>
    <x v="6"/>
    <x v="2"/>
    <x v="1"/>
    <x v="2"/>
    <n v="2017"/>
    <x v="1"/>
    <m/>
    <m/>
    <n v="40000"/>
    <m/>
    <m/>
    <m/>
    <m/>
    <m/>
    <m/>
    <m/>
    <m/>
    <m/>
    <m/>
    <m/>
    <m/>
    <s v="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0000"/>
    <n v="20000"/>
    <m/>
    <m/>
    <m/>
    <m/>
    <m/>
  </r>
  <r>
    <n v="19"/>
    <x v="4"/>
    <x v="1"/>
    <x v="0"/>
    <x v="1"/>
    <s v="2017 - 2019"/>
    <x v="0"/>
    <d v="2018-02-07T00:00:00"/>
    <m/>
    <n v="131000"/>
    <m/>
    <m/>
    <m/>
    <m/>
    <n v="50000"/>
    <n v="50000"/>
    <n v="25000"/>
    <m/>
    <m/>
    <m/>
    <m/>
    <n v="6000"/>
    <n v="131000"/>
    <m/>
    <m/>
    <m/>
    <m/>
    <m/>
    <m/>
    <m/>
    <m/>
    <m/>
    <m/>
    <m/>
    <m/>
    <m/>
    <m/>
    <m/>
    <n v="70"/>
    <n v="35000"/>
    <d v="2018-03-12T00:00:00"/>
    <n v="30"/>
    <n v="15000"/>
    <d v="2019-08-14T00:00:00"/>
    <n v="100"/>
    <n v="25000"/>
    <d v="2018-10-16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8-06-22T00:00:00"/>
    <n v="131000"/>
    <m/>
    <m/>
    <m/>
    <m/>
    <s v=" "/>
    <m/>
    <n v="50000"/>
    <n v="50000"/>
    <n v="25000"/>
    <m/>
    <m/>
    <m/>
    <m/>
    <n v="6000"/>
  </r>
  <r>
    <n v="20"/>
    <x v="4"/>
    <x v="2"/>
    <x v="0"/>
    <x v="1"/>
    <s v="2017 - 2019"/>
    <x v="0"/>
    <d v="2018-02-07T00:00:00"/>
    <m/>
    <n v="125000"/>
    <m/>
    <m/>
    <m/>
    <m/>
    <n v="50000"/>
    <n v="50000"/>
    <n v="50000"/>
    <m/>
    <m/>
    <m/>
    <m/>
    <m/>
    <n v="150000"/>
    <m/>
    <m/>
    <n v="-25000"/>
    <m/>
    <m/>
    <m/>
    <m/>
    <m/>
    <n v="-25000"/>
    <m/>
    <m/>
    <m/>
    <m/>
    <m/>
    <m/>
    <n v="70"/>
    <n v="35000"/>
    <d v="2018-06-27T00:00:00"/>
    <n v="30"/>
    <n v="15000"/>
    <d v="2019-08-14T00:00:00"/>
    <n v="100"/>
    <n v="25000"/>
    <d v="2017-12-01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17-10-20T00:00:00"/>
    <n v="119000"/>
    <m/>
    <m/>
    <m/>
    <m/>
    <n v="6000"/>
    <m/>
    <n v="50000"/>
    <n v="50000"/>
    <n v="25000"/>
    <m/>
    <m/>
    <m/>
    <m/>
    <m/>
  </r>
  <r>
    <n v="21"/>
    <x v="3"/>
    <x v="1"/>
    <x v="0"/>
    <x v="1"/>
    <s v="2018 - 2021"/>
    <x v="0"/>
    <s v="25/02/2019"/>
    <d v="2018-03-12T00:00:00"/>
    <n v="258000"/>
    <s v="MANCHE"/>
    <s v="ORNE"/>
    <s v="EURE"/>
    <m/>
    <n v="100000"/>
    <n v="100000"/>
    <n v="40000"/>
    <n v="3000"/>
    <n v="5000"/>
    <m/>
    <m/>
    <m/>
    <n v="248000"/>
    <m/>
    <m/>
    <m/>
    <m/>
    <m/>
    <n v="10000"/>
    <m/>
    <m/>
    <n v="10000"/>
    <m/>
    <m/>
    <m/>
    <m/>
    <m/>
    <m/>
    <n v="70"/>
    <n v="70000"/>
    <d v="2019-01-15T00:00:00"/>
    <n v="30"/>
    <n v="30000"/>
    <d v="2019-02-04T00:00:00"/>
    <n v="100"/>
    <n v="40000"/>
    <d v="2018-10-17T00:00:00"/>
    <m/>
    <m/>
    <m/>
    <n v="80"/>
    <n v="3000"/>
    <d v="2018-05-31T00:00:00"/>
    <m/>
    <m/>
    <m/>
    <n v="100"/>
    <n v="5000"/>
    <d v="2018-05-31T00:00:00"/>
    <m/>
    <m/>
    <m/>
    <n v="100"/>
    <n v="10000"/>
    <d v="2019-01-14T00:00:00"/>
    <m/>
    <m/>
    <m/>
    <m/>
    <m/>
    <m/>
    <m/>
    <m/>
    <m/>
    <m/>
    <m/>
    <m/>
    <m/>
    <m/>
    <m/>
    <d v="2018-10-10T00:00:00"/>
    <n v="199000"/>
    <m/>
    <m/>
    <m/>
    <m/>
    <n v="59000"/>
    <s v="Vérifier les montants CNV et région : écart selon les sources"/>
    <n v="100000"/>
    <n v="100000"/>
    <n v="40000"/>
    <n v="3000"/>
    <n v="5000"/>
    <n v="10000"/>
    <m/>
    <m/>
  </r>
  <r>
    <n v="22"/>
    <x v="3"/>
    <x v="2"/>
    <x v="0"/>
    <x v="1"/>
    <n v="2017"/>
    <x v="1"/>
    <d v="2017-05-12T00:00:00"/>
    <m/>
    <n v="60000"/>
    <s v="ORNE"/>
    <m/>
    <m/>
    <m/>
    <n v="25000"/>
    <n v="25000"/>
    <n v="25000"/>
    <m/>
    <m/>
    <m/>
    <m/>
    <m/>
    <n v="75000"/>
    <m/>
    <m/>
    <n v="-20000"/>
    <n v="5000"/>
    <m/>
    <m/>
    <m/>
    <m/>
    <n v="-15000"/>
    <m/>
    <m/>
    <m/>
    <m/>
    <m/>
    <m/>
    <n v="100"/>
    <n v="25000"/>
    <d v="2017-10-01T00:00:00"/>
    <m/>
    <m/>
    <m/>
    <n v="100"/>
    <n v="5000"/>
    <d v="2017-11-10T00:00:00"/>
    <m/>
    <m/>
    <m/>
    <n v="100"/>
    <n v="5000"/>
    <d v="2017-12-27T00:00:00"/>
    <m/>
    <m/>
    <m/>
    <m/>
    <m/>
    <m/>
    <m/>
    <m/>
    <m/>
    <m/>
    <m/>
    <m/>
    <m/>
    <m/>
    <m/>
    <m/>
    <m/>
    <m/>
    <m/>
    <m/>
    <m/>
    <m/>
    <m/>
    <m/>
    <m/>
    <m/>
    <m/>
    <d v="2017-12-10T00:00:00"/>
    <n v="60000"/>
    <m/>
    <m/>
    <m/>
    <m/>
    <s v=" "/>
    <m/>
    <n v="25000"/>
    <n v="25000"/>
    <n v="5000"/>
    <n v="5000"/>
    <m/>
    <m/>
    <m/>
    <m/>
  </r>
  <r>
    <n v="23"/>
    <x v="7"/>
    <x v="2"/>
    <x v="0"/>
    <x v="1"/>
    <n v="2017"/>
    <x v="1"/>
    <s v="28/09/2017"/>
    <m/>
    <n v="55000"/>
    <m/>
    <m/>
    <m/>
    <m/>
    <n v="25000"/>
    <n v="25000"/>
    <n v="25000"/>
    <m/>
    <m/>
    <m/>
    <m/>
    <m/>
    <n v="75000"/>
    <m/>
    <m/>
    <n v="-20000"/>
    <m/>
    <m/>
    <m/>
    <m/>
    <m/>
    <n v="-20000"/>
    <m/>
    <m/>
    <m/>
    <m/>
    <m/>
    <m/>
    <n v="100"/>
    <n v="25000"/>
    <d v="2017-12-18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DRAC : paiement directement aux porteurs"/>
    <n v="25000"/>
    <n v="25000"/>
    <n v="5000"/>
    <m/>
    <m/>
    <m/>
    <m/>
    <m/>
  </r>
  <r>
    <n v="24"/>
    <x v="2"/>
    <x v="1"/>
    <x v="0"/>
    <x v="1"/>
    <s v="2018 - 2021"/>
    <x v="0"/>
    <d v="2018-07-07T00:00:00"/>
    <m/>
    <n v="110000"/>
    <m/>
    <m/>
    <m/>
    <m/>
    <n v="40000"/>
    <n v="40000"/>
    <n v="30000"/>
    <m/>
    <m/>
    <m/>
    <m/>
    <s v=" "/>
    <n v="110000"/>
    <m/>
    <m/>
    <m/>
    <m/>
    <m/>
    <m/>
    <m/>
    <m/>
    <n v="0"/>
    <m/>
    <m/>
    <m/>
    <m/>
    <m/>
    <m/>
    <n v="50"/>
    <n v="50000"/>
    <d v="2018-10-05T00:00:00"/>
    <n v="50"/>
    <n v="20000"/>
    <d v="2019-09-15T00:00:00"/>
    <n v="100"/>
    <n v="30000"/>
    <d v="2018-02-10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000"/>
    <m/>
    <n v="40000"/>
    <n v="40000"/>
    <n v="30000"/>
    <m/>
    <m/>
    <m/>
    <m/>
    <m/>
  </r>
  <r>
    <n v="25"/>
    <x v="2"/>
    <x v="1"/>
    <x v="0"/>
    <x v="2"/>
    <s v="2018-2021"/>
    <x v="0"/>
    <d v="2018-07-07T00:00:00"/>
    <m/>
    <n v="10000"/>
    <s v="DGMIC"/>
    <m/>
    <m/>
    <m/>
    <m/>
    <m/>
    <m/>
    <n v="10000"/>
    <m/>
    <m/>
    <m/>
    <m/>
    <n v="1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000"/>
    <m/>
    <m/>
    <m/>
    <m/>
    <n v="10000"/>
    <m/>
    <m/>
    <m/>
    <m/>
  </r>
  <r>
    <n v="26"/>
    <x v="2"/>
    <x v="0"/>
    <x v="1"/>
    <x v="2"/>
    <s v="2018-2021"/>
    <x v="0"/>
    <d v="2018-07-07T00:00:00"/>
    <m/>
    <n v="10000"/>
    <m/>
    <m/>
    <m/>
    <m/>
    <s v=" "/>
    <m/>
    <m/>
    <m/>
    <m/>
    <m/>
    <m/>
    <m/>
    <s v=" "/>
    <m/>
    <m/>
    <m/>
    <m/>
    <m/>
    <m/>
    <m/>
    <n v="10000"/>
    <n v="1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Report de la contribution 2018 non utilisée au BI 2019._x000d__x000a_"/>
    <m/>
    <m/>
    <m/>
    <m/>
    <m/>
    <m/>
    <m/>
    <n v="10000"/>
  </r>
  <r>
    <n v="27"/>
    <x v="8"/>
    <x v="0"/>
    <x v="0"/>
    <x v="0"/>
    <s v="2019-2022"/>
    <x v="2"/>
    <m/>
    <s v="23/10/2019"/>
    <n v="120000"/>
    <m/>
    <m/>
    <m/>
    <m/>
    <m/>
    <m/>
    <m/>
    <m/>
    <m/>
    <m/>
    <m/>
    <m/>
    <n v="0"/>
    <n v="40000"/>
    <n v="40000"/>
    <n v="40000"/>
    <m/>
    <m/>
    <m/>
    <m/>
    <m/>
    <n v="120000"/>
    <m/>
    <m/>
    <m/>
    <m/>
    <m/>
    <m/>
    <n v="70"/>
    <n v="28000"/>
    <d v="2020-03-13T00:00:00"/>
    <m/>
    <m/>
    <m/>
    <n v="100"/>
    <n v="40000"/>
    <d v="2019-05-12T00:00: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0-02-07T00:00:00"/>
    <m/>
    <m/>
    <m/>
    <m/>
    <m/>
    <n v="120000"/>
    <s v="CP CNV : 12/06/19_x000d__x000a_CA CNV : 04/07/19_x000d__x000a_Convention financière bilatérale CNV/DRAC : 23.10.2019_x000d__x000a__x000d__x000a_TC le 07.11.19 : report budgétaire à 2020"/>
    <n v="40000"/>
    <n v="40000"/>
    <n v="40000"/>
    <m/>
    <m/>
    <m/>
    <m/>
    <m/>
  </r>
  <r>
    <n v="28"/>
    <x v="9"/>
    <x v="0"/>
    <x v="0"/>
    <x v="1"/>
    <m/>
    <x v="2"/>
    <m/>
    <m/>
    <n v="90000"/>
    <m/>
    <m/>
    <m/>
    <m/>
    <n v="30000"/>
    <n v="30000"/>
    <n v="30000"/>
    <m/>
    <m/>
    <m/>
    <m/>
    <m/>
    <n v="9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juin 2019 : en cours de discussion ; possiblité d'une contractualisation courant du dernier trimestre 2019 ; A CONFIRMER_x000d__x000a_"/>
    <n v="30000"/>
    <n v="30000"/>
    <n v="30000"/>
    <m/>
    <m/>
    <m/>
    <m/>
    <m/>
  </r>
  <r>
    <n v="29"/>
    <x v="10"/>
    <x v="3"/>
    <x v="4"/>
    <x v="4"/>
    <m/>
    <x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n v="30"/>
    <x v="11"/>
    <x v="0"/>
    <x v="3"/>
    <x v="0"/>
    <m/>
    <x v="2"/>
    <m/>
    <m/>
    <n v="120000"/>
    <m/>
    <m/>
    <m/>
    <m/>
    <m/>
    <m/>
    <m/>
    <m/>
    <m/>
    <m/>
    <m/>
    <m/>
    <n v="0"/>
    <n v="40000"/>
    <n v="40000"/>
    <m/>
    <m/>
    <m/>
    <m/>
    <m/>
    <m/>
    <n v="8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80000"/>
    <s v="04/06/19 : pas de date de CP ni de CA connue_x000d__x000a__x000d__x000a_La région verse au CNV ; la DRAC gère sa partie_x000d__x000a__x000d__x000a_Sept19 = concrétisation du cdf 4ème trimestre 2019 donc programmation de 120k€ à l'un des BR de fin d'année._x000d__x000a__x000d__x000a_TC le 07.11.19 : report budgétaire à 2020"/>
    <n v="40000"/>
    <n v="40000"/>
    <n v="40000"/>
    <m/>
    <m/>
    <m/>
    <m/>
    <m/>
  </r>
  <r>
    <n v="31"/>
    <x v="0"/>
    <x v="4"/>
    <x v="0"/>
    <x v="0"/>
    <s v="2018 - 2021"/>
    <x v="0"/>
    <m/>
    <m/>
    <n v="496000"/>
    <m/>
    <m/>
    <m/>
    <m/>
    <n v="80000"/>
    <n v="80000"/>
    <n v="80000"/>
    <m/>
    <m/>
    <m/>
    <m/>
    <n v="240000"/>
    <n v="480000"/>
    <m/>
    <m/>
    <m/>
    <m/>
    <m/>
    <m/>
    <m/>
    <n v="16000"/>
    <n v="16000"/>
    <m/>
    <m/>
    <m/>
    <m/>
    <m/>
    <m/>
    <n v="100"/>
    <n v="80000"/>
    <m/>
    <m/>
    <m/>
    <m/>
    <n v="100"/>
    <n v="8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31/01/2020"/>
    <n v="232000"/>
    <m/>
    <m/>
    <m/>
    <m/>
    <n v="264000"/>
    <s v="09/01/2020 - _x000d__x000a_ATTENTION : ajouter 16 000€ en BR correspondant au reliquat 2018."/>
    <n v="80000"/>
    <n v="80000"/>
    <n v="80000"/>
    <m/>
    <m/>
    <m/>
    <m/>
    <n v="256000"/>
  </r>
  <r>
    <n v="32"/>
    <x v="1"/>
    <x v="4"/>
    <x v="1"/>
    <x v="1"/>
    <m/>
    <x v="0"/>
    <m/>
    <m/>
    <n v="190000"/>
    <m/>
    <m/>
    <m/>
    <m/>
    <n v="80000"/>
    <m/>
    <m/>
    <m/>
    <m/>
    <m/>
    <m/>
    <m/>
    <n v="80000"/>
    <m/>
    <m/>
    <m/>
    <m/>
    <m/>
    <m/>
    <m/>
    <m/>
    <n v="0"/>
    <n v="70"/>
    <n v="56000"/>
    <m/>
    <n v="30"/>
    <n v="24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80000"/>
    <n v="80000"/>
    <n v="30000"/>
    <m/>
    <m/>
    <m/>
    <m/>
    <m/>
  </r>
  <r>
    <n v="33"/>
    <x v="2"/>
    <x v="4"/>
    <x v="5"/>
    <x v="1"/>
    <s v="2018 - 2021"/>
    <x v="0"/>
    <m/>
    <m/>
    <n v="150000"/>
    <m/>
    <m/>
    <m/>
    <m/>
    <n v="50000"/>
    <m/>
    <m/>
    <m/>
    <m/>
    <m/>
    <m/>
    <m/>
    <n v="50000"/>
    <m/>
    <m/>
    <m/>
    <m/>
    <m/>
    <m/>
    <m/>
    <m/>
    <n v="0"/>
    <n v="70"/>
    <n v="28000"/>
    <m/>
    <n v="30"/>
    <n v="12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0000"/>
    <n v="50000"/>
    <n v="50000"/>
    <m/>
    <m/>
    <m/>
    <m/>
    <m/>
  </r>
  <r>
    <n v="34"/>
    <x v="3"/>
    <x v="4"/>
    <x v="0"/>
    <x v="1"/>
    <s v="2018 - 2021"/>
    <x v="0"/>
    <m/>
    <m/>
    <n v="266400"/>
    <s v="ORNE"/>
    <s v="MANCHE"/>
    <s v="EURE"/>
    <m/>
    <n v="100000"/>
    <n v="100000"/>
    <n v="45000"/>
    <n v="5000"/>
    <n v="3000"/>
    <n v="10000"/>
    <m/>
    <n v="8400"/>
    <n v="271400"/>
    <m/>
    <m/>
    <n v="-5000"/>
    <m/>
    <m/>
    <m/>
    <m/>
    <m/>
    <n v="-5000"/>
    <m/>
    <m/>
    <m/>
    <m/>
    <m/>
    <m/>
    <n v="70"/>
    <n v="70000"/>
    <m/>
    <n v="30"/>
    <n v="30000"/>
    <m/>
    <n v="100"/>
    <n v="40000"/>
    <m/>
    <m/>
    <m/>
    <m/>
    <n v="100"/>
    <n v="5000"/>
    <m/>
    <m/>
    <m/>
    <m/>
    <n v="100"/>
    <n v="3000"/>
    <m/>
    <m/>
    <s v=" "/>
    <m/>
    <n v="100"/>
    <n v="10000"/>
    <m/>
    <m/>
    <m/>
    <m/>
    <m/>
    <m/>
    <m/>
    <m/>
    <m/>
    <m/>
    <m/>
    <m/>
    <m/>
    <m/>
    <m/>
    <m/>
    <m/>
    <m/>
    <m/>
    <m/>
    <m/>
    <m/>
    <m/>
    <s v="27/01-FL : modification de la contribution 2020 de la DRAC ; BI = 45k€ car discussion en cours sur possible augmentation la contribution DRAC de 5k€ par rapport à 2019 ; -5k€ au BR car CDF signé à 40k€."/>
    <n v="100000"/>
    <n v="100000"/>
    <n v="40000"/>
    <n v="5000"/>
    <n v="3000"/>
    <n v="10000"/>
    <m/>
    <n v="8400"/>
  </r>
  <r>
    <n v="35"/>
    <x v="4"/>
    <x v="4"/>
    <x v="0"/>
    <x v="0"/>
    <s v="2020-2023"/>
    <x v="0"/>
    <m/>
    <m/>
    <n v="215000"/>
    <m/>
    <m/>
    <m/>
    <m/>
    <n v="80000"/>
    <n v="80000"/>
    <n v="55000"/>
    <m/>
    <m/>
    <m/>
    <m/>
    <m/>
    <n v="215000"/>
    <m/>
    <m/>
    <m/>
    <m/>
    <m/>
    <m/>
    <m/>
    <m/>
    <n v="0"/>
    <m/>
    <m/>
    <m/>
    <m/>
    <m/>
    <m/>
    <n v="70"/>
    <n v="56000"/>
    <m/>
    <n v="30"/>
    <n v="24000"/>
    <m/>
    <n v="100"/>
    <n v="55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80000"/>
    <n v="80000"/>
    <n v="55000"/>
    <m/>
    <m/>
    <m/>
    <m/>
    <m/>
  </r>
  <r>
    <n v="36"/>
    <x v="5"/>
    <x v="4"/>
    <x v="5"/>
    <x v="0"/>
    <s v="2018 - 2021"/>
    <x v="0"/>
    <m/>
    <m/>
    <n v="90000"/>
    <m/>
    <m/>
    <m/>
    <m/>
    <n v="30000"/>
    <m/>
    <m/>
    <m/>
    <m/>
    <m/>
    <m/>
    <m/>
    <n v="30000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27/01/20-FL : initialement portage par les 3 partenaires comme en 2019 ; 14/01/20, mail de PB indiquant que la DRAC porte le fonds (procédure des fonds de concours)._x000d__x000a_Pas de modification à prévoir en BR en termes d'engagement du CNV."/>
    <n v="30000"/>
    <n v="30000"/>
    <n v="30000"/>
    <m/>
    <m/>
    <m/>
    <m/>
    <m/>
  </r>
  <r>
    <n v="37"/>
    <x v="6"/>
    <x v="4"/>
    <x v="1"/>
    <x v="0"/>
    <m/>
    <x v="0"/>
    <m/>
    <m/>
    <n v="320000"/>
    <m/>
    <m/>
    <m/>
    <m/>
    <n v="110000"/>
    <m/>
    <m/>
    <m/>
    <m/>
    <m/>
    <m/>
    <m/>
    <n v="110000"/>
    <m/>
    <m/>
    <m/>
    <m/>
    <m/>
    <m/>
    <m/>
    <m/>
    <n v="0"/>
    <n v="70"/>
    <n v="77000"/>
    <m/>
    <n v="30"/>
    <n v="33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0000"/>
    <n v="130000"/>
    <n v="80000"/>
    <m/>
    <m/>
    <m/>
    <m/>
    <m/>
  </r>
  <r>
    <n v="38"/>
    <x v="7"/>
    <x v="4"/>
    <x v="5"/>
    <x v="1"/>
    <n v="2020"/>
    <x v="0"/>
    <m/>
    <m/>
    <n v="75000"/>
    <m/>
    <m/>
    <m/>
    <m/>
    <n v="25000"/>
    <m/>
    <m/>
    <m/>
    <m/>
    <m/>
    <m/>
    <m/>
    <n v="25000"/>
    <m/>
    <m/>
    <m/>
    <m/>
    <m/>
    <m/>
    <m/>
    <m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5000"/>
    <n v="25000"/>
    <n v="25000"/>
    <m/>
    <m/>
    <m/>
    <m/>
    <m/>
  </r>
  <r>
    <n v="39"/>
    <x v="8"/>
    <x v="4"/>
    <x v="0"/>
    <x v="0"/>
    <s v="2019-2022"/>
    <x v="0"/>
    <s v="29/10/2019"/>
    <m/>
    <n v="240000"/>
    <m/>
    <m/>
    <m/>
    <m/>
    <n v="40000"/>
    <n v="40000"/>
    <n v="40000"/>
    <m/>
    <m/>
    <m/>
    <m/>
    <n v="120000"/>
    <n v="240000"/>
    <m/>
    <m/>
    <m/>
    <m/>
    <m/>
    <m/>
    <m/>
    <m/>
    <n v="0"/>
    <m/>
    <m/>
    <m/>
    <m/>
    <m/>
    <m/>
    <n v="70"/>
    <m/>
    <m/>
    <n v="30"/>
    <m/>
    <m/>
    <n v="1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d v="2020-07-02T00:00:00"/>
    <n v="88000"/>
    <m/>
    <m/>
    <m/>
    <m/>
    <n v="152000"/>
    <m/>
    <n v="40000"/>
    <n v="40000"/>
    <n v="40000"/>
    <s v=" "/>
    <m/>
    <m/>
    <m/>
    <n v="120000"/>
  </r>
  <r>
    <n v="40"/>
    <x v="9"/>
    <x v="4"/>
    <x v="0"/>
    <x v="0"/>
    <s v="2020-2023"/>
    <x v="0"/>
    <m/>
    <m/>
    <n v="90000"/>
    <m/>
    <m/>
    <m/>
    <m/>
    <n v="30000"/>
    <n v="30000"/>
    <n v="30000"/>
    <m/>
    <m/>
    <m/>
    <m/>
    <m/>
    <n v="90000"/>
    <m/>
    <m/>
    <s v=" "/>
    <m/>
    <m/>
    <m/>
    <m/>
    <m/>
    <n v="0"/>
    <m/>
    <m/>
    <m/>
    <m/>
    <m/>
    <m/>
    <n v="70"/>
    <n v="21000"/>
    <m/>
    <n v="30"/>
    <n v="9000"/>
    <m/>
    <n v="100"/>
    <n v="3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6/11-FL = hypothèse 2 versements de la région 70/30"/>
    <n v="30000"/>
    <n v="30000"/>
    <n v="30000"/>
    <m/>
    <m/>
    <m/>
    <m/>
    <m/>
  </r>
  <r>
    <n v="41"/>
    <x v="11"/>
    <x v="4"/>
    <x v="0"/>
    <x v="0"/>
    <s v="2019-2022"/>
    <x v="0"/>
    <m/>
    <m/>
    <n v="120000"/>
    <m/>
    <m/>
    <m/>
    <m/>
    <n v="40000"/>
    <n v="40000"/>
    <n v="40000"/>
    <m/>
    <m/>
    <m/>
    <m/>
    <n v="120000"/>
    <n v="240000"/>
    <m/>
    <m/>
    <m/>
    <m/>
    <m/>
    <m/>
    <m/>
    <n v="-40000"/>
    <n v="-40000"/>
    <m/>
    <m/>
    <m/>
    <m/>
    <m/>
    <m/>
    <n v="70"/>
    <n v="28000"/>
    <m/>
    <n v="30"/>
    <n v="12000"/>
    <m/>
    <n v="100"/>
    <n v="4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0000"/>
    <n v="40000"/>
    <n v="40000"/>
    <m/>
    <m/>
    <m/>
    <m/>
    <m/>
  </r>
  <r>
    <n v="42"/>
    <x v="12"/>
    <x v="4"/>
    <x v="0"/>
    <x v="1"/>
    <m/>
    <x v="2"/>
    <m/>
    <m/>
    <n v="150000"/>
    <m/>
    <m/>
    <m/>
    <m/>
    <n v="50000"/>
    <n v="50000"/>
    <n v="50000"/>
    <m/>
    <m/>
    <m/>
    <m/>
    <m/>
    <n v="150000"/>
    <m/>
    <m/>
    <m/>
    <m/>
    <m/>
    <m/>
    <m/>
    <m/>
    <n v="0"/>
    <m/>
    <m/>
    <m/>
    <m/>
    <m/>
    <m/>
    <n v="70"/>
    <n v="35000"/>
    <m/>
    <n v="30"/>
    <n v="15000"/>
    <m/>
    <n v="100"/>
    <n v="5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6/11-FL = hypothèse 2 versements de la région 70/30"/>
    <n v="50000"/>
    <n v="50000"/>
    <n v="50000"/>
    <m/>
    <m/>
    <m/>
    <m/>
    <m/>
  </r>
  <r>
    <n v="43"/>
    <x v="13"/>
    <x v="4"/>
    <x v="0"/>
    <x v="1"/>
    <m/>
    <x v="2"/>
    <m/>
    <m/>
    <n v="90000"/>
    <m/>
    <m/>
    <m/>
    <m/>
    <n v="30000"/>
    <n v="30000"/>
    <n v="30000"/>
    <m/>
    <m/>
    <m/>
    <m/>
    <m/>
    <n v="90000"/>
    <m/>
    <m/>
    <m/>
    <m/>
    <m/>
    <m/>
    <m/>
    <m/>
    <n v="0"/>
    <m/>
    <m/>
    <m/>
    <m/>
    <m/>
    <m/>
    <n v="100"/>
    <n v="30000"/>
    <m/>
    <m/>
    <m/>
    <m/>
    <n v="100"/>
    <n v="3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0000"/>
    <n v="30000"/>
    <n v="30000"/>
    <m/>
    <m/>
    <m/>
    <m/>
    <m/>
  </r>
  <r>
    <n v="44"/>
    <x v="6"/>
    <x v="0"/>
    <x v="0"/>
    <x v="3"/>
    <n v="2019"/>
    <x v="0"/>
    <m/>
    <m/>
    <n v="30000"/>
    <s v="DREAL"/>
    <m/>
    <m/>
    <m/>
    <m/>
    <m/>
    <m/>
    <m/>
    <m/>
    <m/>
    <m/>
    <m/>
    <n v="0"/>
    <m/>
    <n v="20000"/>
    <m/>
    <n v="10000"/>
    <m/>
    <m/>
    <m/>
    <m/>
    <n v="30000"/>
    <m/>
    <m/>
    <m/>
    <m/>
    <m/>
    <m/>
    <m/>
    <m/>
    <m/>
    <m/>
    <m/>
    <m/>
    <m/>
    <m/>
    <m/>
    <m/>
    <m/>
    <m/>
    <n v="80"/>
    <n v="8000"/>
    <d v="2019-10-18T00:00:00"/>
    <m/>
    <m/>
    <m/>
    <m/>
    <m/>
    <m/>
    <m/>
    <m/>
    <m/>
    <m/>
    <m/>
    <m/>
    <m/>
    <m/>
    <m/>
    <m/>
    <m/>
    <m/>
    <m/>
    <m/>
    <m/>
    <m/>
    <m/>
    <m/>
    <m/>
    <m/>
    <m/>
    <d v="2019-07-18T00:00:00"/>
    <n v="10000"/>
    <m/>
    <m/>
    <m/>
    <m/>
    <n v="22000"/>
    <s v="BR du CA du 16 octobre_x000d__x000a_Mail PB du 16/12/19 : versement du solde prévu début 2020_x000d__x000a_REG NAQ : 2 arrêtés attributifs ==&gt; sub 11 500€ dont 8050€ au 1er versement ; Sub de 8 500 € dont 5 950€ au 1er versement"/>
    <m/>
    <n v="20000"/>
    <m/>
    <n v="10000"/>
    <m/>
    <m/>
    <m/>
    <m/>
  </r>
  <r>
    <n v="45"/>
    <x v="6"/>
    <x v="4"/>
    <x v="0"/>
    <x v="3"/>
    <n v="2020"/>
    <x v="0"/>
    <m/>
    <m/>
    <n v="62000"/>
    <s v="DREAL"/>
    <m/>
    <m/>
    <m/>
    <m/>
    <n v="20000"/>
    <m/>
    <n v="10000"/>
    <m/>
    <m/>
    <m/>
    <n v="22000"/>
    <n v="52000"/>
    <m/>
    <s v=" "/>
    <m/>
    <n v="10000"/>
    <m/>
    <m/>
    <m/>
    <m/>
    <n v="10000"/>
    <m/>
    <m/>
    <m/>
    <m/>
    <m/>
    <m/>
    <n v="100"/>
    <n v="20000"/>
    <m/>
    <m/>
    <m/>
    <m/>
    <m/>
    <m/>
    <m/>
    <m/>
    <m/>
    <m/>
    <n v="100"/>
    <n v="20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27/02 : FL, contribution complémentaire de la DREAL de 10k€ (10k€ TE lieux ; 10k€ TE festivals)"/>
    <m/>
    <n v="20000"/>
    <m/>
    <n v="20000"/>
    <m/>
    <m/>
    <m/>
    <n v="22000"/>
  </r>
  <r>
    <n v="46"/>
    <x v="9"/>
    <x v="5"/>
    <x v="0"/>
    <x v="0"/>
    <m/>
    <x v="3"/>
    <m/>
    <m/>
    <n v="36000"/>
    <m/>
    <m/>
    <m/>
    <m/>
    <n v="8000"/>
    <n v="7000"/>
    <n v="6000"/>
    <n v="5000"/>
    <n v="4000"/>
    <n v="3000"/>
    <n v="2000"/>
    <n v="1000"/>
    <n v="36000"/>
    <n v="1000"/>
    <n v="2000"/>
    <n v="3000"/>
    <n v="4000"/>
    <n v="5000"/>
    <n v="6000"/>
    <n v="7000"/>
    <n v="8000"/>
    <n v="36000"/>
    <m/>
    <n v="10000"/>
    <m/>
    <m/>
    <n v="10000"/>
    <m/>
    <m/>
    <n v="20000"/>
    <m/>
    <m/>
    <n v="20000"/>
    <m/>
    <m/>
    <n v="30000"/>
    <m/>
    <m/>
    <n v="30000"/>
    <m/>
    <m/>
    <n v="40000"/>
    <m/>
    <m/>
    <n v="50000"/>
    <m/>
    <m/>
    <n v="50000"/>
    <m/>
    <m/>
    <n v="40000"/>
    <m/>
    <m/>
    <n v="60000"/>
    <m/>
    <m/>
    <n v="60000"/>
    <m/>
    <m/>
    <n v="70000"/>
    <m/>
    <m/>
    <n v="80000"/>
    <m/>
    <m/>
    <n v="80000"/>
    <m/>
    <m/>
    <n v="87000"/>
    <m/>
    <m/>
    <n v="1111"/>
    <m/>
    <n v="2222"/>
    <m/>
    <n v="2222"/>
    <n v="1254"/>
    <m/>
    <n v="1000"/>
    <n v="2000"/>
    <n v="3000"/>
    <n v="4000"/>
    <n v="5000"/>
    <n v="6000"/>
    <n v="7000"/>
    <n v="8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89F08E8-74AC-4C42-B881-B68DF42DE9E2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Année budgétaire/_x000a_Portage / Région" colHeaderCaption="Exercice">
  <location ref="A20:AS62" firstHeaderRow="0" firstDataRow="1" firstDataCol="1" rowPageCount="1" colPageCount="1"/>
  <pivotFields count="97">
    <pivotField showAll="0"/>
    <pivotField axis="axisRow" showAll="0">
      <items count="16">
        <item x="1"/>
        <item x="2"/>
        <item x="7"/>
        <item x="3"/>
        <item x="6"/>
        <item x="0"/>
        <item x="5"/>
        <item x="4"/>
        <item x="9"/>
        <item x="10"/>
        <item x="8"/>
        <item m="1" x="14"/>
        <item x="11"/>
        <item x="12"/>
        <item x="13"/>
        <item t="default"/>
      </items>
    </pivotField>
    <pivotField axis="axisRow" showAll="0" sortType="descending">
      <items count="8">
        <item sd="0" x="3"/>
        <item x="5"/>
        <item x="4"/>
        <item x="0"/>
        <item sd="0" x="1"/>
        <item sd="0" x="2"/>
        <item m="1" x="6"/>
        <item t="default"/>
      </items>
    </pivotField>
    <pivotField axis="axisRow" multipleItemSelectionAllowed="1" showAll="0" sortType="ascending">
      <items count="7">
        <item x="0"/>
        <item x="3"/>
        <item x="2"/>
        <item x="5"/>
        <item x="1"/>
        <item x="4"/>
        <item t="default"/>
      </items>
    </pivotField>
    <pivotField showAll="0"/>
    <pivotField showAll="0"/>
    <pivotField axis="axisPage" multipleItemSelectionAllowed="1" showAll="0">
      <items count="5">
        <item x="0"/>
        <item x="1"/>
        <item x="3"/>
        <item x="2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numFmtId="165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numFmtId="165" showAll="0"/>
    <pivotField showAll="0"/>
    <pivotField dataField="1" showAll="0"/>
    <pivotField dataField="1" showAll="0"/>
    <pivotField showAll="0"/>
    <pivotField dataField="1" showAll="0"/>
    <pivotField dataField="1" showAll="0"/>
    <pivotField showAll="0"/>
    <pivotField dataField="1" showAll="0"/>
    <pivotField dataField="1" showAll="0"/>
    <pivotField showAll="0"/>
    <pivotField dataField="1" showAll="0"/>
    <pivotField dataField="1" showAll="0"/>
    <pivotField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ragToRow="0" dragToCol="0" dragToPage="0" showAll="0" defaultSubtotal="0"/>
  </pivotFields>
  <rowFields count="3">
    <field x="2"/>
    <field x="3"/>
    <field x="1"/>
  </rowFields>
  <rowItems count="42">
    <i>
      <x/>
    </i>
    <i>
      <x v="1"/>
    </i>
    <i r="1">
      <x/>
    </i>
    <i r="2">
      <x v="8"/>
    </i>
    <i>
      <x v="2"/>
    </i>
    <i r="1">
      <x/>
    </i>
    <i r="2">
      <x v="3"/>
    </i>
    <i r="2">
      <x v="4"/>
    </i>
    <i r="2">
      <x v="5"/>
    </i>
    <i r="2">
      <x v="7"/>
    </i>
    <i r="2">
      <x v="8"/>
    </i>
    <i r="2">
      <x v="10"/>
    </i>
    <i r="2">
      <x v="12"/>
    </i>
    <i r="2">
      <x v="13"/>
    </i>
    <i r="2">
      <x v="14"/>
    </i>
    <i r="1">
      <x v="3"/>
    </i>
    <i r="2">
      <x v="1"/>
    </i>
    <i r="2">
      <x v="2"/>
    </i>
    <i r="2">
      <x v="6"/>
    </i>
    <i r="1">
      <x v="4"/>
    </i>
    <i r="2">
      <x/>
    </i>
    <i r="2">
      <x v="4"/>
    </i>
    <i>
      <x v="3"/>
    </i>
    <i r="1">
      <x/>
    </i>
    <i r="2">
      <x v="3"/>
    </i>
    <i r="2">
      <x v="4"/>
    </i>
    <i r="2">
      <x v="5"/>
    </i>
    <i r="2">
      <x v="7"/>
    </i>
    <i r="2">
      <x v="8"/>
    </i>
    <i r="2">
      <x v="10"/>
    </i>
    <i r="1">
      <x v="1"/>
    </i>
    <i r="2">
      <x v="2"/>
    </i>
    <i r="2">
      <x v="12"/>
    </i>
    <i r="1">
      <x v="2"/>
    </i>
    <i r="2">
      <x v="6"/>
    </i>
    <i r="1">
      <x v="4"/>
    </i>
    <i r="2">
      <x/>
    </i>
    <i r="2">
      <x v="1"/>
    </i>
    <i r="2">
      <x v="4"/>
    </i>
    <i>
      <x v="4"/>
    </i>
    <i>
      <x v="5"/>
    </i>
    <i t="grand">
      <x/>
    </i>
  </rowItems>
  <colFields count="1">
    <field x="-2"/>
  </colFields>
  <colItems count="44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  <i i="33">
      <x v="33"/>
    </i>
    <i i="34">
      <x v="34"/>
    </i>
    <i i="35">
      <x v="35"/>
    </i>
    <i i="36">
      <x v="36"/>
    </i>
    <i i="37">
      <x v="37"/>
    </i>
    <i i="38">
      <x v="38"/>
    </i>
    <i i="39">
      <x v="39"/>
    </i>
    <i i="40">
      <x v="40"/>
    </i>
    <i i="41">
      <x v="41"/>
    </i>
    <i i="42">
      <x v="42"/>
    </i>
    <i i="43">
      <x v="43"/>
    </i>
  </colItems>
  <pageFields count="1">
    <pageField fld="6" hier="-1"/>
  </pageFields>
  <dataFields count="44">
    <dataField name="TOTAL DU FONDS" fld="9" baseField="2" baseItem="1"/>
    <dataField name="CNV   " fld="88" baseField="2" baseItem="1"/>
    <dataField name=" ACOMPTE CNV" fld="33" baseField="2" baseItem="0"/>
    <dataField name="ACOMPTE CNV VERSE" fld="34" subtotal="count" baseField="2" baseItem="2" numFmtId="1"/>
    <dataField name="  SOLDE CNV" fld="36" baseField="2" baseItem="0"/>
    <dataField name="SOLDE CNV VERSE" fld="37" subtotal="count" baseField="1" baseItem="0" numFmtId="1"/>
    <dataField name="REGION   " fld="89" baseField="2" baseItem="1"/>
    <dataField name=" ACOMPTE REGION" fld="39" baseField="2" baseItem="0"/>
    <dataField name="ACOMPTE REGION VERSE" fld="40" subtotal="count" baseField="2" baseItem="2" numFmtId="1"/>
    <dataField name=" SOLDE REGION" fld="42" baseField="2" baseItem="2"/>
    <dataField name="SOLDE VERSE LE" fld="43" subtotal="count" baseField="2" baseItem="2" numFmtId="1"/>
    <dataField name="DRAC   " fld="90" baseField="2" baseItem="1"/>
    <dataField name=" ACOMPTE DRAC" fld="45" baseField="2" baseItem="0"/>
    <dataField name="ACOMPTE DRAC VERSE" fld="46" subtotal="count" baseField="2" baseItem="2" numFmtId="1"/>
    <dataField name="PART 1   ORNE" fld="91" baseField="2" baseItem="1"/>
    <dataField name=" ACOMPTE PART 1" fld="51" baseField="2" baseItem="0"/>
    <dataField name="ACOMPTE PART 1 VERSE" fld="52" subtotal="count" baseField="1" baseItem="5" numFmtId="1"/>
    <dataField name="PART 2   MANCHE" fld="92" baseField="2" baseItem="1"/>
    <dataField name=" ACOMPTE PART 2" fld="57" baseField="2" baseItem="0"/>
    <dataField name="ACOMPTE PART 2 VERSE" fld="58" subtotal="count" baseField="2" baseItem="2" numFmtId="1"/>
    <dataField name="PART 3   EURE" fld="93" baseField="2" baseItem="1"/>
    <dataField name=" ACOMPTE PART 3" fld="63" baseField="2" baseItem="0"/>
    <dataField name="ACOMPTE PART 3 VERSE" fld="64" subtotal="count" baseField="2" baseItem="2" numFmtId="1"/>
    <dataField name="PART 4   " fld="94" baseField="2" baseItem="1"/>
    <dataField name="Reports n-1   " fld="95" baseField="2" baseItem="1"/>
    <dataField name="CNV " fld="14" baseField="2" baseItem="1"/>
    <dataField name="REGION " fld="15" baseField="2" baseItem="1"/>
    <dataField name="DRAC " fld="16" baseField="2" baseItem="1"/>
    <dataField name="PART 1 " fld="17" baseField="2" baseItem="1"/>
    <dataField name="PART 2 " fld="18" baseField="2" baseItem="1"/>
    <dataField name="PART 3 " fld="19" baseField="2" baseItem="1"/>
    <dataField name="PART 4 " fld="20" baseField="2" baseItem="1"/>
    <dataField name="Reports n-1 " fld="21" baseField="2" baseItem="1"/>
    <dataField name="TOTAL BI " fld="22" baseField="2" baseItem="1"/>
    <dataField name="CNV  " fld="23" baseField="2" baseItem="1"/>
    <dataField name="REGION  " fld="24" baseField="2" baseItem="1"/>
    <dataField name="DRAC  " fld="25" baseField="2" baseItem="1"/>
    <dataField name="PART 1  " fld="26" baseField="2" baseItem="1"/>
    <dataField name="PART 2  " fld="27" baseField="2" baseItem="1"/>
    <dataField name="PART 3  " fld="28" baseField="2" baseItem="1"/>
    <dataField name="PART 4  " fld="29" baseField="2" baseItem="1"/>
    <dataField name="Reports n-1  " fld="30" baseField="2" baseItem="1"/>
    <dataField name="TOTAL BR " fld="31" baseField="2" baseItem="1"/>
    <dataField name="Crédits reportés" fld="86" baseField="1" baseItem="1"/>
  </dataFields>
  <formats count="138">
    <format dxfId="586">
      <pivotArea collapsedLevelsAreSubtotals="1" fieldPosition="0">
        <references count="1">
          <reference field="1" count="0"/>
        </references>
      </pivotArea>
    </format>
    <format dxfId="585">
      <pivotArea collapsedLevelsAreSubtotals="1" fieldPosition="0">
        <references count="1">
          <reference field="1" count="1">
            <x v="0"/>
          </reference>
        </references>
      </pivotArea>
    </format>
    <format dxfId="584">
      <pivotArea collapsedLevelsAreSubtotals="1" fieldPosition="0">
        <references count="1">
          <reference field="1" count="1">
            <x v="1"/>
          </reference>
        </references>
      </pivotArea>
    </format>
    <format dxfId="583">
      <pivotArea collapsedLevelsAreSubtotals="1" fieldPosition="0">
        <references count="1">
          <reference field="1" count="1">
            <x v="2"/>
          </reference>
        </references>
      </pivotArea>
    </format>
    <format dxfId="582">
      <pivotArea collapsedLevelsAreSubtotals="1" fieldPosition="0">
        <references count="1">
          <reference field="1" count="1">
            <x v="3"/>
          </reference>
        </references>
      </pivotArea>
    </format>
    <format dxfId="581">
      <pivotArea collapsedLevelsAreSubtotals="1" fieldPosition="0">
        <references count="1">
          <reference field="1" count="1">
            <x v="4"/>
          </reference>
        </references>
      </pivotArea>
    </format>
    <format dxfId="580">
      <pivotArea collapsedLevelsAreSubtotals="1" fieldPosition="0">
        <references count="1">
          <reference field="1" count="1">
            <x v="5"/>
          </reference>
        </references>
      </pivotArea>
    </format>
    <format dxfId="579">
      <pivotArea collapsedLevelsAreSubtotals="1" fieldPosition="0">
        <references count="1">
          <reference field="1" count="1">
            <x v="6"/>
          </reference>
        </references>
      </pivotArea>
    </format>
    <format dxfId="578">
      <pivotArea collapsedLevelsAreSubtotals="1" fieldPosition="0">
        <references count="1">
          <reference field="1" count="1">
            <x v="7"/>
          </reference>
        </references>
      </pivotArea>
    </format>
    <format dxfId="577">
      <pivotArea outline="0" collapsedLevelsAreSubtotals="1" fieldPosition="0"/>
    </format>
    <format dxfId="576">
      <pivotArea field="2" type="button" dataOnly="0" labelOnly="1" outline="0" axis="axisRow" fieldPosition="0"/>
    </format>
    <format dxfId="575">
      <pivotArea dataOnly="0" labelOnly="1" grandRow="1" outline="0" fieldPosition="0"/>
    </format>
    <format dxfId="574">
      <pivotArea field="2" type="button" dataOnly="0" labelOnly="1" outline="0" axis="axisRow" fieldPosition="0"/>
    </format>
    <format dxfId="573">
      <pivotArea grandRow="1" outline="0" collapsedLevelsAreSubtotals="1" fieldPosition="0"/>
    </format>
    <format dxfId="572">
      <pivotArea dataOnly="0" labelOnly="1" grandRow="1" outline="0" fieldPosition="0"/>
    </format>
    <format dxfId="571">
      <pivotArea dataOnly="0" labelOnly="1" outline="0" fieldPosition="0">
        <references count="1">
          <reference field="4294967294" count="1">
            <x v="43"/>
          </reference>
        </references>
      </pivotArea>
    </format>
    <format dxfId="570">
      <pivotArea dataOnly="0" labelOnly="1" outline="0" fieldPosition="0">
        <references count="1">
          <reference field="4294967294" count="1">
            <x v="43"/>
          </reference>
        </references>
      </pivotArea>
    </format>
    <format dxfId="569">
      <pivotArea field="2" grandRow="1" outline="0" collapsedLevelsAreSubtotals="1" axis="axisRow" fieldPosition="0">
        <references count="1">
          <reference field="4294967294" count="1" selected="0">
            <x v="43"/>
          </reference>
        </references>
      </pivotArea>
    </format>
    <format dxfId="568">
      <pivotArea dataOnly="0" labelOnly="1" grandRow="1" outline="0" fieldPosition="0"/>
    </format>
    <format dxfId="567">
      <pivotArea type="all" dataOnly="0" outline="0" fieldPosition="0"/>
    </format>
    <format dxfId="566">
      <pivotArea grandRow="1" outline="0" collapsedLevelsAreSubtotals="1" fieldPosition="0"/>
    </format>
    <format dxfId="565">
      <pivotArea dataOnly="0" labelOnly="1" grandRow="1" outline="0" fieldPosition="0"/>
    </format>
    <format dxfId="564">
      <pivotArea field="2" type="button" dataOnly="0" labelOnly="1" outline="0" axis="axisRow" fieldPosition="0"/>
    </format>
    <format dxfId="563">
      <pivotArea grandRow="1" outline="0" collapsedLevelsAreSubtotals="1" fieldPosition="0"/>
    </format>
    <format dxfId="562">
      <pivotArea dataOnly="0" labelOnly="1" grandRow="1" outline="0" fieldPosition="0"/>
    </format>
    <format dxfId="561">
      <pivotArea dataOnly="0" labelOnly="1" outline="0" fieldPosition="0">
        <references count="1">
          <reference field="4294967294" count="1">
            <x v="43"/>
          </reference>
        </references>
      </pivotArea>
    </format>
    <format dxfId="560">
      <pivotArea field="2" type="button" dataOnly="0" labelOnly="1" outline="0" axis="axisRow" fieldPosition="0"/>
    </format>
    <format dxfId="559">
      <pivotArea field="2" type="button" dataOnly="0" labelOnly="1" outline="0" axis="axisRow" fieldPosition="0"/>
    </format>
    <format dxfId="558">
      <pivotArea outline="0" collapsedLevelsAreSubtotals="1" fieldPosition="0"/>
    </format>
    <format dxfId="557">
      <pivotArea dataOnly="0" labelOnly="1" outline="0" fieldPosition="0">
        <references count="1">
          <reference field="4294967294" count="8">
            <x v="1"/>
            <x v="6"/>
            <x v="11"/>
            <x v="14"/>
            <x v="17"/>
            <x v="20"/>
            <x v="23"/>
            <x v="24"/>
          </reference>
        </references>
      </pivotArea>
    </format>
    <format dxfId="556">
      <pivotArea dataOnly="0" labelOnly="1" outline="0" fieldPosition="0">
        <references count="1">
          <reference field="4294967294" count="8">
            <x v="1"/>
            <x v="6"/>
            <x v="11"/>
            <x v="14"/>
            <x v="17"/>
            <x v="20"/>
            <x v="23"/>
            <x v="24"/>
          </reference>
        </references>
      </pivotArea>
    </format>
    <format dxfId="555">
      <pivotArea dataOnly="0" labelOnly="1" outline="0" fieldPosition="0">
        <references count="1">
          <reference field="4294967294" count="11">
            <x v="1"/>
            <x v="6"/>
            <x v="11"/>
            <x v="14"/>
            <x v="17"/>
            <x v="20"/>
            <x v="23"/>
            <x v="24"/>
            <x v="33"/>
            <x v="42"/>
            <x v="43"/>
          </reference>
        </references>
      </pivotArea>
    </format>
    <format dxfId="554">
      <pivotArea dataOnly="0" labelOnly="1" outline="0" fieldPosition="0">
        <references count="1">
          <reference field="4294967294" count="11">
            <x v="1"/>
            <x v="6"/>
            <x v="11"/>
            <x v="14"/>
            <x v="17"/>
            <x v="20"/>
            <x v="23"/>
            <x v="24"/>
            <x v="33"/>
            <x v="42"/>
            <x v="43"/>
          </reference>
        </references>
      </pivotArea>
    </format>
    <format dxfId="553">
      <pivotArea outline="0" collapsedLevelsAreSubtotals="1" fieldPosition="0">
        <references count="1">
          <reference field="4294967294" count="1" selected="0">
            <x v="42"/>
          </reference>
        </references>
      </pivotArea>
    </format>
    <format dxfId="552">
      <pivotArea dataOnly="0" labelOnly="1" outline="0" fieldPosition="0">
        <references count="1">
          <reference field="4294967294" count="1">
            <x v="42"/>
          </reference>
        </references>
      </pivotArea>
    </format>
    <format dxfId="551">
      <pivotArea outline="0" collapsedLevelsAreSubtotals="1" fieldPosition="0">
        <references count="1">
          <reference field="4294967294" count="1" selected="0">
            <x v="33"/>
          </reference>
        </references>
      </pivotArea>
    </format>
    <format dxfId="550">
      <pivotArea outline="0" collapsedLevelsAreSubtotals="1" fieldPosition="0">
        <references count="1">
          <reference field="4294967294" count="1" selected="0">
            <x v="33"/>
          </reference>
        </references>
      </pivotArea>
    </format>
    <format dxfId="549">
      <pivotArea field="2" type="button" dataOnly="0" labelOnly="1" outline="0" axis="axisRow" fieldPosition="0"/>
    </format>
    <format dxfId="548">
      <pivotArea dataOnly="0" labelOnly="1" outline="0" fieldPosition="0">
        <references count="1">
          <reference field="4294967294" count="27">
            <x v="1"/>
            <x v="6"/>
            <x v="11"/>
            <x v="14"/>
            <x v="17"/>
            <x v="20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</reference>
        </references>
      </pivotArea>
    </format>
    <format dxfId="547">
      <pivotArea field="2" type="button" dataOnly="0" labelOnly="1" outline="0" axis="axisRow" fieldPosition="0"/>
    </format>
    <format dxfId="546">
      <pivotArea dataOnly="0" labelOnly="1" outline="0" fieldPosition="0">
        <references count="1">
          <reference field="4294967294" count="27">
            <x v="1"/>
            <x v="6"/>
            <x v="11"/>
            <x v="14"/>
            <x v="17"/>
            <x v="20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</reference>
        </references>
      </pivotArea>
    </format>
    <format dxfId="545">
      <pivotArea dataOnly="0" labelOnly="1" outline="0" fieldPosition="0">
        <references count="1">
          <reference field="4294967294" count="9">
            <x v="25"/>
            <x v="26"/>
            <x v="27"/>
            <x v="28"/>
            <x v="29"/>
            <x v="30"/>
            <x v="31"/>
            <x v="32"/>
            <x v="33"/>
          </reference>
        </references>
      </pivotArea>
    </format>
    <format dxfId="544">
      <pivotArea dataOnly="0" labelOnly="1" outline="0" fieldPosition="0">
        <references count="1">
          <reference field="4294967294" count="9">
            <x v="34"/>
            <x v="35"/>
            <x v="36"/>
            <x v="37"/>
            <x v="38"/>
            <x v="39"/>
            <x v="40"/>
            <x v="41"/>
            <x v="42"/>
          </reference>
        </references>
      </pivotArea>
    </format>
    <format dxfId="543">
      <pivotArea field="2" type="button" dataOnly="0" labelOnly="1" outline="0" axis="axisRow" fieldPosition="0"/>
    </format>
    <format dxfId="542">
      <pivotArea dataOnly="0" labelOnly="1" outline="0" fieldPosition="0">
        <references count="1">
          <reference field="4294967294" count="30">
            <x v="1"/>
            <x v="2"/>
            <x v="4"/>
            <x v="6"/>
            <x v="7"/>
            <x v="11"/>
            <x v="14"/>
            <x v="17"/>
            <x v="20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</reference>
        </references>
      </pivotArea>
    </format>
    <format dxfId="541">
      <pivotArea dataOnly="0" labelOnly="1" outline="0" fieldPosition="0">
        <references count="1">
          <reference field="4294967294" count="1">
            <x v="18"/>
          </reference>
        </references>
      </pivotArea>
    </format>
    <format dxfId="540">
      <pivotArea field="2" type="button" dataOnly="0" labelOnly="1" outline="0" axis="axisRow" fieldPosition="0"/>
    </format>
    <format dxfId="539">
      <pivotArea dataOnly="0" labelOnly="1" outline="0" fieldPosition="0">
        <references count="1">
          <reference field="4294967294" count="35">
            <x v="1"/>
            <x v="2"/>
            <x v="4"/>
            <x v="6"/>
            <x v="7"/>
            <x v="9"/>
            <x v="11"/>
            <x v="12"/>
            <x v="14"/>
            <x v="15"/>
            <x v="17"/>
            <x v="18"/>
            <x v="20"/>
            <x v="21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</reference>
        </references>
      </pivotArea>
    </format>
    <format dxfId="538">
      <pivotArea field="2" type="button" dataOnly="0" labelOnly="1" outline="0" axis="axisRow" fieldPosition="0"/>
    </format>
    <format dxfId="537">
      <pivotArea dataOnly="0" labelOnly="1" outline="0" fieldPosition="0">
        <references count="1">
          <reference field="4294967294" count="35">
            <x v="1"/>
            <x v="2"/>
            <x v="4"/>
            <x v="6"/>
            <x v="7"/>
            <x v="9"/>
            <x v="11"/>
            <x v="12"/>
            <x v="14"/>
            <x v="15"/>
            <x v="17"/>
            <x v="18"/>
            <x v="20"/>
            <x v="21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</reference>
        </references>
      </pivotArea>
    </format>
    <format dxfId="536">
      <pivotArea dataOnly="0" labelOnly="1" outline="0" fieldPosition="0">
        <references count="1">
          <reference field="4294967294" count="3">
            <x v="6"/>
            <x v="7"/>
            <x v="9"/>
          </reference>
        </references>
      </pivotArea>
    </format>
    <format dxfId="535">
      <pivotArea dataOnly="0" labelOnly="1" outline="0" fieldPosition="0">
        <references count="1">
          <reference field="4294967294" count="2">
            <x v="11"/>
            <x v="12"/>
          </reference>
        </references>
      </pivotArea>
    </format>
    <format dxfId="534">
      <pivotArea dataOnly="0" labelOnly="1" outline="0" fieldPosition="0">
        <references count="1">
          <reference field="4294967294" count="2">
            <x v="11"/>
            <x v="12"/>
          </reference>
        </references>
      </pivotArea>
    </format>
    <format dxfId="533">
      <pivotArea dataOnly="0" labelOnly="1" outline="0" fieldPosition="0">
        <references count="1">
          <reference field="4294967294" count="2">
            <x v="14"/>
            <x v="15"/>
          </reference>
        </references>
      </pivotArea>
    </format>
    <format dxfId="532">
      <pivotArea dataOnly="0" labelOnly="1" outline="0" fieldPosition="0">
        <references count="1">
          <reference field="4294967294" count="2">
            <x v="17"/>
            <x v="18"/>
          </reference>
        </references>
      </pivotArea>
    </format>
    <format dxfId="531">
      <pivotArea dataOnly="0" labelOnly="1" outline="0" fieldPosition="0">
        <references count="1">
          <reference field="4294967294" count="1">
            <x v="23"/>
          </reference>
        </references>
      </pivotArea>
    </format>
    <format dxfId="530">
      <pivotArea dataOnly="0" labelOnly="1" outline="0" fieldPosition="0">
        <references count="1">
          <reference field="4294967294" count="1">
            <x v="23"/>
          </reference>
        </references>
      </pivotArea>
    </format>
    <format dxfId="529">
      <pivotArea dataOnly="0" labelOnly="1" outline="0" fieldPosition="0">
        <references count="1">
          <reference field="4294967294" count="2">
            <x v="20"/>
            <x v="21"/>
          </reference>
        </references>
      </pivotArea>
    </format>
    <format dxfId="528">
      <pivotArea dataOnly="0" labelOnly="1" outline="0" fieldPosition="0">
        <references count="1">
          <reference field="4294967294" count="1">
            <x v="23"/>
          </reference>
        </references>
      </pivotArea>
    </format>
    <format dxfId="527">
      <pivotArea dataOnly="0" labelOnly="1" outline="0" fieldPosition="0">
        <references count="1">
          <reference field="4294967294" count="3">
            <x v="6"/>
            <x v="7"/>
            <x v="9"/>
          </reference>
        </references>
      </pivotArea>
    </format>
    <format dxfId="526">
      <pivotArea dataOnly="0" labelOnly="1" outline="0" fieldPosition="0">
        <references count="1">
          <reference field="4294967294" count="2">
            <x v="11"/>
            <x v="12"/>
          </reference>
        </references>
      </pivotArea>
    </format>
    <format dxfId="525">
      <pivotArea dataOnly="0" labelOnly="1" outline="0" fieldPosition="0">
        <references count="1">
          <reference field="4294967294" count="2">
            <x v="11"/>
            <x v="12"/>
          </reference>
        </references>
      </pivotArea>
    </format>
    <format dxfId="524">
      <pivotArea dataOnly="0" labelOnly="1" outline="0" fieldPosition="0">
        <references count="1">
          <reference field="4294967294" count="3">
            <x v="1"/>
            <x v="2"/>
            <x v="4"/>
          </reference>
        </references>
      </pivotArea>
    </format>
    <format dxfId="523">
      <pivotArea dataOnly="0" labelOnly="1" outline="0" fieldPosition="0">
        <references count="1">
          <reference field="4294967294" count="2">
            <x v="11"/>
            <x v="12"/>
          </reference>
        </references>
      </pivotArea>
    </format>
    <format dxfId="522">
      <pivotArea dataOnly="0" labelOnly="1" outline="0" fieldPosition="0">
        <references count="1">
          <reference field="4294967294" count="2">
            <x v="11"/>
            <x v="12"/>
          </reference>
        </references>
      </pivotArea>
    </format>
    <format dxfId="521">
      <pivotArea dataOnly="0" labelOnly="1" outline="0" fieldPosition="0">
        <references count="1">
          <reference field="4294967294" count="3">
            <x v="6"/>
            <x v="7"/>
            <x v="9"/>
          </reference>
        </references>
      </pivotArea>
    </format>
    <format dxfId="520">
      <pivotArea dataOnly="0" labelOnly="1" outline="0" fieldPosition="0">
        <references count="1">
          <reference field="4294967294" count="2">
            <x v="14"/>
            <x v="15"/>
          </reference>
        </references>
      </pivotArea>
    </format>
    <format dxfId="519">
      <pivotArea dataOnly="0" labelOnly="1" outline="0" fieldPosition="0">
        <references count="1">
          <reference field="4294967294" count="2">
            <x v="17"/>
            <x v="18"/>
          </reference>
        </references>
      </pivotArea>
    </format>
    <format dxfId="518">
      <pivotArea dataOnly="0" labelOnly="1" outline="0" fieldPosition="0">
        <references count="1">
          <reference field="4294967294" count="2">
            <x v="20"/>
            <x v="21"/>
          </reference>
        </references>
      </pivotArea>
    </format>
    <format dxfId="517">
      <pivotArea dataOnly="0" labelOnly="1" outline="0" fieldPosition="0">
        <references count="1">
          <reference field="4294967294" count="2">
            <x v="20"/>
            <x v="21"/>
          </reference>
        </references>
      </pivotArea>
    </format>
    <format dxfId="516">
      <pivotArea dataOnly="0" labelOnly="1" outline="0" fieldPosition="0">
        <references count="1">
          <reference field="4294967294" count="2">
            <x v="14"/>
            <x v="15"/>
          </reference>
        </references>
      </pivotArea>
    </format>
    <format dxfId="515">
      <pivotArea dataOnly="0" labelOnly="1" outline="0" fieldPosition="0">
        <references count="1">
          <reference field="4294967294" count="2">
            <x v="14"/>
            <x v="15"/>
          </reference>
        </references>
      </pivotArea>
    </format>
    <format dxfId="514">
      <pivotArea dataOnly="0" labelOnly="1" outline="0" fieldPosition="0">
        <references count="1">
          <reference field="4294967294" count="2">
            <x v="17"/>
            <x v="18"/>
          </reference>
        </references>
      </pivotArea>
    </format>
    <format dxfId="513">
      <pivotArea dataOnly="0" labelOnly="1" outline="0" fieldPosition="0">
        <references count="1">
          <reference field="4294967294" count="1">
            <x v="15"/>
          </reference>
        </references>
      </pivotArea>
    </format>
    <format dxfId="512">
      <pivotArea dataOnly="0" labelOnly="1" outline="0" fieldPosition="0">
        <references count="1">
          <reference field="4294967294" count="1">
            <x v="12"/>
          </reference>
        </references>
      </pivotArea>
    </format>
    <format dxfId="511">
      <pivotArea dataOnly="0" labelOnly="1" outline="0" fieldPosition="0">
        <references count="1">
          <reference field="4294967294" count="1">
            <x v="9"/>
          </reference>
        </references>
      </pivotArea>
    </format>
    <format dxfId="510">
      <pivotArea dataOnly="0" labelOnly="1" outline="0" fieldPosition="0">
        <references count="1">
          <reference field="4294967294" count="1">
            <x v="21"/>
          </reference>
        </references>
      </pivotArea>
    </format>
    <format dxfId="509">
      <pivotArea dataOnly="0" labelOnly="1" outline="0" fieldPosition="0">
        <references count="1">
          <reference field="4294967294" count="1">
            <x v="25"/>
          </reference>
        </references>
      </pivotArea>
    </format>
    <format dxfId="508">
      <pivotArea dataOnly="0" labelOnly="1" outline="0" fieldPosition="0">
        <references count="1">
          <reference field="4294967294" count="1">
            <x v="26"/>
          </reference>
        </references>
      </pivotArea>
    </format>
    <format dxfId="507">
      <pivotArea dataOnly="0" labelOnly="1" outline="0" fieldPosition="0">
        <references count="1">
          <reference field="4294967294" count="1">
            <x v="27"/>
          </reference>
        </references>
      </pivotArea>
    </format>
    <format dxfId="506">
      <pivotArea dataOnly="0" labelOnly="1" outline="0" fieldPosition="0">
        <references count="1">
          <reference field="4294967294" count="1">
            <x v="28"/>
          </reference>
        </references>
      </pivotArea>
    </format>
    <format dxfId="505">
      <pivotArea dataOnly="0" labelOnly="1" outline="0" fieldPosition="0">
        <references count="1">
          <reference field="4294967294" count="1">
            <x v="29"/>
          </reference>
        </references>
      </pivotArea>
    </format>
    <format dxfId="504">
      <pivotArea dataOnly="0" labelOnly="1" outline="0" fieldPosition="0">
        <references count="1">
          <reference field="4294967294" count="1">
            <x v="30"/>
          </reference>
        </references>
      </pivotArea>
    </format>
    <format dxfId="503">
      <pivotArea dataOnly="0" labelOnly="1" outline="0" fieldPosition="0">
        <references count="1">
          <reference field="4294967294" count="1">
            <x v="31"/>
          </reference>
        </references>
      </pivotArea>
    </format>
    <format dxfId="502">
      <pivotArea dataOnly="0" labelOnly="1" outline="0" fieldPosition="0">
        <references count="1">
          <reference field="4294967294" count="1">
            <x v="34"/>
          </reference>
        </references>
      </pivotArea>
    </format>
    <format dxfId="501">
      <pivotArea dataOnly="0" labelOnly="1" outline="0" fieldPosition="0">
        <references count="1">
          <reference field="4294967294" count="1">
            <x v="35"/>
          </reference>
        </references>
      </pivotArea>
    </format>
    <format dxfId="500">
      <pivotArea dataOnly="0" labelOnly="1" outline="0" fieldPosition="0">
        <references count="1">
          <reference field="4294967294" count="1">
            <x v="36"/>
          </reference>
        </references>
      </pivotArea>
    </format>
    <format dxfId="499">
      <pivotArea dataOnly="0" labelOnly="1" outline="0" fieldPosition="0">
        <references count="1">
          <reference field="4294967294" count="1">
            <x v="37"/>
          </reference>
        </references>
      </pivotArea>
    </format>
    <format dxfId="498">
      <pivotArea dataOnly="0" labelOnly="1" outline="0" fieldPosition="0">
        <references count="1">
          <reference field="4294967294" count="1">
            <x v="38"/>
          </reference>
        </references>
      </pivotArea>
    </format>
    <format dxfId="497">
      <pivotArea dataOnly="0" labelOnly="1" outline="0" fieldPosition="0">
        <references count="1">
          <reference field="4294967294" count="1">
            <x v="39"/>
          </reference>
        </references>
      </pivotArea>
    </format>
    <format dxfId="496">
      <pivotArea dataOnly="0" labelOnly="1" outline="0" fieldPosition="0">
        <references count="1">
          <reference field="4294967294" count="1">
            <x v="40"/>
          </reference>
        </references>
      </pivotArea>
    </format>
    <format dxfId="495">
      <pivotArea outline="0" collapsedLevelsAreSubtotals="1" fieldPosition="0">
        <references count="1">
          <reference field="4294967294" count="16" selected="0">
            <x v="1"/>
            <x v="2"/>
            <x v="4"/>
            <x v="6"/>
            <x v="7"/>
            <x v="9"/>
            <x v="11"/>
            <x v="12"/>
            <x v="14"/>
            <x v="15"/>
            <x v="17"/>
            <x v="18"/>
            <x v="20"/>
            <x v="21"/>
            <x v="23"/>
            <x v="24"/>
          </reference>
        </references>
      </pivotArea>
    </format>
    <format dxfId="494">
      <pivotArea dataOnly="0" labelOnly="1" outline="0" fieldPosition="0">
        <references count="1">
          <reference field="4294967294" count="16">
            <x v="1"/>
            <x v="2"/>
            <x v="4"/>
            <x v="6"/>
            <x v="7"/>
            <x v="9"/>
            <x v="11"/>
            <x v="12"/>
            <x v="14"/>
            <x v="15"/>
            <x v="17"/>
            <x v="18"/>
            <x v="20"/>
            <x v="21"/>
            <x v="23"/>
            <x v="24"/>
          </reference>
        </references>
      </pivotArea>
    </format>
    <format dxfId="493">
      <pivotArea outline="0" collapsedLevelsAreSubtotals="1" fieldPosition="0">
        <references count="1">
          <reference field="4294967294" count="9" selected="0">
            <x v="25"/>
            <x v="26"/>
            <x v="27"/>
            <x v="28"/>
            <x v="29"/>
            <x v="30"/>
            <x v="31"/>
            <x v="32"/>
            <x v="33"/>
          </reference>
        </references>
      </pivotArea>
    </format>
    <format dxfId="492">
      <pivotArea dataOnly="0" labelOnly="1" outline="0" fieldPosition="0">
        <references count="1">
          <reference field="4294967294" count="9">
            <x v="25"/>
            <x v="26"/>
            <x v="27"/>
            <x v="28"/>
            <x v="29"/>
            <x v="30"/>
            <x v="31"/>
            <x v="32"/>
            <x v="33"/>
          </reference>
        </references>
      </pivotArea>
    </format>
    <format dxfId="491">
      <pivotArea outline="0" collapsedLevelsAreSubtotals="1" fieldPosition="0">
        <references count="1">
          <reference field="4294967294" count="9" selected="0">
            <x v="34"/>
            <x v="35"/>
            <x v="36"/>
            <x v="37"/>
            <x v="38"/>
            <x v="39"/>
            <x v="40"/>
            <x v="41"/>
            <x v="42"/>
          </reference>
        </references>
      </pivotArea>
    </format>
    <format dxfId="490">
      <pivotArea dataOnly="0" labelOnly="1" outline="0" fieldPosition="0">
        <references count="1">
          <reference field="4294967294" count="9">
            <x v="34"/>
            <x v="35"/>
            <x v="36"/>
            <x v="37"/>
            <x v="38"/>
            <x v="39"/>
            <x v="40"/>
            <x v="41"/>
            <x v="42"/>
          </reference>
        </references>
      </pivotArea>
    </format>
    <format dxfId="489">
      <pivotArea field="2" type="button" dataOnly="0" labelOnly="1" outline="0" axis="axisRow" fieldPosition="0"/>
    </format>
    <format dxfId="488">
      <pivotArea field="2" type="button" dataOnly="0" labelOnly="1" outline="0" axis="axisRow" fieldPosition="0"/>
    </format>
    <format dxfId="487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486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485">
      <pivotArea outline="0" fieldPosition="0">
        <references count="1">
          <reference field="4294967294" count="1">
            <x v="3"/>
          </reference>
        </references>
      </pivotArea>
    </format>
    <format dxfId="484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483">
      <pivotArea dataOnly="0" labelOnly="1" outline="0" fieldPosition="0">
        <references count="1">
          <reference field="4294967294" count="4">
            <x v="6"/>
            <x v="7"/>
            <x v="8"/>
            <x v="9"/>
          </reference>
        </references>
      </pivotArea>
    </format>
    <format dxfId="482">
      <pivotArea outline="0" fieldPosition="0">
        <references count="1">
          <reference field="4294967294" count="1">
            <x v="8"/>
          </reference>
        </references>
      </pivotArea>
    </format>
    <format dxfId="481">
      <pivotArea field="2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480">
      <pivotArea field="2" grandRow="1" outline="0" collapsedLevelsAreSubtotals="1" axis="axisRow" fieldPosition="0">
        <references count="1">
          <reference field="4294967294" count="1" selected="0">
            <x v="8"/>
          </reference>
        </references>
      </pivotArea>
    </format>
    <format dxfId="479">
      <pivotArea field="2" grandRow="1" outline="0" collapsedLevelsAreSubtotals="1" axis="axisRow" fieldPosition="0">
        <references count="1">
          <reference field="4294967294" count="1" selected="0">
            <x v="10"/>
          </reference>
        </references>
      </pivotArea>
    </format>
    <format dxfId="478">
      <pivotArea dataOnly="0" labelOnly="1" outline="0" fieldPosition="0">
        <references count="1">
          <reference field="4294967294" count="1">
            <x v="10"/>
          </reference>
        </references>
      </pivotArea>
    </format>
    <format dxfId="477">
      <pivotArea outline="0" fieldPosition="0">
        <references count="1">
          <reference field="4294967294" count="1">
            <x v="10"/>
          </reference>
        </references>
      </pivotArea>
    </format>
    <format dxfId="476">
      <pivotArea dataOnly="0" labelOnly="1" outline="0" fieldPosition="0">
        <references count="1">
          <reference field="4294967294" count="1">
            <x v="10"/>
          </reference>
        </references>
      </pivotArea>
    </format>
    <format dxfId="475">
      <pivotArea outline="0" fieldPosition="0">
        <references count="1">
          <reference field="4294967294" count="1">
            <x v="5"/>
          </reference>
        </references>
      </pivotArea>
    </format>
    <format dxfId="474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473">
      <pivotArea outline="0" fieldPosition="0">
        <references count="1">
          <reference field="4294967294" count="1">
            <x v="13"/>
          </reference>
        </references>
      </pivotArea>
    </format>
    <format dxfId="472">
      <pivotArea dataOnly="0" labelOnly="1" outline="0" fieldPosition="0">
        <references count="1">
          <reference field="4294967294" count="1">
            <x v="13"/>
          </reference>
        </references>
      </pivotArea>
    </format>
    <format dxfId="471">
      <pivotArea outline="0" fieldPosition="0">
        <references count="1">
          <reference field="4294967294" count="1">
            <x v="16"/>
          </reference>
        </references>
      </pivotArea>
    </format>
    <format dxfId="470">
      <pivotArea dataOnly="0" labelOnly="1" outline="0" fieldPosition="0">
        <references count="1">
          <reference field="4294967294" count="1">
            <x v="16"/>
          </reference>
        </references>
      </pivotArea>
    </format>
    <format dxfId="469">
      <pivotArea outline="0" fieldPosition="0">
        <references count="1">
          <reference field="4294967294" count="1">
            <x v="19"/>
          </reference>
        </references>
      </pivotArea>
    </format>
    <format dxfId="468">
      <pivotArea dataOnly="0" labelOnly="1" outline="0" fieldPosition="0">
        <references count="1">
          <reference field="4294967294" count="1">
            <x v="19"/>
          </reference>
        </references>
      </pivotArea>
    </format>
    <format dxfId="467">
      <pivotArea dataOnly="0" labelOnly="1" outline="0" fieldPosition="0">
        <references count="1">
          <reference field="4294967294" count="1">
            <x v="19"/>
          </reference>
        </references>
      </pivotArea>
    </format>
    <format dxfId="466">
      <pivotArea outline="0" fieldPosition="0">
        <references count="1">
          <reference field="4294967294" count="1">
            <x v="22"/>
          </reference>
        </references>
      </pivotArea>
    </format>
    <format dxfId="465">
      <pivotArea dataOnly="0" labelOnly="1" outline="0" fieldPosition="0">
        <references count="1">
          <reference field="4294967294" count="1">
            <x v="22"/>
          </reference>
        </references>
      </pivotArea>
    </format>
    <format dxfId="464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463">
      <pivotArea dataOnly="0" labelOnly="1" outline="0" fieldPosition="0">
        <references count="1">
          <reference field="4294967294" count="1">
            <x v="13"/>
          </reference>
        </references>
      </pivotArea>
    </format>
    <format dxfId="462">
      <pivotArea dataOnly="0" labelOnly="1" outline="0" fieldPosition="0">
        <references count="1">
          <reference field="4294967294" count="1">
            <x v="16"/>
          </reference>
        </references>
      </pivotArea>
    </format>
    <format dxfId="46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6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5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45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5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56">
      <pivotArea collapsedLevelsAreSubtotals="1" fieldPosition="0">
        <references count="4">
          <reference field="4294967294" count="13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1" count="1">
            <x v="8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455">
      <pivotArea dataOnly="0" labelOnly="1" fieldPosition="0">
        <references count="3">
          <reference field="1" count="1">
            <x v="8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454">
      <pivotArea collapsedLevelsAreSubtotals="1" fieldPosition="0">
        <references count="4">
          <reference field="4294967294" count="13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1" count="1">
            <x v="8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453">
      <pivotArea dataOnly="0" labelOnly="1" fieldPosition="0">
        <references count="3">
          <reference field="1" count="1">
            <x v="8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452">
      <pivotArea collapsedLevelsAreSubtotals="1" fieldPosition="0">
        <references count="4">
          <reference field="4294967294" count="13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1" count="1">
            <x v="1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451">
      <pivotArea dataOnly="0" labelOnly="1" fieldPosition="0">
        <references count="3">
          <reference field="1" count="1">
            <x v="1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450">
      <pivotArea collapsedLevelsAreSubtotals="1" fieldPosition="0">
        <references count="4">
          <reference field="4294967294" count="13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  <reference field="1" count="1">
            <x v="1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449">
      <pivotArea dataOnly="0" labelOnly="1" fieldPosition="0">
        <references count="3">
          <reference field="1" count="1">
            <x v="1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462DFA-4611-44A6-9DD8-1AE639C0588A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Portage / Région" colHeaderCaption="Exercice">
  <location ref="A15:P32" firstHeaderRow="0" firstDataRow="1" firstDataCol="1" rowPageCount="1" colPageCount="1"/>
  <pivotFields count="97">
    <pivotField showAll="0"/>
    <pivotField axis="axisRow" showAll="0">
      <items count="16">
        <item x="1"/>
        <item x="2"/>
        <item x="7"/>
        <item x="3"/>
        <item x="6"/>
        <item x="0"/>
        <item x="5"/>
        <item x="4"/>
        <item x="9"/>
        <item x="10"/>
        <item x="8"/>
        <item m="1" x="14"/>
        <item x="11"/>
        <item x="12"/>
        <item x="13"/>
        <item t="default"/>
      </items>
    </pivotField>
    <pivotField axis="axisPage" showAll="0" sortType="descending">
      <items count="8">
        <item sd="0" x="3"/>
        <item x="5"/>
        <item x="4"/>
        <item x="0"/>
        <item sd="0" x="1"/>
        <item sd="0" x="2"/>
        <item m="1" x="6"/>
        <item t="default"/>
      </items>
    </pivotField>
    <pivotField axis="axisRow" multipleItemSelectionAllowed="1" showAll="0" sortType="ascending">
      <items count="7">
        <item x="0"/>
        <item x="3"/>
        <item x="2"/>
        <item x="5"/>
        <item x="1"/>
        <item x="4"/>
        <item t="default"/>
      </items>
    </pivotField>
    <pivotField showAll="0"/>
    <pivotField showAll="0"/>
    <pivotField multipleItemSelectionAllowed="1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5" showAll="0"/>
    <pivotField showAll="0"/>
    <pivotField dataField="1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showAll="0" defaultSubtotal="0"/>
    <pivotField dataField="1" showAll="0" defaultSubtotal="0"/>
    <pivotField dragToRow="0" dragToCol="0" dragToPage="0" showAll="0" defaultSubtotal="0"/>
  </pivotFields>
  <rowFields count="2">
    <field x="3"/>
    <field x="1"/>
  </rowFields>
  <rowItems count="17">
    <i>
      <x/>
    </i>
    <i r="1">
      <x v="3"/>
    </i>
    <i r="1">
      <x v="4"/>
    </i>
    <i r="1">
      <x v="5"/>
    </i>
    <i r="1">
      <x v="7"/>
    </i>
    <i r="1">
      <x v="8"/>
    </i>
    <i r="1">
      <x v="10"/>
    </i>
    <i>
      <x v="1"/>
    </i>
    <i r="1">
      <x v="2"/>
    </i>
    <i r="1">
      <x v="12"/>
    </i>
    <i>
      <x v="2"/>
    </i>
    <i r="1">
      <x v="6"/>
    </i>
    <i>
      <x v="4"/>
    </i>
    <i r="1">
      <x/>
    </i>
    <i r="1">
      <x v="1"/>
    </i>
    <i r="1">
      <x v="4"/>
    </i>
    <i t="grand">
      <x/>
    </i>
  </rowItems>
  <colFields count="1">
    <field x="-2"/>
  </colFields>
  <colItems count="15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</colItems>
  <pageFields count="1">
    <pageField fld="2" item="3" hier="-1"/>
  </pageFields>
  <dataFields count="15">
    <dataField name="TOTAL DU FONDS" fld="9" baseField="2" baseItem="1"/>
    <dataField name="CNV   " fld="88" baseField="2" baseItem="1"/>
    <dataField name="Somme versée CNV" fld="33" baseField="3" baseItem="0"/>
    <dataField name="REGION   " fld="89" baseField="2" baseItem="1"/>
    <dataField name="Acompte REGION perçu" fld="39" baseField="3" baseItem="0"/>
    <dataField name="Solde REGION perçu" fld="42" baseField="2" baseItem="2"/>
    <dataField name="DRAC   " fld="90" baseField="2" baseItem="1"/>
    <dataField name="DRAC perçu" fld="45" baseField="3" baseItem="0"/>
    <dataField name="PART 1   ORNE" fld="91" baseField="2" baseItem="1"/>
    <dataField name="PART 1 perçu" fld="51" baseField="3" baseItem="0"/>
    <dataField name="PART 2   MANCHE" fld="92" baseField="2" baseItem="1"/>
    <dataField name="PART 2 perçu" fld="57" baseField="2" baseItem="0"/>
    <dataField name="PART 3   EURE" fld="93" baseField="2" baseItem="1"/>
    <dataField name="PART 3 perçu" fld="63" baseField="3" baseItem="0"/>
    <dataField name="Reports n-1   " fld="95" baseField="2" baseItem="1"/>
  </dataFields>
  <formats count="115">
    <format dxfId="448">
      <pivotArea collapsedLevelsAreSubtotals="1" fieldPosition="0">
        <references count="1">
          <reference field="1" count="0"/>
        </references>
      </pivotArea>
    </format>
    <format dxfId="447">
      <pivotArea collapsedLevelsAreSubtotals="1" fieldPosition="0">
        <references count="1">
          <reference field="1" count="1">
            <x v="0"/>
          </reference>
        </references>
      </pivotArea>
    </format>
    <format dxfId="446">
      <pivotArea collapsedLevelsAreSubtotals="1" fieldPosition="0">
        <references count="1">
          <reference field="1" count="1">
            <x v="1"/>
          </reference>
        </references>
      </pivotArea>
    </format>
    <format dxfId="445">
      <pivotArea collapsedLevelsAreSubtotals="1" fieldPosition="0">
        <references count="1">
          <reference field="1" count="1">
            <x v="2"/>
          </reference>
        </references>
      </pivotArea>
    </format>
    <format dxfId="444">
      <pivotArea collapsedLevelsAreSubtotals="1" fieldPosition="0">
        <references count="1">
          <reference field="1" count="1">
            <x v="3"/>
          </reference>
        </references>
      </pivotArea>
    </format>
    <format dxfId="443">
      <pivotArea collapsedLevelsAreSubtotals="1" fieldPosition="0">
        <references count="1">
          <reference field="1" count="1">
            <x v="4"/>
          </reference>
        </references>
      </pivotArea>
    </format>
    <format dxfId="442">
      <pivotArea collapsedLevelsAreSubtotals="1" fieldPosition="0">
        <references count="1">
          <reference field="1" count="1">
            <x v="5"/>
          </reference>
        </references>
      </pivotArea>
    </format>
    <format dxfId="441">
      <pivotArea collapsedLevelsAreSubtotals="1" fieldPosition="0">
        <references count="1">
          <reference field="1" count="1">
            <x v="6"/>
          </reference>
        </references>
      </pivotArea>
    </format>
    <format dxfId="440">
      <pivotArea collapsedLevelsAreSubtotals="1" fieldPosition="0">
        <references count="1">
          <reference field="1" count="1">
            <x v="7"/>
          </reference>
        </references>
      </pivotArea>
    </format>
    <format dxfId="439">
      <pivotArea outline="0" collapsedLevelsAreSubtotals="1" fieldPosition="0"/>
    </format>
    <format dxfId="438">
      <pivotArea field="2" type="button" dataOnly="0" labelOnly="1" outline="0" axis="axisPage" fieldPosition="0"/>
    </format>
    <format dxfId="437">
      <pivotArea dataOnly="0" labelOnly="1" grandRow="1" outline="0" fieldPosition="0"/>
    </format>
    <format dxfId="436">
      <pivotArea field="2" type="button" dataOnly="0" labelOnly="1" outline="0" axis="axisPage" fieldPosition="0"/>
    </format>
    <format dxfId="435">
      <pivotArea grandRow="1" outline="0" collapsedLevelsAreSubtotals="1" fieldPosition="0"/>
    </format>
    <format dxfId="434">
      <pivotArea dataOnly="0" labelOnly="1" grandRow="1" outline="0" fieldPosition="0"/>
    </format>
    <format dxfId="433">
      <pivotArea dataOnly="0" labelOnly="1" grandRow="1" outline="0" fieldPosition="0"/>
    </format>
    <format dxfId="432">
      <pivotArea type="all" dataOnly="0" outline="0" fieldPosition="0"/>
    </format>
    <format dxfId="431">
      <pivotArea grandRow="1" outline="0" collapsedLevelsAreSubtotals="1" fieldPosition="0"/>
    </format>
    <format dxfId="430">
      <pivotArea dataOnly="0" labelOnly="1" grandRow="1" outline="0" fieldPosition="0"/>
    </format>
    <format dxfId="429">
      <pivotArea field="2" type="button" dataOnly="0" labelOnly="1" outline="0" axis="axisPage" fieldPosition="0"/>
    </format>
    <format dxfId="428">
      <pivotArea grandRow="1" outline="0" collapsedLevelsAreSubtotals="1" fieldPosition="0"/>
    </format>
    <format dxfId="427">
      <pivotArea field="2" type="button" dataOnly="0" labelOnly="1" outline="0" axis="axisPage" fieldPosition="0"/>
    </format>
    <format dxfId="426">
      <pivotArea field="2" type="button" dataOnly="0" labelOnly="1" outline="0" axis="axisPage" fieldPosition="0"/>
    </format>
    <format dxfId="425">
      <pivotArea outline="0" collapsedLevelsAreSubtotals="1" fieldPosition="0"/>
    </format>
    <format dxfId="424">
      <pivotArea dataOnly="0" labelOnly="1" outline="0" fieldPosition="0">
        <references count="1">
          <reference field="4294967294" count="7">
            <x v="1"/>
            <x v="3"/>
            <x v="6"/>
            <x v="8"/>
            <x v="10"/>
            <x v="12"/>
            <x v="14"/>
          </reference>
        </references>
      </pivotArea>
    </format>
    <format dxfId="423">
      <pivotArea dataOnly="0" labelOnly="1" outline="0" fieldPosition="0">
        <references count="1">
          <reference field="4294967294" count="7">
            <x v="1"/>
            <x v="3"/>
            <x v="6"/>
            <x v="8"/>
            <x v="10"/>
            <x v="12"/>
            <x v="14"/>
          </reference>
        </references>
      </pivotArea>
    </format>
    <format dxfId="422">
      <pivotArea dataOnly="0" labelOnly="1" outline="0" fieldPosition="0">
        <references count="1">
          <reference field="4294967294" count="7">
            <x v="1"/>
            <x v="3"/>
            <x v="6"/>
            <x v="8"/>
            <x v="10"/>
            <x v="12"/>
            <x v="14"/>
          </reference>
        </references>
      </pivotArea>
    </format>
    <format dxfId="421">
      <pivotArea dataOnly="0" labelOnly="1" outline="0" fieldPosition="0">
        <references count="1">
          <reference field="4294967294" count="7">
            <x v="1"/>
            <x v="3"/>
            <x v="6"/>
            <x v="8"/>
            <x v="10"/>
            <x v="12"/>
            <x v="14"/>
          </reference>
        </references>
      </pivotArea>
    </format>
    <format dxfId="420">
      <pivotArea field="2" type="button" dataOnly="0" labelOnly="1" outline="0" axis="axisPage" fieldPosition="0"/>
    </format>
    <format dxfId="419">
      <pivotArea dataOnly="0" labelOnly="1" outline="0" fieldPosition="0">
        <references count="1">
          <reference field="4294967294" count="7">
            <x v="1"/>
            <x v="3"/>
            <x v="6"/>
            <x v="8"/>
            <x v="10"/>
            <x v="12"/>
            <x v="14"/>
          </reference>
        </references>
      </pivotArea>
    </format>
    <format dxfId="418">
      <pivotArea field="2" type="button" dataOnly="0" labelOnly="1" outline="0" axis="axisPage" fieldPosition="0"/>
    </format>
    <format dxfId="417">
      <pivotArea dataOnly="0" labelOnly="1" outline="0" fieldPosition="0">
        <references count="1">
          <reference field="4294967294" count="7">
            <x v="1"/>
            <x v="3"/>
            <x v="6"/>
            <x v="8"/>
            <x v="10"/>
            <x v="12"/>
            <x v="14"/>
          </reference>
        </references>
      </pivotArea>
    </format>
    <format dxfId="416">
      <pivotArea field="2" type="button" dataOnly="0" labelOnly="1" outline="0" axis="axisPage" fieldPosition="0"/>
    </format>
    <format dxfId="415">
      <pivotArea dataOnly="0" labelOnly="1" outline="0" fieldPosition="0">
        <references count="1">
          <reference field="4294967294" count="9">
            <x v="1"/>
            <x v="2"/>
            <x v="3"/>
            <x v="4"/>
            <x v="6"/>
            <x v="8"/>
            <x v="10"/>
            <x v="12"/>
            <x v="14"/>
          </reference>
        </references>
      </pivotArea>
    </format>
    <format dxfId="414">
      <pivotArea dataOnly="0" labelOnly="1" outline="0" fieldPosition="0">
        <references count="1">
          <reference field="4294967294" count="1">
            <x v="11"/>
          </reference>
        </references>
      </pivotArea>
    </format>
    <format dxfId="413">
      <pivotArea field="2" type="button" dataOnly="0" labelOnly="1" outline="0" axis="axisPage" fieldPosition="0"/>
    </format>
    <format dxfId="412">
      <pivotArea dataOnly="0" labelOnly="1" outline="0" fieldPosition="0">
        <references count="1">
          <reference field="4294967294" count="14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411">
      <pivotArea field="2" type="button" dataOnly="0" labelOnly="1" outline="0" axis="axisPage" fieldPosition="0"/>
    </format>
    <format dxfId="410">
      <pivotArea dataOnly="0" labelOnly="1" outline="0" fieldPosition="0">
        <references count="1">
          <reference field="4294967294" count="14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409">
      <pivotArea dataOnly="0" labelOnly="1" outline="0" fieldPosition="0">
        <references count="1">
          <reference field="4294967294" count="3">
            <x v="3"/>
            <x v="4"/>
            <x v="5"/>
          </reference>
        </references>
      </pivotArea>
    </format>
    <format dxfId="408">
      <pivotArea dataOnly="0" labelOnly="1" outline="0" fieldPosition="0">
        <references count="1">
          <reference field="4294967294" count="2">
            <x v="6"/>
            <x v="7"/>
          </reference>
        </references>
      </pivotArea>
    </format>
    <format dxfId="407">
      <pivotArea dataOnly="0" labelOnly="1" outline="0" fieldPosition="0">
        <references count="1">
          <reference field="4294967294" count="2">
            <x v="6"/>
            <x v="7"/>
          </reference>
        </references>
      </pivotArea>
    </format>
    <format dxfId="406">
      <pivotArea dataOnly="0" labelOnly="1" outline="0" fieldPosition="0">
        <references count="1">
          <reference field="4294967294" count="2">
            <x v="8"/>
            <x v="9"/>
          </reference>
        </references>
      </pivotArea>
    </format>
    <format dxfId="405">
      <pivotArea dataOnly="0" labelOnly="1" outline="0" fieldPosition="0">
        <references count="1">
          <reference field="4294967294" count="2">
            <x v="10"/>
            <x v="11"/>
          </reference>
        </references>
      </pivotArea>
    </format>
    <format dxfId="404">
      <pivotArea dataOnly="0" labelOnly="1" outline="0" fieldPosition="0">
        <references count="1">
          <reference field="4294967294" count="2">
            <x v="12"/>
            <x v="13"/>
          </reference>
        </references>
      </pivotArea>
    </format>
    <format dxfId="403">
      <pivotArea dataOnly="0" labelOnly="1" outline="0" fieldPosition="0">
        <references count="1">
          <reference field="4294967294" count="3">
            <x v="3"/>
            <x v="4"/>
            <x v="5"/>
          </reference>
        </references>
      </pivotArea>
    </format>
    <format dxfId="402">
      <pivotArea dataOnly="0" labelOnly="1" outline="0" fieldPosition="0">
        <references count="1">
          <reference field="4294967294" count="2">
            <x v="6"/>
            <x v="7"/>
          </reference>
        </references>
      </pivotArea>
    </format>
    <format dxfId="401">
      <pivotArea dataOnly="0" labelOnly="1" outline="0" fieldPosition="0">
        <references count="1">
          <reference field="4294967294" count="2">
            <x v="6"/>
            <x v="7"/>
          </reference>
        </references>
      </pivotArea>
    </format>
    <format dxfId="400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399">
      <pivotArea dataOnly="0" labelOnly="1" outline="0" fieldPosition="0">
        <references count="1">
          <reference field="4294967294" count="2">
            <x v="6"/>
            <x v="7"/>
          </reference>
        </references>
      </pivotArea>
    </format>
    <format dxfId="398">
      <pivotArea dataOnly="0" labelOnly="1" outline="0" fieldPosition="0">
        <references count="1">
          <reference field="4294967294" count="2">
            <x v="6"/>
            <x v="7"/>
          </reference>
        </references>
      </pivotArea>
    </format>
    <format dxfId="397">
      <pivotArea dataOnly="0" labelOnly="1" outline="0" fieldPosition="0">
        <references count="1">
          <reference field="4294967294" count="3">
            <x v="3"/>
            <x v="4"/>
            <x v="5"/>
          </reference>
        </references>
      </pivotArea>
    </format>
    <format dxfId="396">
      <pivotArea dataOnly="0" labelOnly="1" outline="0" fieldPosition="0">
        <references count="1">
          <reference field="4294967294" count="2">
            <x v="8"/>
            <x v="9"/>
          </reference>
        </references>
      </pivotArea>
    </format>
    <format dxfId="395">
      <pivotArea dataOnly="0" labelOnly="1" outline="0" fieldPosition="0">
        <references count="1">
          <reference field="4294967294" count="2">
            <x v="10"/>
            <x v="11"/>
          </reference>
        </references>
      </pivotArea>
    </format>
    <format dxfId="394">
      <pivotArea dataOnly="0" labelOnly="1" outline="0" fieldPosition="0">
        <references count="1">
          <reference field="4294967294" count="2">
            <x v="12"/>
            <x v="13"/>
          </reference>
        </references>
      </pivotArea>
    </format>
    <format dxfId="393">
      <pivotArea dataOnly="0" labelOnly="1" outline="0" fieldPosition="0">
        <references count="1">
          <reference field="4294967294" count="2">
            <x v="12"/>
            <x v="13"/>
          </reference>
        </references>
      </pivotArea>
    </format>
    <format dxfId="392">
      <pivotArea dataOnly="0" labelOnly="1" outline="0" fieldPosition="0">
        <references count="1">
          <reference field="4294967294" count="2">
            <x v="8"/>
            <x v="9"/>
          </reference>
        </references>
      </pivotArea>
    </format>
    <format dxfId="391">
      <pivotArea dataOnly="0" labelOnly="1" outline="0" fieldPosition="0">
        <references count="1">
          <reference field="4294967294" count="2">
            <x v="8"/>
            <x v="9"/>
          </reference>
        </references>
      </pivotArea>
    </format>
    <format dxfId="390">
      <pivotArea dataOnly="0" labelOnly="1" outline="0" fieldPosition="0">
        <references count="1">
          <reference field="4294967294" count="2">
            <x v="10"/>
            <x v="11"/>
          </reference>
        </references>
      </pivotArea>
    </format>
    <format dxfId="389">
      <pivotArea dataOnly="0" labelOnly="1" outline="0" fieldPosition="0">
        <references count="1">
          <reference field="4294967294" count="1">
            <x v="9"/>
          </reference>
        </references>
      </pivotArea>
    </format>
    <format dxfId="388">
      <pivotArea dataOnly="0" labelOnly="1" outline="0" fieldPosition="0">
        <references count="1">
          <reference field="4294967294" count="1">
            <x v="7"/>
          </reference>
        </references>
      </pivotArea>
    </format>
    <format dxfId="387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386">
      <pivotArea dataOnly="0" labelOnly="1" outline="0" fieldPosition="0">
        <references count="1">
          <reference field="4294967294" count="1">
            <x v="13"/>
          </reference>
        </references>
      </pivotArea>
    </format>
    <format dxfId="385">
      <pivotArea outline="0" collapsedLevelsAreSubtotals="1" fieldPosition="0">
        <references count="1">
          <reference field="4294967294" count="14" selected="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384">
      <pivotArea dataOnly="0" labelOnly="1" outline="0" fieldPosition="0">
        <references count="1">
          <reference field="4294967294" count="14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383">
      <pivotArea field="2" type="button" dataOnly="0" labelOnly="1" outline="0" axis="axisPage" fieldPosition="0"/>
    </format>
    <format dxfId="382">
      <pivotArea dataOnly="0" labelOnly="1" outline="0" fieldPosition="0">
        <references count="1">
          <reference field="4294967294" count="3">
            <x v="3"/>
            <x v="4"/>
            <x v="5"/>
          </reference>
        </references>
      </pivotArea>
    </format>
    <format dxfId="38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8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79">
      <pivotArea field="2" type="button" dataOnly="0" labelOnly="1" outline="0" axis="axisPage" fieldPosition="0"/>
    </format>
    <format dxfId="378">
      <pivotArea field="3" type="button" dataOnly="0" labelOnly="1" outline="0" axis="axisRow" fieldPosition="0"/>
    </format>
    <format dxfId="377">
      <pivotArea field="2" type="button" dataOnly="0" labelOnly="1" outline="0" axis="axisPage" fieldPosition="0"/>
    </format>
    <format dxfId="376">
      <pivotArea type="all" dataOnly="0" outline="0" fieldPosition="0"/>
    </format>
    <format dxfId="375">
      <pivotArea outline="0" collapsedLevelsAreSubtotals="1" fieldPosition="0"/>
    </format>
    <format dxfId="374">
      <pivotArea field="3" type="button" dataOnly="0" labelOnly="1" outline="0" axis="axisRow" fieldPosition="0"/>
    </format>
    <format dxfId="373">
      <pivotArea dataOnly="0" labelOnly="1" fieldPosition="0">
        <references count="1">
          <reference field="3" count="4">
            <x v="0"/>
            <x v="1"/>
            <x v="2"/>
            <x v="4"/>
          </reference>
        </references>
      </pivotArea>
    </format>
    <format dxfId="372">
      <pivotArea dataOnly="0" labelOnly="1" grandRow="1" outline="0" fieldPosition="0"/>
    </format>
    <format dxfId="371">
      <pivotArea dataOnly="0" labelOnly="1" fieldPosition="0">
        <references count="2">
          <reference field="1" count="6">
            <x v="3"/>
            <x v="4"/>
            <x v="5"/>
            <x v="7"/>
            <x v="8"/>
            <x v="10"/>
          </reference>
          <reference field="3" count="1" selected="0">
            <x v="0"/>
          </reference>
        </references>
      </pivotArea>
    </format>
    <format dxfId="370">
      <pivotArea dataOnly="0" labelOnly="1" fieldPosition="0">
        <references count="2">
          <reference field="1" count="2">
            <x v="2"/>
            <x v="12"/>
          </reference>
          <reference field="3" count="1" selected="0">
            <x v="1"/>
          </reference>
        </references>
      </pivotArea>
    </format>
    <format dxfId="369">
      <pivotArea dataOnly="0" labelOnly="1" fieldPosition="0">
        <references count="2">
          <reference field="1" count="1">
            <x v="6"/>
          </reference>
          <reference field="3" count="1" selected="0">
            <x v="2"/>
          </reference>
        </references>
      </pivotArea>
    </format>
    <format dxfId="368">
      <pivotArea dataOnly="0" labelOnly="1" fieldPosition="0">
        <references count="2">
          <reference field="1" count="3">
            <x v="0"/>
            <x v="1"/>
            <x v="4"/>
          </reference>
          <reference field="3" count="1" selected="0">
            <x v="4"/>
          </reference>
        </references>
      </pivotArea>
    </format>
    <format dxfId="367">
      <pivotArea dataOnly="0" labelOnly="1" outline="0" fieldPosition="0">
        <references count="1">
          <reference field="4294967294" count="15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366">
      <pivotArea dataOnly="0" labelOnly="1" outline="0" fieldPosition="0">
        <references count="1">
          <reference field="4294967294" count="15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365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364">
      <pivotArea dataOnly="0" labelOnly="1" outline="0" fieldPosition="0">
        <references count="1">
          <reference field="4294967294" count="15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363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362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361">
      <pivotArea outline="0" collapsedLevelsAreSubtotals="1" fieldPosition="0">
        <references count="1">
          <reference field="4294967294" count="12" selected="0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360">
      <pivotArea dataOnly="0" labelOnly="1" outline="0" fieldPosition="0">
        <references count="1">
          <reference field="4294967294" count="12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35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5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57">
      <pivotArea outline="0" collapsedLevelsAreSubtotals="1" fieldPosition="0">
        <references count="1">
          <reference field="4294967294" count="2" selected="0">
            <x v="6"/>
            <x v="7"/>
          </reference>
        </references>
      </pivotArea>
    </format>
    <format dxfId="356">
      <pivotArea dataOnly="0" labelOnly="1" outline="0" fieldPosition="0">
        <references count="1">
          <reference field="4294967294" count="2">
            <x v="6"/>
            <x v="7"/>
          </reference>
        </references>
      </pivotArea>
    </format>
    <format dxfId="355">
      <pivotArea outline="0" collapsedLevelsAreSubtotals="1" fieldPosition="0">
        <references count="1">
          <reference field="4294967294" count="2" selected="0">
            <x v="8"/>
            <x v="9"/>
          </reference>
        </references>
      </pivotArea>
    </format>
    <format dxfId="354">
      <pivotArea dataOnly="0" labelOnly="1" outline="0" fieldPosition="0">
        <references count="1">
          <reference field="4294967294" count="2">
            <x v="8"/>
            <x v="9"/>
          </reference>
        </references>
      </pivotArea>
    </format>
    <format dxfId="353">
      <pivotArea outline="0" collapsedLevelsAreSubtotals="1" fieldPosition="0">
        <references count="1">
          <reference field="4294967294" count="2" selected="0">
            <x v="10"/>
            <x v="11"/>
          </reference>
        </references>
      </pivotArea>
    </format>
    <format dxfId="352">
      <pivotArea dataOnly="0" labelOnly="1" outline="0" fieldPosition="0">
        <references count="1">
          <reference field="4294967294" count="2">
            <x v="10"/>
            <x v="11"/>
          </reference>
        </references>
      </pivotArea>
    </format>
    <format dxfId="351">
      <pivotArea outline="0" collapsedLevelsAreSubtotals="1" fieldPosition="0">
        <references count="1">
          <reference field="4294967294" count="2" selected="0">
            <x v="12"/>
            <x v="13"/>
          </reference>
        </references>
      </pivotArea>
    </format>
    <format dxfId="350">
      <pivotArea dataOnly="0" labelOnly="1" outline="0" fieldPosition="0">
        <references count="1">
          <reference field="4294967294" count="2">
            <x v="12"/>
            <x v="13"/>
          </reference>
        </references>
      </pivotArea>
    </format>
    <format dxfId="349">
      <pivotArea dataOnly="0" labelOnly="1" outline="0" fieldPosition="0">
        <references count="1">
          <reference field="4294967294" count="14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348">
      <pivotArea dataOnly="0" labelOnly="1" outline="0" fieldPosition="0">
        <references count="1">
          <reference field="4294967294" count="14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347">
      <pivotArea dataOnly="0" labelOnly="1" fieldPosition="0">
        <references count="2">
          <reference field="1" count="1">
            <x v="8"/>
          </reference>
          <reference field="3" count="1" selected="0">
            <x v="0"/>
          </reference>
        </references>
      </pivotArea>
    </format>
    <format dxfId="346">
      <pivotArea collapsedLevelsAreSubtotals="1" fieldPosition="0">
        <references count="3">
          <reference field="4294967294" count="1" selected="0">
            <x v="5"/>
          </reference>
          <reference field="1" count="1">
            <x v="7"/>
          </reference>
          <reference field="3" count="1" selected="0">
            <x v="0"/>
          </reference>
        </references>
      </pivotArea>
    </format>
    <format dxfId="345">
      <pivotArea collapsedLevelsAreSubtotals="1" fieldPosition="0">
        <references count="3">
          <reference field="4294967294" count="1" selected="0">
            <x v="5"/>
          </reference>
          <reference field="1" count="1">
            <x v="10"/>
          </reference>
          <reference field="3" count="1" selected="0">
            <x v="0"/>
          </reference>
        </references>
      </pivotArea>
    </format>
    <format dxfId="344">
      <pivotArea collapsedLevelsAreSubtotals="1" fieldPosition="0">
        <references count="3">
          <reference field="4294967294" count="1" selected="0">
            <x v="2"/>
          </reference>
          <reference field="1" count="1">
            <x v="2"/>
          </reference>
          <reference field="3" count="1" selected="0">
            <x v="1"/>
          </reference>
        </references>
      </pivotArea>
    </format>
    <format dxfId="343">
      <pivotArea collapsedLevelsAreSubtotals="1" fieldPosition="0">
        <references count="3">
          <reference field="4294967294" count="1" selected="0">
            <x v="2"/>
          </reference>
          <reference field="1" count="1">
            <x v="1"/>
          </reference>
          <reference field="3" count="1" selected="0">
            <x v="4"/>
          </reference>
        </references>
      </pivotArea>
    </format>
    <format dxfId="342">
      <pivotArea collapsedLevelsAreSubtotals="1" fieldPosition="0">
        <references count="3">
          <reference field="4294967294" count="8" selected="0">
            <x v="0"/>
            <x v="1"/>
            <x v="2"/>
            <x v="3"/>
            <x v="4"/>
            <x v="5"/>
            <x v="6"/>
            <x v="7"/>
          </reference>
          <reference field="1" count="1">
            <x v="8"/>
          </reference>
          <reference field="3" count="1" selected="0">
            <x v="0"/>
          </reference>
        </references>
      </pivotArea>
    </format>
    <format dxfId="341">
      <pivotArea dataOnly="0" labelOnly="1" fieldPosition="0">
        <references count="2">
          <reference field="1" count="1">
            <x v="8"/>
          </reference>
          <reference field="3" count="1" selected="0">
            <x v="0"/>
          </reference>
        </references>
      </pivotArea>
    </format>
    <format dxfId="340">
      <pivotArea collapsedLevelsAreSubtotals="1" fieldPosition="0">
        <references count="3">
          <reference field="4294967294" count="8" selected="0">
            <x v="0"/>
            <x v="1"/>
            <x v="2"/>
            <x v="3"/>
            <x v="4"/>
            <x v="5"/>
            <x v="6"/>
            <x v="7"/>
          </reference>
          <reference field="1" count="1">
            <x v="8"/>
          </reference>
          <reference field="3" count="1" selected="0">
            <x v="0"/>
          </reference>
        </references>
      </pivotArea>
    </format>
    <format dxfId="339">
      <pivotArea dataOnly="0" labelOnly="1" fieldPosition="0">
        <references count="2">
          <reference field="1" count="1">
            <x v="8"/>
          </reference>
          <reference field="3" count="1" selected="0">
            <x v="0"/>
          </reference>
        </references>
      </pivotArea>
    </format>
    <format dxfId="338">
      <pivotArea dataOnly="0" labelOnly="1" fieldPosition="0">
        <references count="2">
          <reference field="1" count="1">
            <x v="12"/>
          </reference>
          <reference field="3" count="1" selected="0">
            <x v="1"/>
          </reference>
        </references>
      </pivotArea>
    </format>
    <format dxfId="337">
      <pivotArea collapsedLevelsAreSubtotals="1" fieldPosition="0">
        <references count="3">
          <reference field="4294967294" count="1" selected="0">
            <x v="2"/>
          </reference>
          <reference field="1" count="1">
            <x v="12"/>
          </reference>
          <reference field="3" count="1" selected="0">
            <x v="1"/>
          </reference>
        </references>
      </pivotArea>
    </format>
    <format dxfId="336">
      <pivotArea collapsedLevelsAreSubtotals="1" fieldPosition="0">
        <references count="3">
          <reference field="4294967294" count="1" selected="0">
            <x v="5"/>
          </reference>
          <reference field="1" count="1">
            <x v="4"/>
          </reference>
          <reference field="3" count="1" selected="0">
            <x v="0"/>
          </reference>
        </references>
      </pivotArea>
    </format>
    <format dxfId="335">
      <pivotArea collapsedLevelsAreSubtotals="1" fieldPosition="0">
        <references count="3">
          <reference field="4294967294" count="1" selected="0">
            <x v="2"/>
          </reference>
          <reference field="1" count="2">
            <x v="2"/>
            <x v="12"/>
          </reference>
          <reference field="3" count="1" selected="0">
            <x v="1"/>
          </reference>
        </references>
      </pivotArea>
    </format>
    <format dxfId="334">
      <pivotArea collapsedLevelsAreSubtotals="1" fieldPosition="0">
        <references count="3">
          <reference field="4294967294" count="1" selected="0">
            <x v="5"/>
          </reference>
          <reference field="1" count="1">
            <x v="7"/>
          </reference>
          <reference field="3" count="1" selected="0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2" cacheId="1" dataOnRows="1" applyNumberFormats="0" applyBorderFormats="0" applyFontFormats="0" applyPatternFormats="0" applyAlignmentFormats="0" applyWidthHeightFormats="1" dataCaption="Partenaires" updatedVersion="6" minRefreshableVersion="3" useAutoFormatting="1" itemPrintTitles="1" createdVersion="4" indent="0" outline="1" outlineData="1" multipleFieldFilters="0" rowHeaderCaption="Régions" colHeaderCaption="Exercice">
  <location ref="B3:BC32" firstHeaderRow="1" firstDataRow="3" firstDataCol="1" rowPageCount="1" colPageCount="1"/>
  <pivotFields count="97">
    <pivotField showAll="0"/>
    <pivotField axis="axisCol" showAll="0" sortType="ascending">
      <items count="16">
        <item x="9"/>
        <item x="13"/>
        <item x="1"/>
        <item x="2"/>
        <item x="7"/>
        <item x="8"/>
        <item x="12"/>
        <item x="11"/>
        <item x="3"/>
        <item m="1" x="14"/>
        <item x="6"/>
        <item x="0"/>
        <item x="5"/>
        <item x="4"/>
        <item x="10"/>
        <item t="default"/>
      </items>
    </pivotField>
    <pivotField axis="axisCol" showAll="0" sortType="ascending">
      <items count="8">
        <item m="1" x="6"/>
        <item sd="0" x="2"/>
        <item sd="0" x="1"/>
        <item x="0"/>
        <item x="4"/>
        <item x="5"/>
        <item x="3"/>
        <item t="default"/>
      </items>
    </pivotField>
    <pivotField showAll="0"/>
    <pivotField showAll="0"/>
    <pivotField showAll="0"/>
    <pivotField axis="axisPage" showAll="0">
      <items count="5">
        <item x="0"/>
        <item x="1"/>
        <item x="3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numFmtId="165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ragToRow="0" dragToCol="0" dragToPage="0" showAll="0" defaultSubtotal="0"/>
  </pivotFields>
  <rowFields count="1">
    <field x="-2"/>
  </rowFields>
  <rowItems count="27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</rowItems>
  <colFields count="2">
    <field x="1"/>
    <field x="2"/>
  </colFields>
  <colItems count="53">
    <i>
      <x/>
      <x v="3"/>
    </i>
    <i r="1">
      <x v="4"/>
    </i>
    <i r="1">
      <x v="5"/>
    </i>
    <i t="default">
      <x/>
    </i>
    <i>
      <x v="1"/>
      <x v="4"/>
    </i>
    <i t="default">
      <x v="1"/>
    </i>
    <i>
      <x v="2"/>
      <x v="1"/>
    </i>
    <i r="1">
      <x v="2"/>
    </i>
    <i r="1">
      <x v="3"/>
    </i>
    <i r="1">
      <x v="4"/>
    </i>
    <i t="default">
      <x v="2"/>
    </i>
    <i>
      <x v="3"/>
      <x v="2"/>
    </i>
    <i r="1">
      <x v="3"/>
    </i>
    <i r="1">
      <x v="4"/>
    </i>
    <i t="default">
      <x v="3"/>
    </i>
    <i>
      <x v="4"/>
      <x v="1"/>
    </i>
    <i r="1">
      <x v="3"/>
    </i>
    <i r="1">
      <x v="4"/>
    </i>
    <i t="default">
      <x v="4"/>
    </i>
    <i>
      <x v="5"/>
      <x v="3"/>
    </i>
    <i r="1">
      <x v="4"/>
    </i>
    <i t="default">
      <x v="5"/>
    </i>
    <i>
      <x v="6"/>
      <x v="4"/>
    </i>
    <i t="default">
      <x v="6"/>
    </i>
    <i>
      <x v="7"/>
      <x v="3"/>
    </i>
    <i r="1">
      <x v="4"/>
    </i>
    <i t="default">
      <x v="7"/>
    </i>
    <i>
      <x v="8"/>
      <x v="1"/>
    </i>
    <i r="1">
      <x v="2"/>
    </i>
    <i r="1">
      <x v="3"/>
    </i>
    <i r="1">
      <x v="4"/>
    </i>
    <i t="default">
      <x v="8"/>
    </i>
    <i>
      <x v="10"/>
      <x v="1"/>
    </i>
    <i r="1">
      <x v="2"/>
    </i>
    <i r="1">
      <x v="3"/>
    </i>
    <i r="1">
      <x v="4"/>
    </i>
    <i t="default">
      <x v="10"/>
    </i>
    <i>
      <x v="11"/>
      <x v="1"/>
    </i>
    <i r="1">
      <x v="2"/>
    </i>
    <i r="1">
      <x v="3"/>
    </i>
    <i r="1">
      <x v="4"/>
    </i>
    <i t="default">
      <x v="11"/>
    </i>
    <i>
      <x v="12"/>
      <x v="3"/>
    </i>
    <i r="1">
      <x v="4"/>
    </i>
    <i t="default">
      <x v="12"/>
    </i>
    <i>
      <x v="13"/>
      <x v="1"/>
    </i>
    <i r="1">
      <x v="2"/>
    </i>
    <i r="1">
      <x v="3"/>
    </i>
    <i r="1">
      <x v="4"/>
    </i>
    <i t="default">
      <x v="13"/>
    </i>
    <i>
      <x v="14"/>
      <x v="6"/>
    </i>
    <i t="default">
      <x v="14"/>
    </i>
    <i t="grand">
      <x/>
    </i>
  </colItems>
  <pageFields count="1">
    <pageField fld="6" hier="-1"/>
  </pageFields>
  <dataFields count="27">
    <dataField name="CNV   " fld="88" baseField="2" baseItem="1"/>
    <dataField name="REGION   " fld="89" baseField="2" baseItem="1"/>
    <dataField name="DRAC   " fld="90" baseField="2" baseItem="1"/>
    <dataField name="PART 1   " fld="91" baseField="2" baseItem="1"/>
    <dataField name="PART 2   " fld="92" baseField="2" baseItem="1"/>
    <dataField name="PART 3   " fld="93" baseField="2" baseItem="1"/>
    <dataField name="PART 4   " fld="94" baseField="2" baseItem="1"/>
    <dataField name="Reports n-1   " fld="95" baseField="2" baseItem="1"/>
    <dataField name="CNV " fld="14" baseField="2" baseItem="0"/>
    <dataField name="REGION " fld="15" baseField="2" baseItem="0"/>
    <dataField name="DRAC " fld="16" baseField="2" baseItem="0"/>
    <dataField name="PART 1 " fld="17" baseField="2" baseItem="0"/>
    <dataField name="PART 2 " fld="18" baseField="2" baseItem="0"/>
    <dataField name="PART 3 " fld="19" baseField="2" baseItem="0"/>
    <dataField name="PART 4 " fld="20" baseField="2" baseItem="0"/>
    <dataField name="REPORTS N-1 " fld="21" baseField="2" baseItem="0"/>
    <dataField name="TOTAL BI " fld="22" baseField="2" baseItem="1"/>
    <dataField name="CNV  " fld="23" baseField="2" baseItem="0"/>
    <dataField name="REGION  " fld="24" baseField="2" baseItem="0"/>
    <dataField name="DRAC  " fld="25" baseField="2" baseItem="0"/>
    <dataField name="PART 1  " fld="26" baseField="2" baseItem="0"/>
    <dataField name="PART 2  " fld="27" baseField="2" baseItem="0"/>
    <dataField name="PART 3  " fld="28" baseField="2" baseItem="0"/>
    <dataField name="PART 4  " fld="29" baseField="2" baseItem="0"/>
    <dataField name="Reports n-1  " fld="30" baseField="2" baseItem="0"/>
    <dataField name="TOTAL BR " fld="31" baseField="2" baseItem="1"/>
    <dataField name="Crédits reportés" fld="86" baseField="1" baseItem="1"/>
  </dataFields>
  <formats count="132">
    <format dxfId="330">
      <pivotArea collapsedLevelsAreSubtotals="1" fieldPosition="0">
        <references count="1">
          <reference field="1" count="0"/>
        </references>
      </pivotArea>
    </format>
    <format dxfId="329">
      <pivotArea collapsedLevelsAreSubtotals="1" fieldPosition="0">
        <references count="1">
          <reference field="1" count="1">
            <x v="2"/>
          </reference>
        </references>
      </pivotArea>
    </format>
    <format dxfId="328">
      <pivotArea collapsedLevelsAreSubtotals="1" fieldPosition="0">
        <references count="1">
          <reference field="1" count="1">
            <x v="3"/>
          </reference>
        </references>
      </pivotArea>
    </format>
    <format dxfId="327">
      <pivotArea collapsedLevelsAreSubtotals="1" fieldPosition="0">
        <references count="1">
          <reference field="1" count="1">
            <x v="4"/>
          </reference>
        </references>
      </pivotArea>
    </format>
    <format dxfId="326">
      <pivotArea collapsedLevelsAreSubtotals="1" fieldPosition="0">
        <references count="1">
          <reference field="1" count="1">
            <x v="8"/>
          </reference>
        </references>
      </pivotArea>
    </format>
    <format dxfId="325">
      <pivotArea collapsedLevelsAreSubtotals="1" fieldPosition="0">
        <references count="1">
          <reference field="1" count="1">
            <x v="10"/>
          </reference>
        </references>
      </pivotArea>
    </format>
    <format dxfId="324">
      <pivotArea collapsedLevelsAreSubtotals="1" fieldPosition="0">
        <references count="1">
          <reference field="1" count="1">
            <x v="11"/>
          </reference>
        </references>
      </pivotArea>
    </format>
    <format dxfId="323">
      <pivotArea collapsedLevelsAreSubtotals="1" fieldPosition="0">
        <references count="1">
          <reference field="1" count="1">
            <x v="12"/>
          </reference>
        </references>
      </pivotArea>
    </format>
    <format dxfId="322">
      <pivotArea collapsedLevelsAreSubtotals="1" fieldPosition="0">
        <references count="1">
          <reference field="1" count="1">
            <x v="13"/>
          </reference>
        </references>
      </pivotArea>
    </format>
    <format dxfId="321">
      <pivotArea outline="0" collapsedLevelsAreSubtotals="1" fieldPosition="0"/>
    </format>
    <format dxfId="320">
      <pivotArea field="2" type="button" dataOnly="0" labelOnly="1" outline="0" axis="axisCol" fieldPosition="1"/>
    </format>
    <format dxfId="319">
      <pivotArea dataOnly="0" labelOnly="1" grandRow="1" outline="0" fieldPosition="0"/>
    </format>
    <format dxfId="318">
      <pivotArea field="2" type="button" dataOnly="0" labelOnly="1" outline="0" axis="axisCol" fieldPosition="1"/>
    </format>
    <format dxfId="317">
      <pivotArea grandRow="1" outline="0" collapsedLevelsAreSubtotals="1" fieldPosition="0"/>
    </format>
    <format dxfId="316">
      <pivotArea dataOnly="0" labelOnly="1" grandRow="1" outline="0" fieldPosition="0"/>
    </format>
    <format dxfId="315">
      <pivotArea dataOnly="0" labelOnly="1" outline="0" fieldPosition="0">
        <references count="1">
          <reference field="4294967294" count="1">
            <x v="26"/>
          </reference>
        </references>
      </pivotArea>
    </format>
    <format dxfId="314">
      <pivotArea dataOnly="0" labelOnly="1" outline="0" fieldPosition="0">
        <references count="1">
          <reference field="4294967294" count="1">
            <x v="26"/>
          </reference>
        </references>
      </pivotArea>
    </format>
    <format dxfId="313">
      <pivotArea field="2" grandCol="1" outline="0" collapsedLevelsAreSubtotals="1" axis="axisCol" fieldPosition="1">
        <references count="1">
          <reference field="4294967294" count="1" selected="0">
            <x v="26"/>
          </reference>
        </references>
      </pivotArea>
    </format>
    <format dxfId="312">
      <pivotArea dataOnly="0" labelOnly="1" grandRow="1" outline="0" fieldPosition="0"/>
    </format>
    <format dxfId="311">
      <pivotArea type="all" dataOnly="0" outline="0" fieldPosition="0"/>
    </format>
    <format dxfId="310">
      <pivotArea grandRow="1" outline="0" collapsedLevelsAreSubtotals="1" fieldPosition="0"/>
    </format>
    <format dxfId="309">
      <pivotArea dataOnly="0" labelOnly="1" grandRow="1" outline="0" fieldPosition="0"/>
    </format>
    <format dxfId="308">
      <pivotArea field="2" type="button" dataOnly="0" labelOnly="1" outline="0" axis="axisCol" fieldPosition="1"/>
    </format>
    <format dxfId="307">
      <pivotArea grandRow="1" outline="0" collapsedLevelsAreSubtotals="1" fieldPosition="0"/>
    </format>
    <format dxfId="306">
      <pivotArea dataOnly="0" labelOnly="1" grandRow="1" outline="0" fieldPosition="0"/>
    </format>
    <format dxfId="305">
      <pivotArea dataOnly="0" labelOnly="1" outline="0" fieldPosition="0">
        <references count="1">
          <reference field="4294967294" count="1">
            <x v="26"/>
          </reference>
        </references>
      </pivotArea>
    </format>
    <format dxfId="304">
      <pivotArea field="2" type="button" dataOnly="0" labelOnly="1" outline="0" axis="axisCol" fieldPosition="1"/>
    </format>
    <format dxfId="303">
      <pivotArea field="2" type="button" dataOnly="0" labelOnly="1" outline="0" axis="axisCol" fieldPosition="1"/>
    </format>
    <format dxfId="302">
      <pivotArea outline="0" collapsedLevelsAreSubtotals="1" fieldPosition="0"/>
    </format>
    <format dxfId="301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300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299">
      <pivotArea field="2" type="button" dataOnly="0" labelOnly="1" outline="0" axis="axisCol" fieldPosition="1"/>
    </format>
    <format dxfId="298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16"/>
            <x v="25"/>
            <x v="26"/>
          </reference>
        </references>
      </pivotArea>
    </format>
    <format dxfId="297">
      <pivotArea field="2" type="button" dataOnly="0" labelOnly="1" outline="0" axis="axisCol" fieldPosition="1"/>
    </format>
    <format dxfId="296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16"/>
            <x v="25"/>
            <x v="26"/>
          </reference>
        </references>
      </pivotArea>
    </format>
    <format dxfId="295">
      <pivotArea outline="0" collapsedLevelsAreSubtotals="1" fieldPosition="0">
        <references count="1">
          <reference field="4294967294" count="1" selected="0">
            <x v="25"/>
          </reference>
        </references>
      </pivotArea>
    </format>
    <format dxfId="294">
      <pivotArea outline="0" collapsedLevelsAreSubtotals="1" fieldPosition="0">
        <references count="1">
          <reference field="4294967294" count="1" selected="0">
            <x v="16"/>
          </reference>
        </references>
      </pivotArea>
    </format>
    <format dxfId="293">
      <pivotArea outline="0" collapsedLevelsAreSubtotals="1" fieldPosition="0">
        <references count="1">
          <reference field="4294967294" count="1" selected="0">
            <x v="16"/>
          </reference>
        </references>
      </pivotArea>
    </format>
    <format dxfId="292">
      <pivotArea outline="0" collapsedLevelsAreSubtotals="1" fieldPosition="0">
        <references count="1">
          <reference field="4294967294" count="1" selected="0">
            <x v="25"/>
          </reference>
        </references>
      </pivotArea>
    </format>
    <format dxfId="291">
      <pivotArea outline="0" collapsedLevelsAreSubtotals="1" fieldPosition="0">
        <references count="1">
          <reference field="4294967294" count="1" selected="0">
            <x v="25"/>
          </reference>
        </references>
      </pivotArea>
    </format>
    <format dxfId="290">
      <pivotArea field="-2" type="button" dataOnly="0" labelOnly="1" outline="0" axis="axisRow" fieldPosition="0"/>
    </format>
    <format dxfId="289">
      <pivotArea outline="0" collapsedLevelsAreSubtotals="1" fieldPosition="0">
        <references count="1">
          <reference field="1" count="1" selected="0" defaultSubtotal="1">
            <x v="2"/>
          </reference>
        </references>
      </pivotArea>
    </format>
    <format dxfId="288">
      <pivotArea dataOnly="0" labelOnly="1" fieldPosition="0">
        <references count="1">
          <reference field="1" count="1" defaultSubtotal="1">
            <x v="2"/>
          </reference>
        </references>
      </pivotArea>
    </format>
    <format dxfId="287">
      <pivotArea outline="0" collapsedLevelsAreSubtotals="1" fieldPosition="0">
        <references count="2">
          <reference field="1" count="1" selected="0">
            <x v="2"/>
          </reference>
          <reference field="2" count="0" selected="0"/>
        </references>
      </pivotArea>
    </format>
    <format dxfId="286">
      <pivotArea dataOnly="0" labelOnly="1" fieldPosition="0">
        <references count="1">
          <reference field="1" count="1">
            <x v="2"/>
          </reference>
        </references>
      </pivotArea>
    </format>
    <format dxfId="285">
      <pivotArea dataOnly="0" labelOnly="1" fieldPosition="0">
        <references count="2">
          <reference field="1" count="1" selected="0">
            <x v="2"/>
          </reference>
          <reference field="2" count="0"/>
        </references>
      </pivotArea>
    </format>
    <format dxfId="284">
      <pivotArea outline="0" collapsedLevelsAreSubtotals="1" fieldPosition="0">
        <references count="2">
          <reference field="1" count="1" selected="0">
            <x v="3"/>
          </reference>
          <reference field="2" count="2" selected="0">
            <x v="2"/>
            <x v="3"/>
          </reference>
        </references>
      </pivotArea>
    </format>
    <format dxfId="283">
      <pivotArea dataOnly="0" labelOnly="1" fieldPosition="0">
        <references count="1">
          <reference field="1" count="1">
            <x v="3"/>
          </reference>
        </references>
      </pivotArea>
    </format>
    <format dxfId="282">
      <pivotArea dataOnly="0" labelOnly="1" fieldPosition="0">
        <references count="2">
          <reference field="1" count="1" selected="0">
            <x v="3"/>
          </reference>
          <reference field="2" count="2">
            <x v="2"/>
            <x v="3"/>
          </reference>
        </references>
      </pivotArea>
    </format>
    <format dxfId="281">
      <pivotArea outline="0" collapsedLevelsAreSubtotals="1" fieldPosition="0">
        <references count="2">
          <reference field="1" count="1" selected="0">
            <x v="4"/>
          </reference>
          <reference field="2" count="2" selected="0">
            <x v="1"/>
            <x v="3"/>
          </reference>
        </references>
      </pivotArea>
    </format>
    <format dxfId="280">
      <pivotArea dataOnly="0" labelOnly="1" fieldPosition="0">
        <references count="1">
          <reference field="1" count="1">
            <x v="4"/>
          </reference>
        </references>
      </pivotArea>
    </format>
    <format dxfId="279">
      <pivotArea dataOnly="0" labelOnly="1" fieldPosition="0">
        <references count="2">
          <reference field="1" count="1" selected="0">
            <x v="4"/>
          </reference>
          <reference field="2" count="2">
            <x v="1"/>
            <x v="3"/>
          </reference>
        </references>
      </pivotArea>
    </format>
    <format dxfId="278">
      <pivotArea outline="0" collapsedLevelsAreSubtotals="1" fieldPosition="0">
        <references count="2">
          <reference field="1" count="1" selected="0">
            <x v="8"/>
          </reference>
          <reference field="2" count="0" selected="0"/>
        </references>
      </pivotArea>
    </format>
    <format dxfId="277">
      <pivotArea dataOnly="0" labelOnly="1" fieldPosition="0">
        <references count="1">
          <reference field="1" count="1">
            <x v="8"/>
          </reference>
        </references>
      </pivotArea>
    </format>
    <format dxfId="276">
      <pivotArea dataOnly="0" labelOnly="1" fieldPosition="0">
        <references count="2">
          <reference field="1" count="1" selected="0">
            <x v="8"/>
          </reference>
          <reference field="2" count="0"/>
        </references>
      </pivotArea>
    </format>
    <format dxfId="275">
      <pivotArea outline="0" collapsedLevelsAreSubtotals="1" fieldPosition="0">
        <references count="2">
          <reference field="1" count="1" selected="0">
            <x v="10"/>
          </reference>
          <reference field="2" count="0" selected="0"/>
        </references>
      </pivotArea>
    </format>
    <format dxfId="274">
      <pivotArea dataOnly="0" labelOnly="1" fieldPosition="0">
        <references count="1">
          <reference field="1" count="1">
            <x v="10"/>
          </reference>
        </references>
      </pivotArea>
    </format>
    <format dxfId="273">
      <pivotArea dataOnly="0" labelOnly="1" fieldPosition="0">
        <references count="2">
          <reference field="1" count="1" selected="0">
            <x v="10"/>
          </reference>
          <reference field="2" count="0"/>
        </references>
      </pivotArea>
    </format>
    <format dxfId="272">
      <pivotArea outline="0" collapsedLevelsAreSubtotals="1" fieldPosition="0">
        <references count="2">
          <reference field="1" count="1" selected="0">
            <x v="11"/>
          </reference>
          <reference field="2" count="0" selected="0"/>
        </references>
      </pivotArea>
    </format>
    <format dxfId="271">
      <pivotArea dataOnly="0" labelOnly="1" fieldPosition="0">
        <references count="1">
          <reference field="1" count="1">
            <x v="11"/>
          </reference>
        </references>
      </pivotArea>
    </format>
    <format dxfId="270">
      <pivotArea dataOnly="0" labelOnly="1" fieldPosition="0">
        <references count="2">
          <reference field="1" count="1" selected="0">
            <x v="11"/>
          </reference>
          <reference field="2" count="0"/>
        </references>
      </pivotArea>
    </format>
    <format dxfId="269">
      <pivotArea outline="0" collapsedLevelsAreSubtotals="1" fieldPosition="0">
        <references count="2">
          <reference field="1" count="1" selected="0">
            <x v="12"/>
          </reference>
          <reference field="2" count="1" selected="0">
            <x v="3"/>
          </reference>
        </references>
      </pivotArea>
    </format>
    <format dxfId="268">
      <pivotArea dataOnly="0" labelOnly="1" fieldPosition="0">
        <references count="1">
          <reference field="1" count="1">
            <x v="12"/>
          </reference>
        </references>
      </pivotArea>
    </format>
    <format dxfId="267">
      <pivotArea dataOnly="0" labelOnly="1" fieldPosition="0">
        <references count="2">
          <reference field="1" count="1" selected="0">
            <x v="12"/>
          </reference>
          <reference field="2" count="1">
            <x v="3"/>
          </reference>
        </references>
      </pivotArea>
    </format>
    <format dxfId="266">
      <pivotArea outline="0" collapsedLevelsAreSubtotals="1" fieldPosition="0">
        <references count="2">
          <reference field="1" count="1" selected="0">
            <x v="13"/>
          </reference>
          <reference field="2" count="0" selected="0"/>
        </references>
      </pivotArea>
    </format>
    <format dxfId="265">
      <pivotArea dataOnly="0" labelOnly="1" fieldPosition="0">
        <references count="1">
          <reference field="1" count="1">
            <x v="13"/>
          </reference>
        </references>
      </pivotArea>
    </format>
    <format dxfId="264">
      <pivotArea dataOnly="0" labelOnly="1" fieldPosition="0">
        <references count="2">
          <reference field="1" count="1" selected="0">
            <x v="13"/>
          </reference>
          <reference field="2" count="0"/>
        </references>
      </pivotArea>
    </format>
    <format dxfId="263">
      <pivotArea dataOnly="0" grandCol="1" outline="0" axis="axisCol" fieldPosition="0"/>
    </format>
    <format dxfId="262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16"/>
            <x v="25"/>
            <x v="26"/>
          </reference>
        </references>
      </pivotArea>
    </format>
    <format dxfId="261">
      <pivotArea dataOnly="0" labelOnly="1" fieldPosition="0">
        <references count="1">
          <reference field="1" count="1">
            <x v="3"/>
          </reference>
        </references>
      </pivotArea>
    </format>
    <format dxfId="260">
      <pivotArea field="6" type="button" dataOnly="0" labelOnly="1" outline="0" axis="axisPage" fieldPosition="0"/>
    </format>
    <format dxfId="259">
      <pivotArea type="origin" dataOnly="0" labelOnly="1" outline="0" fieldPosition="0"/>
    </format>
    <format dxfId="258">
      <pivotArea field="-2" type="button" dataOnly="0" labelOnly="1" outline="0" axis="axisRow" fieldPosition="0"/>
    </format>
    <format dxfId="257">
      <pivotArea dataOnly="0" labelOnly="1" outline="0" fieldPosition="0">
        <references count="1">
          <reference field="4294967294" count="19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25"/>
            <x v="26"/>
          </reference>
        </references>
      </pivotArea>
    </format>
    <format dxfId="256">
      <pivotArea field="6" type="button" dataOnly="0" labelOnly="1" outline="0" axis="axisPage" fieldPosition="0"/>
    </format>
    <format dxfId="255">
      <pivotArea type="origin" dataOnly="0" labelOnly="1" outline="0" fieldPosition="0"/>
    </format>
    <format dxfId="254">
      <pivotArea field="-2" type="button" dataOnly="0" labelOnly="1" outline="0" axis="axisRow" fieldPosition="0"/>
    </format>
    <format dxfId="253">
      <pivotArea dataOnly="0" labelOnly="1" outline="0" fieldPosition="0">
        <references count="1">
          <reference field="4294967294" count="19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25"/>
            <x v="26"/>
          </reference>
        </references>
      </pivotArea>
    </format>
    <format dxfId="252">
      <pivotArea dataOnly="0" labelOnly="1" outline="0" fieldPosition="0">
        <references count="1">
          <reference field="4294967294" count="19"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</reference>
        </references>
      </pivotArea>
    </format>
    <format dxfId="251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250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249">
      <pivotArea dataOnly="0" labelOnly="1" outline="0" fieldPosition="0">
        <references count="1">
          <reference field="4294967294" count="10">
            <x v="17"/>
            <x v="18"/>
            <x v="19"/>
            <x v="20"/>
            <x v="21"/>
            <x v="22"/>
            <x v="23"/>
            <x v="24"/>
            <x v="25"/>
            <x v="26"/>
          </reference>
        </references>
      </pivotArea>
    </format>
    <format dxfId="248">
      <pivotArea dataOnly="0" labelOnly="1" outline="0" fieldPosition="0">
        <references count="1">
          <reference field="4294967294" count="10">
            <x v="17"/>
            <x v="18"/>
            <x v="19"/>
            <x v="20"/>
            <x v="21"/>
            <x v="22"/>
            <x v="23"/>
            <x v="24"/>
            <x v="25"/>
            <x v="26"/>
          </reference>
        </references>
      </pivotArea>
    </format>
    <format dxfId="247">
      <pivotArea dataOnly="0" labelOnly="1" outline="0" fieldPosition="0">
        <references count="1">
          <reference field="4294967294" count="10">
            <x v="17"/>
            <x v="18"/>
            <x v="19"/>
            <x v="20"/>
            <x v="21"/>
            <x v="22"/>
            <x v="23"/>
            <x v="24"/>
            <x v="25"/>
            <x v="26"/>
          </reference>
        </references>
      </pivotArea>
    </format>
    <format dxfId="246">
      <pivotArea dataOnly="0" labelOnly="1" outline="0" fieldPosition="0">
        <references count="1">
          <reference field="4294967294" count="10">
            <x v="17"/>
            <x v="18"/>
            <x v="19"/>
            <x v="20"/>
            <x v="21"/>
            <x v="22"/>
            <x v="23"/>
            <x v="24"/>
            <x v="25"/>
            <x v="26"/>
          </reference>
        </references>
      </pivotArea>
    </format>
    <format dxfId="245">
      <pivotArea collapsedLevelsAreSubtotals="1" fieldPosition="0">
        <references count="1">
          <reference field="4294967294" count="10">
            <x v="17"/>
            <x v="18"/>
            <x v="19"/>
            <x v="20"/>
            <x v="21"/>
            <x v="22"/>
            <x v="23"/>
            <x v="24"/>
            <x v="25"/>
            <x v="26"/>
          </reference>
        </references>
      </pivotArea>
    </format>
    <format dxfId="244">
      <pivotArea collapsedLevelsAreSubtotals="1" fieldPosition="0">
        <references count="1">
          <reference field="4294967294" count="9">
            <x v="8"/>
            <x v="9"/>
            <x v="10"/>
            <x v="11"/>
            <x v="12"/>
            <x v="13"/>
            <x v="14"/>
            <x v="15"/>
            <x v="16"/>
          </reference>
        </references>
      </pivotArea>
    </format>
    <format dxfId="243">
      <pivotArea collapsedLevelsAreSubtotals="1" fieldPosition="0">
        <references count="3">
          <reference field="4294967294" count="8">
            <x v="0"/>
            <x v="1"/>
            <x v="2"/>
            <x v="3"/>
            <x v="4"/>
            <x v="5"/>
            <x v="6"/>
            <x v="7"/>
          </reference>
          <reference field="1" count="1" selected="0">
            <x v="2"/>
          </reference>
          <reference field="2" count="0" selected="0"/>
        </references>
      </pivotArea>
    </format>
    <format dxfId="242">
      <pivotArea collapsedLevelsAreSubtotals="1" fieldPosition="0">
        <references count="3">
          <reference field="4294967294" count="8">
            <x v="0"/>
            <x v="1"/>
            <x v="2"/>
            <x v="3"/>
            <x v="4"/>
            <x v="5"/>
            <x v="6"/>
            <x v="7"/>
          </reference>
          <reference field="1" count="1" selected="0">
            <x v="3"/>
          </reference>
          <reference field="2" count="2" selected="0">
            <x v="2"/>
            <x v="3"/>
          </reference>
        </references>
      </pivotArea>
    </format>
    <format dxfId="241">
      <pivotArea collapsedLevelsAreSubtotals="1" fieldPosition="0">
        <references count="3">
          <reference field="4294967294" count="9">
            <x v="8"/>
            <x v="9"/>
            <x v="10"/>
            <x v="11"/>
            <x v="12"/>
            <x v="13"/>
            <x v="14"/>
            <x v="15"/>
            <x v="16"/>
          </reference>
          <reference field="1" count="1" selected="0">
            <x v="2"/>
          </reference>
          <reference field="2" count="0" selected="0"/>
        </references>
      </pivotArea>
    </format>
    <format dxfId="240">
      <pivotArea collapsedLevelsAreSubtotals="1" fieldPosition="0">
        <references count="3">
          <reference field="4294967294" count="10">
            <x v="17"/>
            <x v="18"/>
            <x v="19"/>
            <x v="20"/>
            <x v="21"/>
            <x v="22"/>
            <x v="23"/>
            <x v="24"/>
            <x v="25"/>
            <x v="26"/>
          </reference>
          <reference field="1" count="1" selected="0">
            <x v="2"/>
          </reference>
          <reference field="2" count="0" selected="0"/>
        </references>
      </pivotArea>
    </format>
    <format dxfId="239">
      <pivotArea collapsedLevelsAreSubtotals="1" fieldPosition="0">
        <references count="3">
          <reference field="4294967294" count="9">
            <x v="8"/>
            <x v="9"/>
            <x v="10"/>
            <x v="11"/>
            <x v="12"/>
            <x v="13"/>
            <x v="14"/>
            <x v="15"/>
            <x v="16"/>
          </reference>
          <reference field="1" count="1" selected="0">
            <x v="3"/>
          </reference>
          <reference field="2" count="2" selected="0">
            <x v="2"/>
            <x v="3"/>
          </reference>
        </references>
      </pivotArea>
    </format>
    <format dxfId="238">
      <pivotArea collapsedLevelsAreSubtotals="1" fieldPosition="0">
        <references count="3">
          <reference field="4294967294" count="10">
            <x v="17"/>
            <x v="18"/>
            <x v="19"/>
            <x v="20"/>
            <x v="21"/>
            <x v="22"/>
            <x v="23"/>
            <x v="24"/>
            <x v="25"/>
            <x v="26"/>
          </reference>
          <reference field="1" count="1" selected="0">
            <x v="3"/>
          </reference>
          <reference field="2" count="2" selected="0">
            <x v="2"/>
            <x v="3"/>
          </reference>
        </references>
      </pivotArea>
    </format>
    <format dxfId="237">
      <pivotArea collapsedLevelsAreSubtotals="1" fieldPosition="0">
        <references count="3">
          <reference field="4294967294" count="8">
            <x v="0"/>
            <x v="1"/>
            <x v="2"/>
            <x v="3"/>
            <x v="4"/>
            <x v="5"/>
            <x v="6"/>
            <x v="7"/>
          </reference>
          <reference field="1" count="1" selected="0">
            <x v="4"/>
          </reference>
          <reference field="2" count="2" selected="0">
            <x v="1"/>
            <x v="3"/>
          </reference>
        </references>
      </pivotArea>
    </format>
    <format dxfId="236">
      <pivotArea collapsedLevelsAreSubtotals="1" fieldPosition="0">
        <references count="3">
          <reference field="4294967294" count="9">
            <x v="8"/>
            <x v="9"/>
            <x v="10"/>
            <x v="11"/>
            <x v="12"/>
            <x v="13"/>
            <x v="14"/>
            <x v="15"/>
            <x v="16"/>
          </reference>
          <reference field="1" count="1" selected="0">
            <x v="4"/>
          </reference>
          <reference field="2" count="2" selected="0">
            <x v="1"/>
            <x v="3"/>
          </reference>
        </references>
      </pivotArea>
    </format>
    <format dxfId="235">
      <pivotArea collapsedLevelsAreSubtotals="1" fieldPosition="0">
        <references count="3">
          <reference field="4294967294" count="10">
            <x v="17"/>
            <x v="18"/>
            <x v="19"/>
            <x v="20"/>
            <x v="21"/>
            <x v="22"/>
            <x v="23"/>
            <x v="24"/>
            <x v="25"/>
            <x v="26"/>
          </reference>
          <reference field="1" count="1" selected="0">
            <x v="4"/>
          </reference>
          <reference field="2" count="2" selected="0">
            <x v="1"/>
            <x v="3"/>
          </reference>
        </references>
      </pivotArea>
    </format>
    <format dxfId="234">
      <pivotArea collapsedLevelsAreSubtotals="1" fieldPosition="0">
        <references count="3">
          <reference field="4294967294" count="10">
            <x v="17"/>
            <x v="18"/>
            <x v="19"/>
            <x v="20"/>
            <x v="21"/>
            <x v="22"/>
            <x v="23"/>
            <x v="24"/>
            <x v="25"/>
            <x v="26"/>
          </reference>
          <reference field="1" count="1" selected="0">
            <x v="8"/>
          </reference>
          <reference field="2" count="0" selected="0"/>
        </references>
      </pivotArea>
    </format>
    <format dxfId="233">
      <pivotArea collapsedLevelsAreSubtotals="1" fieldPosition="0">
        <references count="3">
          <reference field="4294967294" count="9">
            <x v="8"/>
            <x v="9"/>
            <x v="10"/>
            <x v="11"/>
            <x v="12"/>
            <x v="13"/>
            <x v="14"/>
            <x v="15"/>
            <x v="16"/>
          </reference>
          <reference field="1" count="1" selected="0">
            <x v="8"/>
          </reference>
          <reference field="2" count="0" selected="0"/>
        </references>
      </pivotArea>
    </format>
    <format dxfId="232">
      <pivotArea collapsedLevelsAreSubtotals="1" fieldPosition="0">
        <references count="3">
          <reference field="4294967294" count="8">
            <x v="0"/>
            <x v="1"/>
            <x v="2"/>
            <x v="3"/>
            <x v="4"/>
            <x v="5"/>
            <x v="6"/>
            <x v="7"/>
          </reference>
          <reference field="1" count="1" selected="0">
            <x v="8"/>
          </reference>
          <reference field="2" count="0" selected="0"/>
        </references>
      </pivotArea>
    </format>
    <format dxfId="231">
      <pivotArea collapsedLevelsAreSubtotals="1" fieldPosition="0">
        <references count="3">
          <reference field="4294967294" count="8">
            <x v="0"/>
            <x v="1"/>
            <x v="2"/>
            <x v="3"/>
            <x v="4"/>
            <x v="5"/>
            <x v="6"/>
            <x v="7"/>
          </reference>
          <reference field="1" count="1" selected="0">
            <x v="10"/>
          </reference>
          <reference field="2" count="0" selected="0"/>
        </references>
      </pivotArea>
    </format>
    <format dxfId="230">
      <pivotArea collapsedLevelsAreSubtotals="1" fieldPosition="0">
        <references count="3">
          <reference field="4294967294" count="8">
            <x v="0"/>
            <x v="1"/>
            <x v="2"/>
            <x v="3"/>
            <x v="4"/>
            <x v="5"/>
            <x v="6"/>
            <x v="7"/>
          </reference>
          <reference field="1" count="1" selected="0">
            <x v="11"/>
          </reference>
          <reference field="2" count="0" selected="0"/>
        </references>
      </pivotArea>
    </format>
    <format dxfId="229">
      <pivotArea collapsedLevelsAreSubtotals="1" fieldPosition="0">
        <references count="3">
          <reference field="4294967294" count="9">
            <x v="8"/>
            <x v="9"/>
            <x v="10"/>
            <x v="11"/>
            <x v="12"/>
            <x v="13"/>
            <x v="14"/>
            <x v="15"/>
            <x v="16"/>
          </reference>
          <reference field="1" count="1" selected="0">
            <x v="10"/>
          </reference>
          <reference field="2" count="0" selected="0"/>
        </references>
      </pivotArea>
    </format>
    <format dxfId="228">
      <pivotArea collapsedLevelsAreSubtotals="1" fieldPosition="0">
        <references count="3">
          <reference field="4294967294" count="10">
            <x v="17"/>
            <x v="18"/>
            <x v="19"/>
            <x v="20"/>
            <x v="21"/>
            <x v="22"/>
            <x v="23"/>
            <x v="24"/>
            <x v="25"/>
            <x v="26"/>
          </reference>
          <reference field="1" count="1" selected="0">
            <x v="10"/>
          </reference>
          <reference field="2" count="0" selected="0"/>
        </references>
      </pivotArea>
    </format>
    <format dxfId="227">
      <pivotArea collapsedLevelsAreSubtotals="1" fieldPosition="0">
        <references count="3">
          <reference field="4294967294" count="10">
            <x v="17"/>
            <x v="18"/>
            <x v="19"/>
            <x v="20"/>
            <x v="21"/>
            <x v="22"/>
            <x v="23"/>
            <x v="24"/>
            <x v="25"/>
            <x v="26"/>
          </reference>
          <reference field="1" count="1" selected="0">
            <x v="11"/>
          </reference>
          <reference field="2" count="0" selected="0"/>
        </references>
      </pivotArea>
    </format>
    <format dxfId="226">
      <pivotArea collapsedLevelsAreSubtotals="1" fieldPosition="0">
        <references count="3">
          <reference field="4294967294" count="8">
            <x v="0"/>
            <x v="1"/>
            <x v="2"/>
            <x v="3"/>
            <x v="4"/>
            <x v="5"/>
            <x v="6"/>
            <x v="7"/>
          </reference>
          <reference field="1" count="1" selected="0">
            <x v="12"/>
          </reference>
          <reference field="2" count="1" selected="0">
            <x v="3"/>
          </reference>
        </references>
      </pivotArea>
    </format>
    <format dxfId="225">
      <pivotArea collapsedLevelsAreSubtotals="1" fieldPosition="0">
        <references count="3">
          <reference field="4294967294" count="9">
            <x v="8"/>
            <x v="9"/>
            <x v="10"/>
            <x v="11"/>
            <x v="12"/>
            <x v="13"/>
            <x v="14"/>
            <x v="15"/>
            <x v="16"/>
          </reference>
          <reference field="1" count="1" selected="0">
            <x v="12"/>
          </reference>
          <reference field="2" count="1" selected="0">
            <x v="3"/>
          </reference>
        </references>
      </pivotArea>
    </format>
    <format dxfId="224">
      <pivotArea collapsedLevelsAreSubtotals="1" fieldPosition="0">
        <references count="3">
          <reference field="4294967294" count="10">
            <x v="17"/>
            <x v="18"/>
            <x v="19"/>
            <x v="20"/>
            <x v="21"/>
            <x v="22"/>
            <x v="23"/>
            <x v="24"/>
            <x v="25"/>
            <x v="26"/>
          </reference>
          <reference field="1" count="1" selected="0">
            <x v="12"/>
          </reference>
          <reference field="2" count="1" selected="0">
            <x v="3"/>
          </reference>
        </references>
      </pivotArea>
    </format>
    <format dxfId="223">
      <pivotArea collapsedLevelsAreSubtotals="1" fieldPosition="0">
        <references count="3">
          <reference field="4294967294" count="8">
            <x v="0"/>
            <x v="1"/>
            <x v="2"/>
            <x v="3"/>
            <x v="4"/>
            <x v="5"/>
            <x v="6"/>
            <x v="7"/>
          </reference>
          <reference field="1" count="1" selected="0">
            <x v="13"/>
          </reference>
          <reference field="2" count="0" selected="0"/>
        </references>
      </pivotArea>
    </format>
    <format dxfId="222">
      <pivotArea collapsedLevelsAreSubtotals="1" fieldPosition="0">
        <references count="3">
          <reference field="4294967294" count="9">
            <x v="8"/>
            <x v="9"/>
            <x v="10"/>
            <x v="11"/>
            <x v="12"/>
            <x v="13"/>
            <x v="14"/>
            <x v="15"/>
            <x v="16"/>
          </reference>
          <reference field="1" count="1" selected="0">
            <x v="13"/>
          </reference>
          <reference field="2" count="0" selected="0"/>
        </references>
      </pivotArea>
    </format>
    <format dxfId="221">
      <pivotArea collapsedLevelsAreSubtotals="1" fieldPosition="0">
        <references count="3">
          <reference field="4294967294" count="10">
            <x v="17"/>
            <x v="18"/>
            <x v="19"/>
            <x v="20"/>
            <x v="21"/>
            <x v="22"/>
            <x v="23"/>
            <x v="24"/>
            <x v="25"/>
            <x v="26"/>
          </reference>
          <reference field="1" count="1" selected="0">
            <x v="13"/>
          </reference>
          <reference field="2" count="0" selected="0"/>
        </references>
      </pivotArea>
    </format>
    <format dxfId="220">
      <pivotArea field="1" grandCol="1" collapsedLevelsAreSubtotals="1" axis="axisCol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219">
      <pivotArea field="1" grandCol="1" collapsedLevelsAreSubtotals="1" axis="axisCol" fieldPosition="0">
        <references count="1">
          <reference field="4294967294" count="9">
            <x v="8"/>
            <x v="9"/>
            <x v="10"/>
            <x v="11"/>
            <x v="12"/>
            <x v="13"/>
            <x v="14"/>
            <x v="15"/>
            <x v="16"/>
          </reference>
        </references>
      </pivotArea>
    </format>
    <format dxfId="218">
      <pivotArea field="1" grandCol="1" collapsedLevelsAreSubtotals="1" axis="axisCol" fieldPosition="0">
        <references count="1">
          <reference field="4294967294" count="10">
            <x v="17"/>
            <x v="18"/>
            <x v="19"/>
            <x v="20"/>
            <x v="21"/>
            <x v="22"/>
            <x v="23"/>
            <x v="24"/>
            <x v="25"/>
            <x v="26"/>
          </reference>
        </references>
      </pivotArea>
    </format>
    <format dxfId="217">
      <pivotArea dataOnly="0" labelOnly="1" fieldPosition="0">
        <references count="1">
          <reference field="1" count="1">
            <x v="2"/>
          </reference>
        </references>
      </pivotArea>
    </format>
    <format dxfId="216">
      <pivotArea dataOnly="0" labelOnly="1" outline="0" fieldPosition="0">
        <references count="1">
          <reference field="4294967294" count="9">
            <x v="8"/>
            <x v="9"/>
            <x v="10"/>
            <x v="11"/>
            <x v="12"/>
            <x v="13"/>
            <x v="14"/>
            <x v="15"/>
            <x v="16"/>
          </reference>
        </references>
      </pivotArea>
    </format>
    <format dxfId="215">
      <pivotArea dataOnly="0" labelOnly="1" outline="0" fieldPosition="0">
        <references count="1">
          <reference field="4294967294" count="9">
            <x v="8"/>
            <x v="9"/>
            <x v="10"/>
            <x v="11"/>
            <x v="12"/>
            <x v="13"/>
            <x v="14"/>
            <x v="15"/>
            <x v="16"/>
          </reference>
        </references>
      </pivotArea>
    </format>
    <format dxfId="214">
      <pivotArea dataOnly="0" labelOnly="1" outline="0" fieldPosition="0">
        <references count="1">
          <reference field="4294967294" count="9">
            <x v="17"/>
            <x v="18"/>
            <x v="19"/>
            <x v="20"/>
            <x v="21"/>
            <x v="22"/>
            <x v="23"/>
            <x v="24"/>
            <x v="25"/>
          </reference>
        </references>
      </pivotArea>
    </format>
    <format dxfId="213">
      <pivotArea dataOnly="0" labelOnly="1" outline="0" fieldPosition="0">
        <references count="1">
          <reference field="4294967294" count="1">
            <x v="26"/>
          </reference>
        </references>
      </pivotArea>
    </format>
    <format dxfId="212">
      <pivotArea dataOnly="0" labelOnly="1" outline="0" fieldPosition="0">
        <references count="1">
          <reference field="4294967294" count="9">
            <x v="17"/>
            <x v="18"/>
            <x v="19"/>
            <x v="20"/>
            <x v="21"/>
            <x v="22"/>
            <x v="23"/>
            <x v="24"/>
            <x v="25"/>
          </reference>
        </references>
      </pivotArea>
    </format>
    <format dxfId="211">
      <pivotArea collapsedLevelsAreSubtotals="1" fieldPosition="0">
        <references count="3">
          <reference field="4294967294" count="9">
            <x v="17"/>
            <x v="18"/>
            <x v="19"/>
            <x v="20"/>
            <x v="21"/>
            <x v="22"/>
            <x v="23"/>
            <x v="24"/>
            <x v="25"/>
          </reference>
          <reference field="1" count="1" selected="0">
            <x v="2"/>
          </reference>
          <reference field="2" count="0" selected="0"/>
        </references>
      </pivotArea>
    </format>
    <format dxfId="210">
      <pivotArea collapsedLevelsAreSubtotals="1" fieldPosition="0">
        <references count="3">
          <reference field="4294967294" count="9">
            <x v="17"/>
            <x v="18"/>
            <x v="19"/>
            <x v="20"/>
            <x v="21"/>
            <x v="22"/>
            <x v="23"/>
            <x v="24"/>
            <x v="25"/>
          </reference>
          <reference field="1" count="1" selected="0">
            <x v="3"/>
          </reference>
          <reference field="2" count="2" selected="0">
            <x v="2"/>
            <x v="3"/>
          </reference>
        </references>
      </pivotArea>
    </format>
    <format dxfId="209">
      <pivotArea collapsedLevelsAreSubtotals="1" fieldPosition="0">
        <references count="3">
          <reference field="4294967294" count="9">
            <x v="17"/>
            <x v="18"/>
            <x v="19"/>
            <x v="20"/>
            <x v="21"/>
            <x v="22"/>
            <x v="23"/>
            <x v="24"/>
            <x v="25"/>
          </reference>
          <reference field="1" count="1" selected="0">
            <x v="4"/>
          </reference>
          <reference field="2" count="2" selected="0">
            <x v="1"/>
            <x v="3"/>
          </reference>
        </references>
      </pivotArea>
    </format>
    <format dxfId="208">
      <pivotArea collapsedLevelsAreSubtotals="1" fieldPosition="0">
        <references count="3">
          <reference field="4294967294" count="1">
            <x v="26"/>
          </reference>
          <reference field="1" count="1" selected="0">
            <x v="5"/>
          </reference>
          <reference field="2" count="1" selected="0">
            <x v="3"/>
          </reference>
        </references>
      </pivotArea>
    </format>
    <format dxfId="207">
      <pivotArea collapsedLevelsAreSubtotals="1" fieldPosition="0">
        <references count="3">
          <reference field="4294967294" count="9">
            <x v="17"/>
            <x v="18"/>
            <x v="19"/>
            <x v="20"/>
            <x v="21"/>
            <x v="22"/>
            <x v="23"/>
            <x v="24"/>
            <x v="25"/>
          </reference>
          <reference field="1" count="1" selected="0">
            <x v="8"/>
          </reference>
          <reference field="2" count="0" selected="0"/>
        </references>
      </pivotArea>
    </format>
    <format dxfId="206">
      <pivotArea collapsedLevelsAreSubtotals="1" fieldPosition="0">
        <references count="3">
          <reference field="4294967294" count="9">
            <x v="17"/>
            <x v="18"/>
            <x v="19"/>
            <x v="20"/>
            <x v="21"/>
            <x v="22"/>
            <x v="23"/>
            <x v="24"/>
            <x v="25"/>
          </reference>
          <reference field="1" count="1" selected="0">
            <x v="10"/>
          </reference>
          <reference field="2" count="0" selected="0"/>
        </references>
      </pivotArea>
    </format>
    <format dxfId="205">
      <pivotArea collapsedLevelsAreSubtotals="1" fieldPosition="0">
        <references count="3">
          <reference field="4294967294" count="9">
            <x v="17"/>
            <x v="18"/>
            <x v="19"/>
            <x v="20"/>
            <x v="21"/>
            <x v="22"/>
            <x v="23"/>
            <x v="24"/>
            <x v="25"/>
          </reference>
          <reference field="1" count="1" selected="0">
            <x v="11"/>
          </reference>
          <reference field="2" count="0" selected="0"/>
        </references>
      </pivotArea>
    </format>
    <format dxfId="204">
      <pivotArea collapsedLevelsAreSubtotals="1" fieldPosition="0">
        <references count="3">
          <reference field="4294967294" count="9">
            <x v="17"/>
            <x v="18"/>
            <x v="19"/>
            <x v="20"/>
            <x v="21"/>
            <x v="22"/>
            <x v="23"/>
            <x v="24"/>
            <x v="25"/>
          </reference>
          <reference field="1" count="1" selected="0">
            <x v="12"/>
          </reference>
          <reference field="2" count="1" selected="0">
            <x v="3"/>
          </reference>
        </references>
      </pivotArea>
    </format>
    <format dxfId="203">
      <pivotArea collapsedLevelsAreSubtotals="1" fieldPosition="0">
        <references count="3">
          <reference field="4294967294" count="9">
            <x v="17"/>
            <x v="18"/>
            <x v="19"/>
            <x v="20"/>
            <x v="21"/>
            <x v="22"/>
            <x v="23"/>
            <x v="24"/>
            <x v="25"/>
          </reference>
          <reference field="1" count="1" selected="0">
            <x v="13"/>
          </reference>
          <reference field="2" count="1" selected="0">
            <x v="1"/>
          </reference>
        </references>
      </pivotArea>
    </format>
    <format dxfId="202">
      <pivotArea collapsedLevelsAreSubtotals="1" fieldPosition="0">
        <references count="3">
          <reference field="4294967294" count="9">
            <x v="17"/>
            <x v="18"/>
            <x v="19"/>
            <x v="20"/>
            <x v="21"/>
            <x v="22"/>
            <x v="23"/>
            <x v="24"/>
            <x v="25"/>
          </reference>
          <reference field="1" count="1" selected="0">
            <x v="13"/>
          </reference>
          <reference field="2" count="1" selected="0">
            <x v="3"/>
          </reference>
        </references>
      </pivotArea>
    </format>
    <format dxfId="201">
      <pivotArea field="1" grandCol="1" collapsedLevelsAreSubtotals="1" axis="axisCol" fieldPosition="0">
        <references count="1">
          <reference field="4294967294" count="9">
            <x v="17"/>
            <x v="18"/>
            <x v="19"/>
            <x v="20"/>
            <x v="21"/>
            <x v="22"/>
            <x v="23"/>
            <x v="24"/>
            <x v="25"/>
          </reference>
        </references>
      </pivotArea>
    </format>
    <format dxfId="200">
      <pivotArea collapsedLevelsAreSubtotals="1" fieldPosition="0">
        <references count="3">
          <reference field="4294967294" count="9">
            <x v="17"/>
            <x v="18"/>
            <x v="19"/>
            <x v="20"/>
            <x v="21"/>
            <x v="22"/>
            <x v="23"/>
            <x v="24"/>
            <x v="25"/>
          </reference>
          <reference field="1" count="1" selected="0">
            <x v="13"/>
          </reference>
          <reference field="2" count="0" selected="0"/>
        </references>
      </pivotArea>
    </format>
    <format dxfId="199">
      <pivotArea dataOnly="0" labelOnly="1" outline="0" fieldPosition="0">
        <references count="1">
          <reference field="4294967294" count="1">
            <x v="26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Partenaires" colHeaderCaption="Années">
  <location ref="A4:O11" firstHeaderRow="0" firstDataRow="1" firstDataCol="1" rowPageCount="2" colPageCount="1"/>
  <pivotFields count="97">
    <pivotField showAll="0"/>
    <pivotField axis="axisPage" showAll="0">
      <items count="16">
        <item x="1"/>
        <item x="2"/>
        <item x="7"/>
        <item x="3"/>
        <item x="6"/>
        <item x="0"/>
        <item x="5"/>
        <item x="4"/>
        <item x="9"/>
        <item x="10"/>
        <item x="8"/>
        <item m="1" x="14"/>
        <item x="11"/>
        <item x="12"/>
        <item x="13"/>
        <item t="default"/>
      </items>
    </pivotField>
    <pivotField axis="axisRow" showAll="0" sortType="descending">
      <items count="8">
        <item x="3"/>
        <item x="5"/>
        <item x="4"/>
        <item x="0"/>
        <item sd="0" x="1"/>
        <item sd="0" x="2"/>
        <item m="1" x="6"/>
        <item t="default"/>
      </items>
    </pivotField>
    <pivotField axis="axisPage" showAll="0">
      <items count="7">
        <item x="0"/>
        <item x="3"/>
        <item x="2"/>
        <item x="1"/>
        <item x="4"/>
        <item x="5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dragToRow="0" dragToCol="0" dragToPage="0" showAll="0" defaultSubtotal="0"/>
  </pivotFields>
  <rowFields count="2">
    <field x="2"/>
    <field x="4"/>
  </rowFields>
  <rowItems count="7">
    <i>
      <x v="2"/>
    </i>
    <i r="1">
      <x v="1"/>
    </i>
    <i>
      <x v="3"/>
    </i>
    <i r="1">
      <x v="1"/>
    </i>
    <i>
      <x v="4"/>
    </i>
    <i>
      <x v="5"/>
    </i>
    <i t="grand">
      <x/>
    </i>
  </rowItems>
  <colFields count="1">
    <field x="-2"/>
  </colFields>
  <colItems count="14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</colItems>
  <pageFields count="2">
    <pageField fld="1" item="0" hier="-1"/>
    <pageField fld="3" item="3" hier="-1"/>
  </pageFields>
  <dataFields count="14">
    <dataField name="CNV " fld="88" baseField="4" baseItem="1"/>
    <dataField name="Région " fld="89" baseField="4" baseItem="1"/>
    <dataField name="DRAC " fld="90" baseField="4" baseItem="1"/>
    <dataField name="REPORTS N-1 " fld="95" baseField="4" baseItem="1"/>
    <dataField name="CNV" fld="14" baseField="2" baseItem="1"/>
    <dataField name="Région" fld="15" baseField="2" baseItem="1"/>
    <dataField name="DRAC" fld="16" baseField="2" baseItem="1"/>
    <dataField name="REPORTS N-1" fld="21" baseField="2" baseItem="1"/>
    <dataField name="TOTAL BI " fld="22" baseField="2" baseItem="1"/>
    <dataField name="CNV  " fld="23" baseField="2" baseItem="1"/>
    <dataField name="Région  " fld="24" baseField="2" baseItem="1"/>
    <dataField name="DRAC  " fld="25" baseField="2" baseItem="1"/>
    <dataField name="REPORTS N-1  " fld="30" baseField="2" baseItem="1"/>
    <dataField name="TOTAL BR " fld="31" baseField="2" baseItem="1"/>
  </dataFields>
  <formats count="19">
    <format dxfId="198">
      <pivotArea collapsedLevelsAreSubtotals="1" fieldPosition="0">
        <references count="1">
          <reference field="4" count="1">
            <x v="0"/>
          </reference>
        </references>
      </pivotArea>
    </format>
    <format dxfId="197">
      <pivotArea collapsedLevelsAreSubtotals="1" fieldPosition="0">
        <references count="1">
          <reference field="4" count="1">
            <x v="2"/>
          </reference>
        </references>
      </pivotArea>
    </format>
    <format dxfId="196">
      <pivotArea collapsedLevelsAreSubtotals="1" fieldPosition="0">
        <references count="1">
          <reference field="4" count="1">
            <x v="3"/>
          </reference>
        </references>
      </pivotArea>
    </format>
    <format dxfId="195">
      <pivotArea dataOnly="0" labelOnly="1" grandCol="1" outline="0" fieldPosition="0"/>
    </format>
    <format dxfId="194">
      <pivotArea outline="0" collapsedLevelsAreSubtotals="1" fieldPosition="0"/>
    </format>
    <format dxfId="19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92">
      <pivotArea dataOnly="0" labelOnly="1" outline="0" fieldPosition="0">
        <references count="1">
          <reference field="4294967294" count="6">
            <x v="0"/>
            <x v="1"/>
            <x v="2"/>
            <x v="3"/>
            <x v="8"/>
            <x v="13"/>
          </reference>
        </references>
      </pivotArea>
    </format>
    <format dxfId="191">
      <pivotArea dataOnly="0" labelOnly="1" outline="0" fieldPosition="0">
        <references count="1">
          <reference field="4294967294" count="6">
            <x v="0"/>
            <x v="1"/>
            <x v="2"/>
            <x v="3"/>
            <x v="8"/>
            <x v="13"/>
          </reference>
        </references>
      </pivotArea>
    </format>
    <format dxfId="190">
      <pivotArea collapsedLevelsAreSubtotals="1" fieldPosition="0">
        <references count="1">
          <reference field="2" count="1">
            <x v="3"/>
          </reference>
        </references>
      </pivotArea>
    </format>
    <format dxfId="189">
      <pivotArea collapsedLevelsAreSubtotals="1" fieldPosition="0">
        <references count="1">
          <reference field="2" count="1">
            <x v="4"/>
          </reference>
        </references>
      </pivotArea>
    </format>
    <format dxfId="188">
      <pivotArea collapsedLevelsAreSubtotals="1" fieldPosition="0">
        <references count="1">
          <reference field="2" count="1">
            <x v="5"/>
          </reference>
        </references>
      </pivotArea>
    </format>
    <format dxfId="187">
      <pivotArea outline="0" collapsedLevelsAreSubtotals="1" fieldPosition="0">
        <references count="1">
          <reference field="4294967294" count="5" selected="0">
            <x v="4"/>
            <x v="5"/>
            <x v="6"/>
            <x v="7"/>
            <x v="8"/>
          </reference>
        </references>
      </pivotArea>
    </format>
    <format dxfId="186">
      <pivotArea dataOnly="0" labelOnly="1" outline="0" fieldPosition="0">
        <references count="1">
          <reference field="4294967294" count="5">
            <x v="4"/>
            <x v="5"/>
            <x v="6"/>
            <x v="7"/>
            <x v="8"/>
          </reference>
        </references>
      </pivotArea>
    </format>
    <format dxfId="185">
      <pivotArea dataOnly="0" labelOnly="1" outline="0" fieldPosition="0">
        <references count="1">
          <reference field="429496729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184">
      <pivotArea field="2" type="button" dataOnly="0" labelOnly="1" outline="0" axis="axisRow" fieldPosition="0"/>
    </format>
    <format dxfId="183">
      <pivotArea dataOnly="0" labelOnly="1" outline="0" fieldPosition="0">
        <references count="1">
          <reference field="429496729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182">
      <pivotArea outline="0" collapsedLevelsAreSubtotals="1" fieldPosition="0">
        <references count="1">
          <reference field="4294967294" count="5" selected="0">
            <x v="9"/>
            <x v="10"/>
            <x v="11"/>
            <x v="12"/>
            <x v="13"/>
          </reference>
        </references>
      </pivotArea>
    </format>
    <format dxfId="181">
      <pivotArea dataOnly="0" labelOnly="1" outline="0" fieldPosition="0">
        <references count="1">
          <reference field="4294967294" count="5">
            <x v="9"/>
            <x v="10"/>
            <x v="11"/>
            <x v="12"/>
            <x v="13"/>
          </reference>
        </references>
      </pivotArea>
    </format>
    <format dxfId="18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Partenaires" colHeaderCaption="Années">
  <location ref="A4:O9" firstHeaderRow="0" firstDataRow="1" firstDataCol="1" rowPageCount="2" colPageCount="1"/>
  <pivotFields count="97">
    <pivotField showAll="0"/>
    <pivotField axis="axisPage" showAll="0">
      <items count="16">
        <item x="1"/>
        <item x="2"/>
        <item x="7"/>
        <item x="3"/>
        <item x="6"/>
        <item x="0"/>
        <item x="5"/>
        <item x="4"/>
        <item x="9"/>
        <item x="10"/>
        <item x="8"/>
        <item m="1" x="14"/>
        <item x="11"/>
        <item x="12"/>
        <item x="13"/>
        <item t="default"/>
      </items>
    </pivotField>
    <pivotField axis="axisRow" showAll="0" sortType="descending">
      <items count="8">
        <item x="3"/>
        <item x="5"/>
        <item x="4"/>
        <item x="0"/>
        <item sd="0" x="1"/>
        <item sd="0" x="2"/>
        <item m="1" x="6"/>
        <item t="default"/>
      </items>
    </pivotField>
    <pivotField axis="axisPage" multipleItemSelectionAllowed="1" showAll="0">
      <items count="7">
        <item x="0"/>
        <item h="1" x="3"/>
        <item h="1" x="2"/>
        <item x="1"/>
        <item h="1" x="4"/>
        <item h="1" x="5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dragToRow="0" dragToCol="0" dragToPage="0" showAll="0" defaultSubtotal="0"/>
  </pivotFields>
  <rowFields count="2">
    <field x="2"/>
    <field x="4"/>
  </rowFields>
  <rowItems count="5">
    <i>
      <x v="3"/>
    </i>
    <i r="1">
      <x v="1"/>
    </i>
    <i r="1">
      <x v="2"/>
    </i>
    <i>
      <x v="4"/>
    </i>
    <i t="grand">
      <x/>
    </i>
  </rowItems>
  <colFields count="1">
    <field x="-2"/>
  </colFields>
  <colItems count="14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</colItems>
  <pageFields count="2">
    <pageField fld="1" item="1" hier="-1"/>
    <pageField fld="3" hier="-1"/>
  </pageFields>
  <dataFields count="14">
    <dataField name="CNV " fld="88" baseField="4" baseItem="1"/>
    <dataField name="Région " fld="89" baseField="4" baseItem="1"/>
    <dataField name="DRAC " fld="90" baseField="4" baseItem="1"/>
    <dataField name="REPORTS N-1 " fld="95" baseField="4" baseItem="1"/>
    <dataField name="CNV" fld="14" baseField="2" baseItem="1"/>
    <dataField name="Région" fld="15" baseField="2" baseItem="1"/>
    <dataField name="DRAC" fld="16" baseField="2" baseItem="1"/>
    <dataField name="REPORTS N-1" fld="21" baseField="2" baseItem="1"/>
    <dataField name="TOTAL BI " fld="22" baseField="2" baseItem="1"/>
    <dataField name="CNV  " fld="23" baseField="2" baseItem="1"/>
    <dataField name="Région  " fld="24" baseField="2" baseItem="1"/>
    <dataField name="DRAC  " fld="25" baseField="2" baseItem="1"/>
    <dataField name="REPORTS N-1  " fld="30" baseField="2" baseItem="1"/>
    <dataField name="TOTAL BR " fld="31" baseField="2" baseItem="1"/>
  </dataFields>
  <formats count="19">
    <format dxfId="179">
      <pivotArea collapsedLevelsAreSubtotals="1" fieldPosition="0">
        <references count="1">
          <reference field="4" count="1">
            <x v="0"/>
          </reference>
        </references>
      </pivotArea>
    </format>
    <format dxfId="178">
      <pivotArea collapsedLevelsAreSubtotals="1" fieldPosition="0">
        <references count="1">
          <reference field="4" count="1">
            <x v="2"/>
          </reference>
        </references>
      </pivotArea>
    </format>
    <format dxfId="177">
      <pivotArea collapsedLevelsAreSubtotals="1" fieldPosition="0">
        <references count="1">
          <reference field="4" count="1">
            <x v="3"/>
          </reference>
        </references>
      </pivotArea>
    </format>
    <format dxfId="176">
      <pivotArea dataOnly="0" labelOnly="1" grandCol="1" outline="0" fieldPosition="0"/>
    </format>
    <format dxfId="175">
      <pivotArea outline="0" collapsedLevelsAreSubtotals="1" fieldPosition="0"/>
    </format>
    <format dxfId="17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73">
      <pivotArea dataOnly="0" labelOnly="1" outline="0" fieldPosition="0">
        <references count="1">
          <reference field="4294967294" count="6">
            <x v="0"/>
            <x v="1"/>
            <x v="2"/>
            <x v="3"/>
            <x v="8"/>
            <x v="13"/>
          </reference>
        </references>
      </pivotArea>
    </format>
    <format dxfId="172">
      <pivotArea dataOnly="0" labelOnly="1" outline="0" fieldPosition="0">
        <references count="1">
          <reference field="4294967294" count="6">
            <x v="0"/>
            <x v="1"/>
            <x v="2"/>
            <x v="3"/>
            <x v="8"/>
            <x v="13"/>
          </reference>
        </references>
      </pivotArea>
    </format>
    <format dxfId="171">
      <pivotArea collapsedLevelsAreSubtotals="1" fieldPosition="0">
        <references count="1">
          <reference field="2" count="1">
            <x v="3"/>
          </reference>
        </references>
      </pivotArea>
    </format>
    <format dxfId="170">
      <pivotArea collapsedLevelsAreSubtotals="1" fieldPosition="0">
        <references count="1">
          <reference field="2" count="1">
            <x v="4"/>
          </reference>
        </references>
      </pivotArea>
    </format>
    <format dxfId="169">
      <pivotArea collapsedLevelsAreSubtotals="1" fieldPosition="0">
        <references count="1">
          <reference field="2" count="1">
            <x v="5"/>
          </reference>
        </references>
      </pivotArea>
    </format>
    <format dxfId="168">
      <pivotArea outline="0" collapsedLevelsAreSubtotals="1" fieldPosition="0">
        <references count="1">
          <reference field="4294967294" count="5" selected="0">
            <x v="4"/>
            <x v="5"/>
            <x v="6"/>
            <x v="7"/>
            <x v="8"/>
          </reference>
        </references>
      </pivotArea>
    </format>
    <format dxfId="167">
      <pivotArea dataOnly="0" labelOnly="1" outline="0" fieldPosition="0">
        <references count="1">
          <reference field="4294967294" count="5">
            <x v="4"/>
            <x v="5"/>
            <x v="6"/>
            <x v="7"/>
            <x v="8"/>
          </reference>
        </references>
      </pivotArea>
    </format>
    <format dxfId="166">
      <pivotArea dataOnly="0" labelOnly="1" outline="0" fieldPosition="0">
        <references count="1">
          <reference field="429496729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165">
      <pivotArea field="2" type="button" dataOnly="0" labelOnly="1" outline="0" axis="axisRow" fieldPosition="0"/>
    </format>
    <format dxfId="164">
      <pivotArea dataOnly="0" labelOnly="1" outline="0" fieldPosition="0">
        <references count="1">
          <reference field="429496729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163">
      <pivotArea outline="0" collapsedLevelsAreSubtotals="1" fieldPosition="0">
        <references count="1">
          <reference field="4294967294" count="5" selected="0">
            <x v="9"/>
            <x v="10"/>
            <x v="11"/>
            <x v="12"/>
            <x v="13"/>
          </reference>
        </references>
      </pivotArea>
    </format>
    <format dxfId="162">
      <pivotArea dataOnly="0" labelOnly="1" outline="0" fieldPosition="0">
        <references count="1">
          <reference field="4294967294" count="5">
            <x v="9"/>
            <x v="10"/>
            <x v="11"/>
            <x v="12"/>
            <x v="13"/>
          </reference>
        </references>
      </pivotArea>
    </format>
    <format dxfId="161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Partenaires" colHeaderCaption="Années">
  <location ref="A4:O8" firstHeaderRow="0" firstDataRow="1" firstDataCol="1" rowPageCount="2" colPageCount="1"/>
  <pivotFields count="97">
    <pivotField showAll="0"/>
    <pivotField axis="axisPage" showAll="0">
      <items count="16">
        <item x="1"/>
        <item x="2"/>
        <item x="7"/>
        <item x="3"/>
        <item x="6"/>
        <item x="0"/>
        <item x="5"/>
        <item x="4"/>
        <item x="9"/>
        <item x="10"/>
        <item x="8"/>
        <item m="1" x="14"/>
        <item x="11"/>
        <item x="12"/>
        <item x="13"/>
        <item t="default"/>
      </items>
    </pivotField>
    <pivotField axis="axisRow" showAll="0" sortType="descending">
      <items count="8">
        <item x="3"/>
        <item x="5"/>
        <item x="4"/>
        <item x="0"/>
        <item sd="0" x="1"/>
        <item sd="0" x="2"/>
        <item m="1" x="6"/>
        <item t="default"/>
      </items>
    </pivotField>
    <pivotField axis="axisPage" multipleItemSelectionAllowed="1" showAll="0">
      <items count="7">
        <item x="0"/>
        <item x="3"/>
        <item h="1" x="2"/>
        <item h="1" x="1"/>
        <item h="1" x="4"/>
        <item h="1" x="5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dragToRow="0" dragToCol="0" dragToPage="0" showAll="0" defaultSubtotal="0"/>
  </pivotFields>
  <rowFields count="2">
    <field x="2"/>
    <field x="4"/>
  </rowFields>
  <rowItems count="4">
    <i>
      <x v="3"/>
    </i>
    <i r="1">
      <x v="1"/>
    </i>
    <i>
      <x v="5"/>
    </i>
    <i t="grand">
      <x/>
    </i>
  </rowItems>
  <colFields count="1">
    <field x="-2"/>
  </colFields>
  <colItems count="14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</colItems>
  <pageFields count="2">
    <pageField fld="1" item="2" hier="-1"/>
    <pageField fld="3" hier="-1"/>
  </pageFields>
  <dataFields count="14">
    <dataField name="CNV " fld="88" baseField="4" baseItem="1"/>
    <dataField name="Région " fld="89" baseField="4" baseItem="1"/>
    <dataField name="DRAC " fld="90" baseField="4" baseItem="1"/>
    <dataField name="REPORTS N-1 " fld="95" baseField="4" baseItem="1"/>
    <dataField name="CNV" fld="14" baseField="2" baseItem="1"/>
    <dataField name="Région" fld="15" baseField="2" baseItem="1"/>
    <dataField name="DRAC" fld="16" baseField="2" baseItem="1"/>
    <dataField name="REPORTS N-1" fld="21" baseField="2" baseItem="1"/>
    <dataField name="TOTAL BI " fld="22" baseField="2" baseItem="1"/>
    <dataField name="CNV  " fld="23" baseField="2" baseItem="1"/>
    <dataField name="Région  " fld="24" baseField="2" baseItem="1"/>
    <dataField name="DRAC  " fld="25" baseField="2" baseItem="1"/>
    <dataField name="REPORTS N-1  " fld="30" baseField="2" baseItem="1"/>
    <dataField name="TOTAL BR " fld="31" baseField="2" baseItem="1"/>
  </dataFields>
  <formats count="19">
    <format dxfId="160">
      <pivotArea collapsedLevelsAreSubtotals="1" fieldPosition="0">
        <references count="1">
          <reference field="4" count="1">
            <x v="0"/>
          </reference>
        </references>
      </pivotArea>
    </format>
    <format dxfId="159">
      <pivotArea collapsedLevelsAreSubtotals="1" fieldPosition="0">
        <references count="1">
          <reference field="4" count="1">
            <x v="2"/>
          </reference>
        </references>
      </pivotArea>
    </format>
    <format dxfId="158">
      <pivotArea collapsedLevelsAreSubtotals="1" fieldPosition="0">
        <references count="1">
          <reference field="4" count="1">
            <x v="3"/>
          </reference>
        </references>
      </pivotArea>
    </format>
    <format dxfId="157">
      <pivotArea dataOnly="0" labelOnly="1" grandCol="1" outline="0" fieldPosition="0"/>
    </format>
    <format dxfId="156">
      <pivotArea outline="0" collapsedLevelsAreSubtotals="1" fieldPosition="0"/>
    </format>
    <format dxfId="15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54">
      <pivotArea dataOnly="0" labelOnly="1" outline="0" fieldPosition="0">
        <references count="1">
          <reference field="4294967294" count="6">
            <x v="0"/>
            <x v="1"/>
            <x v="2"/>
            <x v="3"/>
            <x v="8"/>
            <x v="13"/>
          </reference>
        </references>
      </pivotArea>
    </format>
    <format dxfId="153">
      <pivotArea dataOnly="0" labelOnly="1" outline="0" fieldPosition="0">
        <references count="1">
          <reference field="4294967294" count="6">
            <x v="0"/>
            <x v="1"/>
            <x v="2"/>
            <x v="3"/>
            <x v="8"/>
            <x v="13"/>
          </reference>
        </references>
      </pivotArea>
    </format>
    <format dxfId="152">
      <pivotArea collapsedLevelsAreSubtotals="1" fieldPosition="0">
        <references count="1">
          <reference field="2" count="1">
            <x v="3"/>
          </reference>
        </references>
      </pivotArea>
    </format>
    <format dxfId="151">
      <pivotArea collapsedLevelsAreSubtotals="1" fieldPosition="0">
        <references count="1">
          <reference field="2" count="1">
            <x v="4"/>
          </reference>
        </references>
      </pivotArea>
    </format>
    <format dxfId="150">
      <pivotArea collapsedLevelsAreSubtotals="1" fieldPosition="0">
        <references count="1">
          <reference field="2" count="1">
            <x v="5"/>
          </reference>
        </references>
      </pivotArea>
    </format>
    <format dxfId="149">
      <pivotArea outline="0" collapsedLevelsAreSubtotals="1" fieldPosition="0">
        <references count="1">
          <reference field="4294967294" count="5" selected="0">
            <x v="4"/>
            <x v="5"/>
            <x v="6"/>
            <x v="7"/>
            <x v="8"/>
          </reference>
        </references>
      </pivotArea>
    </format>
    <format dxfId="148">
      <pivotArea dataOnly="0" labelOnly="1" outline="0" fieldPosition="0">
        <references count="1">
          <reference field="4294967294" count="5">
            <x v="4"/>
            <x v="5"/>
            <x v="6"/>
            <x v="7"/>
            <x v="8"/>
          </reference>
        </references>
      </pivotArea>
    </format>
    <format dxfId="147">
      <pivotArea dataOnly="0" labelOnly="1" outline="0" fieldPosition="0">
        <references count="1">
          <reference field="429496729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146">
      <pivotArea field="2" type="button" dataOnly="0" labelOnly="1" outline="0" axis="axisRow" fieldPosition="0"/>
    </format>
    <format dxfId="145">
      <pivotArea dataOnly="0" labelOnly="1" outline="0" fieldPosition="0">
        <references count="1">
          <reference field="429496729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144">
      <pivotArea outline="0" collapsedLevelsAreSubtotals="1" fieldPosition="0">
        <references count="1">
          <reference field="4294967294" count="5" selected="0">
            <x v="9"/>
            <x v="10"/>
            <x v="11"/>
            <x v="12"/>
            <x v="13"/>
          </reference>
        </references>
      </pivotArea>
    </format>
    <format dxfId="143">
      <pivotArea dataOnly="0" labelOnly="1" outline="0" fieldPosition="0">
        <references count="1">
          <reference field="4294967294" count="5">
            <x v="9"/>
            <x v="10"/>
            <x v="11"/>
            <x v="12"/>
            <x v="13"/>
          </reference>
        </references>
      </pivotArea>
    </format>
    <format dxfId="142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900-000000000000}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Partenaires" colHeaderCaption="Années">
  <location ref="A4:O9" firstHeaderRow="0" firstDataRow="1" firstDataCol="1" rowPageCount="2" colPageCount="1"/>
  <pivotFields count="97">
    <pivotField showAll="0"/>
    <pivotField axis="axisPage" showAll="0">
      <items count="16">
        <item x="1"/>
        <item x="2"/>
        <item x="7"/>
        <item x="3"/>
        <item x="6"/>
        <item x="0"/>
        <item x="5"/>
        <item x="4"/>
        <item x="9"/>
        <item x="10"/>
        <item x="8"/>
        <item m="1" x="14"/>
        <item x="11"/>
        <item x="12"/>
        <item x="13"/>
        <item t="default"/>
      </items>
    </pivotField>
    <pivotField axis="axisRow" showAll="0" sortType="descending">
      <items count="8">
        <item x="3"/>
        <item x="5"/>
        <item x="4"/>
        <item x="0"/>
        <item sd="0" x="1"/>
        <item sd="0" x="2"/>
        <item m="1" x="6"/>
        <item t="default"/>
      </items>
    </pivotField>
    <pivotField axis="axisPage" showAll="0">
      <items count="7">
        <item x="0"/>
        <item x="3"/>
        <item x="2"/>
        <item x="1"/>
        <item x="4"/>
        <item x="5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dragToRow="0" dragToCol="0" dragToPage="0" showAll="0" defaultSubtotal="0"/>
  </pivotFields>
  <rowFields count="2">
    <field x="2"/>
    <field x="4"/>
  </rowFields>
  <rowItems count="5">
    <i>
      <x v="2"/>
    </i>
    <i r="1">
      <x/>
    </i>
    <i>
      <x v="3"/>
    </i>
    <i r="1">
      <x/>
    </i>
    <i t="grand">
      <x/>
    </i>
  </rowItems>
  <colFields count="1">
    <field x="-2"/>
  </colFields>
  <colItems count="14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</colItems>
  <pageFields count="2">
    <pageField fld="1" item="10" hier="-1"/>
    <pageField fld="3" item="0" hier="-1"/>
  </pageFields>
  <dataFields count="14">
    <dataField name="CNV " fld="88" baseField="4" baseItem="1"/>
    <dataField name="Région " fld="89" baseField="4" baseItem="1"/>
    <dataField name="DRAC " fld="90" baseField="4" baseItem="1"/>
    <dataField name="REPORTS N-1 " fld="95" baseField="4" baseItem="1"/>
    <dataField name="CNV" fld="14" baseField="2" baseItem="1"/>
    <dataField name="Région" fld="15" baseField="2" baseItem="1"/>
    <dataField name="DRAC" fld="16" baseField="2" baseItem="1"/>
    <dataField name="REPORTS N-1" fld="21" baseField="2" baseItem="1"/>
    <dataField name="TOTAL BI " fld="22" baseField="2" baseItem="1"/>
    <dataField name="CNV  " fld="23" baseField="2" baseItem="1"/>
    <dataField name="Région  " fld="24" baseField="2" baseItem="1"/>
    <dataField name="DRAC  " fld="25" baseField="2" baseItem="1"/>
    <dataField name="REPORTS N-1  " fld="30" baseField="2" baseItem="1"/>
    <dataField name="TOTAL BR " fld="31" baseField="2" baseItem="1"/>
  </dataFields>
  <formats count="19">
    <format dxfId="141">
      <pivotArea collapsedLevelsAreSubtotals="1" fieldPosition="0">
        <references count="1">
          <reference field="4" count="1">
            <x v="0"/>
          </reference>
        </references>
      </pivotArea>
    </format>
    <format dxfId="140">
      <pivotArea collapsedLevelsAreSubtotals="1" fieldPosition="0">
        <references count="1">
          <reference field="4" count="1">
            <x v="2"/>
          </reference>
        </references>
      </pivotArea>
    </format>
    <format dxfId="139">
      <pivotArea collapsedLevelsAreSubtotals="1" fieldPosition="0">
        <references count="1">
          <reference field="4" count="1">
            <x v="3"/>
          </reference>
        </references>
      </pivotArea>
    </format>
    <format dxfId="138">
      <pivotArea dataOnly="0" labelOnly="1" grandCol="1" outline="0" fieldPosition="0"/>
    </format>
    <format dxfId="137">
      <pivotArea outline="0" collapsedLevelsAreSubtotals="1" fieldPosition="0"/>
    </format>
    <format dxfId="13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35">
      <pivotArea dataOnly="0" labelOnly="1" outline="0" fieldPosition="0">
        <references count="1">
          <reference field="4294967294" count="6">
            <x v="0"/>
            <x v="1"/>
            <x v="2"/>
            <x v="3"/>
            <x v="8"/>
            <x v="13"/>
          </reference>
        </references>
      </pivotArea>
    </format>
    <format dxfId="134">
      <pivotArea dataOnly="0" labelOnly="1" outline="0" fieldPosition="0">
        <references count="1">
          <reference field="4294967294" count="6">
            <x v="0"/>
            <x v="1"/>
            <x v="2"/>
            <x v="3"/>
            <x v="8"/>
            <x v="13"/>
          </reference>
        </references>
      </pivotArea>
    </format>
    <format dxfId="133">
      <pivotArea collapsedLevelsAreSubtotals="1" fieldPosition="0">
        <references count="1">
          <reference field="2" count="1">
            <x v="3"/>
          </reference>
        </references>
      </pivotArea>
    </format>
    <format dxfId="132">
      <pivotArea collapsedLevelsAreSubtotals="1" fieldPosition="0">
        <references count="1">
          <reference field="2" count="1">
            <x v="4"/>
          </reference>
        </references>
      </pivotArea>
    </format>
    <format dxfId="131">
      <pivotArea collapsedLevelsAreSubtotals="1" fieldPosition="0">
        <references count="1">
          <reference field="2" count="1">
            <x v="5"/>
          </reference>
        </references>
      </pivotArea>
    </format>
    <format dxfId="130">
      <pivotArea outline="0" collapsedLevelsAreSubtotals="1" fieldPosition="0">
        <references count="1">
          <reference field="4294967294" count="5" selected="0">
            <x v="4"/>
            <x v="5"/>
            <x v="6"/>
            <x v="7"/>
            <x v="8"/>
          </reference>
        </references>
      </pivotArea>
    </format>
    <format dxfId="129">
      <pivotArea dataOnly="0" labelOnly="1" outline="0" fieldPosition="0">
        <references count="1">
          <reference field="4294967294" count="5">
            <x v="4"/>
            <x v="5"/>
            <x v="6"/>
            <x v="7"/>
            <x v="8"/>
          </reference>
        </references>
      </pivotArea>
    </format>
    <format dxfId="128">
      <pivotArea dataOnly="0" labelOnly="1" outline="0" fieldPosition="0">
        <references count="1">
          <reference field="429496729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127">
      <pivotArea field="2" type="button" dataOnly="0" labelOnly="1" outline="0" axis="axisRow" fieldPosition="0"/>
    </format>
    <format dxfId="126">
      <pivotArea dataOnly="0" labelOnly="1" outline="0" fieldPosition="0">
        <references count="1">
          <reference field="429496729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125">
      <pivotArea outline="0" collapsedLevelsAreSubtotals="1" fieldPosition="0">
        <references count="1">
          <reference field="4294967294" count="5" selected="0">
            <x v="9"/>
            <x v="10"/>
            <x v="11"/>
            <x v="12"/>
            <x v="13"/>
          </reference>
        </references>
      </pivotArea>
    </format>
    <format dxfId="124">
      <pivotArea dataOnly="0" labelOnly="1" outline="0" fieldPosition="0">
        <references count="1">
          <reference field="4294967294" count="5">
            <x v="9"/>
            <x v="10"/>
            <x v="11"/>
            <x v="12"/>
            <x v="13"/>
          </reference>
        </references>
      </pivotArea>
    </format>
    <format dxfId="123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A00-000000000000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Partenaires" colHeaderCaption="Années">
  <location ref="A4:AA11" firstHeaderRow="0" firstDataRow="1" firstDataCol="1" rowPageCount="2" colPageCount="1"/>
  <pivotFields count="97">
    <pivotField showAll="0"/>
    <pivotField axis="axisPage" showAll="0">
      <items count="16">
        <item x="1"/>
        <item x="2"/>
        <item x="7"/>
        <item x="3"/>
        <item x="6"/>
        <item x="0"/>
        <item x="5"/>
        <item x="4"/>
        <item x="9"/>
        <item x="10"/>
        <item x="8"/>
        <item m="1" x="14"/>
        <item x="11"/>
        <item x="12"/>
        <item x="13"/>
        <item t="default"/>
      </items>
    </pivotField>
    <pivotField axis="axisRow" showAll="0" sortType="descending">
      <items count="8">
        <item x="3"/>
        <item x="5"/>
        <item x="4"/>
        <item x="0"/>
        <item sd="0" x="1"/>
        <item sd="0" x="2"/>
        <item m="1" x="6"/>
        <item t="default"/>
      </items>
    </pivotField>
    <pivotField axis="axisPage" showAll="0">
      <items count="7">
        <item x="0"/>
        <item x="3"/>
        <item x="2"/>
        <item x="1"/>
        <item x="4"/>
        <item x="5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ragToRow="0" dragToCol="0" dragToPage="0" showAll="0" defaultSubtotal="0"/>
  </pivotFields>
  <rowFields count="2">
    <field x="2"/>
    <field x="4"/>
  </rowFields>
  <rowItems count="7">
    <i>
      <x v="2"/>
    </i>
    <i r="1">
      <x v="1"/>
    </i>
    <i>
      <x v="3"/>
    </i>
    <i r="1">
      <x v="1"/>
    </i>
    <i>
      <x v="4"/>
    </i>
    <i>
      <x v="5"/>
    </i>
    <i t="grand">
      <x/>
    </i>
  </rowItems>
  <colFields count="1">
    <field x="-2"/>
  </colFields>
  <colItems count="2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</colItems>
  <pageFields count="2">
    <pageField fld="1" item="3" hier="-1"/>
    <pageField fld="3" item="0" hier="-1"/>
  </pageFields>
  <dataFields count="26">
    <dataField name="CNV " fld="88" baseField="2" baseItem="1"/>
    <dataField name="Région " fld="89" baseField="2" baseItem="1"/>
    <dataField name="DRAC " fld="90" baseField="2" baseItem="1"/>
    <dataField name="Orne " fld="91" baseField="2" baseItem="1"/>
    <dataField name="Manche " fld="92" baseField="2" baseItem="1"/>
    <dataField name="Eure " fld="93" baseField="2" baseItem="1"/>
    <dataField name="Dpt 4 " fld="94" baseField="2" baseItem="1"/>
    <dataField name="REPORTS N-1 " fld="95" baseField="2" baseItem="1"/>
    <dataField name="CNV" fld="14" baseField="4" baseItem="0"/>
    <dataField name="Région" fld="15" baseField="4" baseItem="0"/>
    <dataField name="DRAC" fld="16" baseField="4" baseItem="0"/>
    <dataField name="Orne" fld="17" baseField="4" baseItem="1"/>
    <dataField name="Manche" fld="18" baseField="4" baseItem="1"/>
    <dataField name="Eure" fld="19" baseField="4" baseItem="1"/>
    <dataField name="Dpt 4" fld="20" baseField="4" baseItem="1"/>
    <dataField name="Reports n-1" fld="21" baseField="4" baseItem="0"/>
    <dataField name="TOTAL BI " fld="22" baseField="2" baseItem="1"/>
    <dataField name="CNV  " fld="23" baseField="2" baseItem="1"/>
    <dataField name="Région  " fld="24" baseField="2" baseItem="1"/>
    <dataField name="DRAC  " fld="25" baseField="2" baseItem="1"/>
    <dataField name="Orne  " fld="26" baseField="2" baseItem="1"/>
    <dataField name="Manche  " fld="27" baseField="2" baseItem="1"/>
    <dataField name="Eure  " fld="28" baseField="2" baseItem="1"/>
    <dataField name="Dpt 4  " fld="29" baseField="2" baseItem="1"/>
    <dataField name="Reports n-1  " fld="30" baseField="2" baseItem="1"/>
    <dataField name="TOTAL BR " fld="31" baseField="2" baseItem="1"/>
  </dataFields>
  <formats count="19">
    <format dxfId="122">
      <pivotArea collapsedLevelsAreSubtotals="1" fieldPosition="0">
        <references count="1">
          <reference field="4" count="1">
            <x v="0"/>
          </reference>
        </references>
      </pivotArea>
    </format>
    <format dxfId="121">
      <pivotArea collapsedLevelsAreSubtotals="1" fieldPosition="0">
        <references count="2">
          <reference field="4294967294" count="4">
            <x v="8"/>
            <x v="9"/>
            <x v="10"/>
            <x v="11"/>
          </reference>
          <reference field="4" count="1" selected="0">
            <x v="0"/>
          </reference>
        </references>
      </pivotArea>
    </format>
    <format dxfId="120">
      <pivotArea collapsedLevelsAreSubtotals="1" fieldPosition="0">
        <references count="1">
          <reference field="4" count="1">
            <x v="2"/>
          </reference>
        </references>
      </pivotArea>
    </format>
    <format dxfId="119">
      <pivotArea collapsedLevelsAreSubtotals="1" fieldPosition="0">
        <references count="2">
          <reference field="4294967294" count="4">
            <x v="8"/>
            <x v="9"/>
            <x v="10"/>
            <x v="11"/>
          </reference>
          <reference field="4" count="1" selected="0">
            <x v="2"/>
          </reference>
        </references>
      </pivotArea>
    </format>
    <format dxfId="118">
      <pivotArea collapsedLevelsAreSubtotals="1" fieldPosition="0">
        <references count="1">
          <reference field="4" count="1">
            <x v="3"/>
          </reference>
        </references>
      </pivotArea>
    </format>
    <format dxfId="117">
      <pivotArea collapsedLevelsAreSubtotals="1" fieldPosition="0">
        <references count="2">
          <reference field="4294967294" count="4">
            <x v="8"/>
            <x v="9"/>
            <x v="10"/>
            <x v="11"/>
          </reference>
          <reference field="4" count="1" selected="0">
            <x v="3"/>
          </reference>
        </references>
      </pivotArea>
    </format>
    <format dxfId="116">
      <pivotArea field="4" grandRow="1" outline="0" collapsedLevelsAreSubtotals="1" axis="axisRow" fieldPosition="1">
        <references count="1">
          <reference field="4294967294" count="4" selected="0">
            <x v="8"/>
            <x v="9"/>
            <x v="10"/>
            <x v="11"/>
          </reference>
        </references>
      </pivotArea>
    </format>
    <format dxfId="115">
      <pivotArea dataOnly="0" labelOnly="1" grandCol="1" outline="0" fieldPosition="0"/>
    </format>
    <format dxfId="114">
      <pivotArea outline="0" collapsedLevelsAreSubtotals="1" fieldPosition="0"/>
    </format>
    <format dxfId="113">
      <pivotArea field="4" type="button" dataOnly="0" labelOnly="1" outline="0" axis="axisRow" fieldPosition="1"/>
    </format>
    <format dxfId="112">
      <pivotArea field="4" type="button" dataOnly="0" labelOnly="1" outline="0" axis="axisRow" fieldPosition="1"/>
    </format>
    <format dxfId="111">
      <pivotArea dataOnly="0" labelOnly="1" outline="0" fieldPosition="0">
        <references count="1">
          <reference field="4294967294" count="2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</reference>
        </references>
      </pivotArea>
    </format>
    <format dxfId="110">
      <pivotArea field="2" type="button" dataOnly="0" labelOnly="1" outline="0" axis="axisRow" fieldPosition="0"/>
    </format>
    <format dxfId="109">
      <pivotArea dataOnly="0" labelOnly="1" outline="0" fieldPosition="0">
        <references count="1">
          <reference field="4294967294" count="2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</reference>
        </references>
      </pivotArea>
    </format>
    <format dxfId="108">
      <pivotArea field="2" type="button" dataOnly="0" labelOnly="1" outline="0" axis="axisRow" fieldPosition="0"/>
    </format>
    <format dxfId="107">
      <pivotArea outline="0" collapsedLevelsAreSubtotals="1" fieldPosition="0">
        <references count="1">
          <reference field="4294967294" count="8" selected="0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106">
      <pivotArea dataOnly="0" labelOnly="1" outline="0" fieldPosition="0">
        <references count="1">
          <reference field="4294967294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105">
      <pivotArea outline="0" collapsedLevelsAreSubtotals="1" fieldPosition="0">
        <references count="1">
          <reference field="4294967294" count="9" selected="0">
            <x v="8"/>
            <x v="9"/>
            <x v="10"/>
            <x v="11"/>
            <x v="12"/>
            <x v="13"/>
            <x v="14"/>
            <x v="15"/>
            <x v="16"/>
          </reference>
        </references>
      </pivotArea>
    </format>
    <format dxfId="104">
      <pivotArea dataOnly="0" labelOnly="1" outline="0" fieldPosition="0">
        <references count="1">
          <reference field="4294967294" count="9">
            <x v="8"/>
            <x v="9"/>
            <x v="10"/>
            <x v="11"/>
            <x v="12"/>
            <x v="13"/>
            <x v="14"/>
            <x v="15"/>
            <x v="1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B00-000000000000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Partenaires" colHeaderCaption="Années">
  <location ref="A4:R14" firstHeaderRow="0" firstDataRow="1" firstDataCol="1" rowPageCount="2" colPageCount="1"/>
  <pivotFields count="97">
    <pivotField showAll="0"/>
    <pivotField axis="axisPage" showAll="0">
      <items count="16">
        <item x="1"/>
        <item x="2"/>
        <item x="7"/>
        <item x="3"/>
        <item x="6"/>
        <item x="0"/>
        <item x="5"/>
        <item x="4"/>
        <item x="9"/>
        <item x="10"/>
        <item x="8"/>
        <item m="1" x="14"/>
        <item x="11"/>
        <item x="12"/>
        <item x="13"/>
        <item t="default"/>
      </items>
    </pivotField>
    <pivotField axis="axisRow" showAll="0" sortType="descending">
      <items count="8">
        <item x="3"/>
        <item x="5"/>
        <item x="4"/>
        <item sd="0" x="0"/>
        <item x="1"/>
        <item sd="0" x="2"/>
        <item m="1" x="6"/>
        <item t="default"/>
      </items>
    </pivotField>
    <pivotField axis="axisPage" multipleItemSelectionAllowed="1" showAll="0">
      <items count="7">
        <item x="0"/>
        <item h="1" x="3"/>
        <item h="1" x="2"/>
        <item x="1"/>
        <item h="1" x="4"/>
        <item h="1" x="5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showAll="0" defaultSubtotal="0"/>
    <pivotField showAll="0" defaultSubtotal="0"/>
    <pivotField showAll="0" defaultSubtotal="0"/>
    <pivotField dataField="1" showAll="0" defaultSubtotal="0"/>
    <pivotField dragToRow="0" dragToCol="0" dragToPage="0" showAll="0" defaultSubtotal="0"/>
  </pivotFields>
  <rowFields count="2">
    <field x="2"/>
    <field x="4"/>
  </rowFields>
  <rowItems count="10">
    <i>
      <x v="2"/>
    </i>
    <i r="1">
      <x/>
    </i>
    <i r="1">
      <x v="3"/>
    </i>
    <i>
      <x v="3"/>
    </i>
    <i>
      <x v="4"/>
    </i>
    <i r="1">
      <x/>
    </i>
    <i r="1">
      <x v="2"/>
    </i>
    <i r="1">
      <x v="3"/>
    </i>
    <i>
      <x v="5"/>
    </i>
    <i t="grand">
      <x/>
    </i>
  </rowItems>
  <colFields count="1">
    <field x="-2"/>
  </colFields>
  <colItems count="17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</colItems>
  <pageFields count="2">
    <pageField fld="1" item="4" hier="-1"/>
    <pageField fld="3" hier="-1"/>
  </pageFields>
  <dataFields count="17">
    <dataField name="CNV " fld="88" baseField="2" baseItem="1"/>
    <dataField name="Région " fld="89" baseField="2" baseItem="1"/>
    <dataField name="DRAC " fld="90" baseField="2" baseItem="1"/>
    <dataField name="DREAL " fld="91" baseField="2" baseItem="1"/>
    <dataField name="Reports n-1 " fld="95" baseField="2" baseItem="1"/>
    <dataField name="CNV" fld="14" baseField="4" baseItem="0"/>
    <dataField name="Région" fld="15" baseField="4" baseItem="0"/>
    <dataField name="DRAC" fld="16" baseField="4" baseItem="0"/>
    <dataField name="DREAL" fld="17" baseField="4" baseItem="3"/>
    <dataField name="Reports n-1" fld="21" baseField="4" baseItem="0"/>
    <dataField name="TOTAL BI " fld="22" baseField="2" baseItem="1"/>
    <dataField name="CNV  " fld="23" baseField="2" baseItem="1"/>
    <dataField name="Région  " fld="24" baseField="2" baseItem="1"/>
    <dataField name="DRAC  " fld="25" baseField="2" baseItem="1"/>
    <dataField name="DREAL  " fld="26" baseField="2" baseItem="1"/>
    <dataField name="Reports n-1  " fld="30" baseField="2" baseItem="1"/>
    <dataField name="TOTAL BR " fld="31" baseField="2" baseItem="1"/>
  </dataFields>
  <formats count="17">
    <format dxfId="103">
      <pivotArea collapsedLevelsAreSubtotals="1" fieldPosition="0">
        <references count="1">
          <reference field="4" count="1">
            <x v="0"/>
          </reference>
        </references>
      </pivotArea>
    </format>
    <format dxfId="102">
      <pivotArea collapsedLevelsAreSubtotals="1" fieldPosition="0">
        <references count="2">
          <reference field="4294967294" count="4">
            <x v="5"/>
            <x v="6"/>
            <x v="7"/>
            <x v="8"/>
          </reference>
          <reference field="4" count="1" selected="0">
            <x v="0"/>
          </reference>
        </references>
      </pivotArea>
    </format>
    <format dxfId="101">
      <pivotArea collapsedLevelsAreSubtotals="1" fieldPosition="0">
        <references count="1">
          <reference field="4" count="1">
            <x v="2"/>
          </reference>
        </references>
      </pivotArea>
    </format>
    <format dxfId="100">
      <pivotArea collapsedLevelsAreSubtotals="1" fieldPosition="0">
        <references count="2">
          <reference field="4294967294" count="4">
            <x v="5"/>
            <x v="6"/>
            <x v="7"/>
            <x v="8"/>
          </reference>
          <reference field="4" count="1" selected="0">
            <x v="2"/>
          </reference>
        </references>
      </pivotArea>
    </format>
    <format dxfId="99">
      <pivotArea collapsedLevelsAreSubtotals="1" fieldPosition="0">
        <references count="1">
          <reference field="4" count="1">
            <x v="3"/>
          </reference>
        </references>
      </pivotArea>
    </format>
    <format dxfId="98">
      <pivotArea collapsedLevelsAreSubtotals="1" fieldPosition="0">
        <references count="2">
          <reference field="4294967294" count="4">
            <x v="5"/>
            <x v="6"/>
            <x v="7"/>
            <x v="8"/>
          </reference>
          <reference field="4" count="1" selected="0">
            <x v="3"/>
          </reference>
        </references>
      </pivotArea>
    </format>
    <format dxfId="97">
      <pivotArea field="4" grandRow="1" outline="0" collapsedLevelsAreSubtotals="1" axis="axisRow" fieldPosition="1">
        <references count="1">
          <reference field="4294967294" count="4" selected="0">
            <x v="5"/>
            <x v="6"/>
            <x v="7"/>
            <x v="8"/>
          </reference>
        </references>
      </pivotArea>
    </format>
    <format dxfId="96">
      <pivotArea dataOnly="0" labelOnly="1" grandCol="1" outline="0" fieldPosition="0"/>
    </format>
    <format dxfId="95">
      <pivotArea outline="0" collapsedLevelsAreSubtotals="1" fieldPosition="0"/>
    </format>
    <format dxfId="94">
      <pivotArea dataOnly="0" labelOnly="1" outline="0" fieldPosition="0">
        <references count="1">
          <reference field="4294967294" count="6">
            <x v="5"/>
            <x v="6"/>
            <x v="7"/>
            <x v="8"/>
            <x v="9"/>
            <x v="10"/>
          </reference>
        </references>
      </pivotArea>
    </format>
    <format dxfId="93">
      <pivotArea field="2" type="button" dataOnly="0" labelOnly="1" outline="0" axis="axisRow" fieldPosition="0"/>
    </format>
    <format dxfId="92">
      <pivotArea dataOnly="0" labelOnly="1" outline="0" fieldPosition="0">
        <references count="1">
          <reference field="4294967294" count="6">
            <x v="5"/>
            <x v="6"/>
            <x v="7"/>
            <x v="8"/>
            <x v="9"/>
            <x v="10"/>
          </reference>
        </references>
      </pivotArea>
    </format>
    <format dxfId="91">
      <pivotArea field="2" type="button" dataOnly="0" labelOnly="1" outline="0" axis="axisRow" fieldPosition="0"/>
    </format>
    <format dxfId="90">
      <pivotArea outline="0" collapsedLevelsAreSubtotals="1" fieldPosition="0">
        <references count="1">
          <reference field="4294967294" count="6" selected="0">
            <x v="5"/>
            <x v="6"/>
            <x v="7"/>
            <x v="8"/>
            <x v="9"/>
            <x v="10"/>
          </reference>
        </references>
      </pivotArea>
    </format>
    <format dxfId="89">
      <pivotArea dataOnly="0" labelOnly="1" outline="0" fieldPosition="0">
        <references count="1">
          <reference field="4294967294" count="6">
            <x v="5"/>
            <x v="6"/>
            <x v="7"/>
            <x v="8"/>
            <x v="9"/>
            <x v="10"/>
          </reference>
        </references>
      </pivotArea>
    </format>
    <format dxfId="88">
      <pivotArea dataOnly="0" labelOnly="1" outline="0" fieldPosition="0">
        <references count="1">
          <reference field="4294967294" count="17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</reference>
        </references>
      </pivotArea>
    </format>
    <format dxfId="87">
      <pivotArea dataOnly="0" labelOnly="1" outline="0" fieldPosition="0">
        <references count="1">
          <reference field="4294967294" count="17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C00-000000000000}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Partenaires" colHeaderCaption="Années">
  <location ref="A4:O11" firstHeaderRow="0" firstDataRow="1" firstDataCol="1" rowPageCount="2" colPageCount="1"/>
  <pivotFields count="97">
    <pivotField showAll="0"/>
    <pivotField axis="axisPage" showAll="0">
      <items count="16">
        <item x="1"/>
        <item x="2"/>
        <item x="7"/>
        <item x="3"/>
        <item x="6"/>
        <item x="0"/>
        <item x="5"/>
        <item x="4"/>
        <item x="9"/>
        <item x="10"/>
        <item x="8"/>
        <item m="1" x="14"/>
        <item x="11"/>
        <item x="12"/>
        <item x="13"/>
        <item t="default"/>
      </items>
    </pivotField>
    <pivotField axis="axisRow" showAll="0" sortType="descending">
      <items count="8">
        <item x="3"/>
        <item x="5"/>
        <item x="4"/>
        <item x="0"/>
        <item sd="0" x="1"/>
        <item sd="0" x="2"/>
        <item m="1" x="6"/>
        <item t="default"/>
      </items>
    </pivotField>
    <pivotField axis="axisPage" showAll="0">
      <items count="7">
        <item x="0"/>
        <item x="3"/>
        <item x="2"/>
        <item x="1"/>
        <item x="4"/>
        <item x="5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dragToRow="0" dragToCol="0" dragToPage="0" showAll="0" defaultSubtotal="0"/>
  </pivotFields>
  <rowFields count="2">
    <field x="2"/>
    <field x="4"/>
  </rowFields>
  <rowItems count="7">
    <i>
      <x v="2"/>
    </i>
    <i r="1">
      <x/>
    </i>
    <i>
      <x v="3"/>
    </i>
    <i r="1">
      <x/>
    </i>
    <i>
      <x v="4"/>
    </i>
    <i>
      <x v="5"/>
    </i>
    <i t="grand">
      <x/>
    </i>
  </rowItems>
  <colFields count="1">
    <field x="-2"/>
  </colFields>
  <colItems count="14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</colItems>
  <pageFields count="2">
    <pageField fld="1" item="5" hier="-1"/>
    <pageField fld="3" item="0" hier="-1"/>
  </pageFields>
  <dataFields count="14">
    <dataField name="CNV " fld="88" baseField="4" baseItem="1"/>
    <dataField name="Région " fld="89" baseField="4" baseItem="1"/>
    <dataField name="DRAC " fld="90" baseField="4" baseItem="1"/>
    <dataField name="REPORTS N-1 " fld="95" baseField="4" baseItem="1"/>
    <dataField name="CNV" fld="14" baseField="2" baseItem="1"/>
    <dataField name="Région" fld="15" baseField="2" baseItem="1"/>
    <dataField name="DRAC" fld="16" baseField="2" baseItem="1"/>
    <dataField name="REPORTS N-1" fld="21" baseField="2" baseItem="1"/>
    <dataField name="TOTAL BI " fld="22" baseField="2" baseItem="1"/>
    <dataField name="CNV  " fld="23" baseField="2" baseItem="1"/>
    <dataField name="Région  " fld="24" baseField="2" baseItem="1"/>
    <dataField name="DRAC  " fld="25" baseField="2" baseItem="1"/>
    <dataField name="REPORTS N-1  " fld="30" baseField="2" baseItem="1"/>
    <dataField name="TOTAL BR " fld="31" baseField="2" baseItem="1"/>
  </dataFields>
  <formats count="19">
    <format dxfId="86">
      <pivotArea collapsedLevelsAreSubtotals="1" fieldPosition="0">
        <references count="1">
          <reference field="4" count="1">
            <x v="0"/>
          </reference>
        </references>
      </pivotArea>
    </format>
    <format dxfId="85">
      <pivotArea collapsedLevelsAreSubtotals="1" fieldPosition="0">
        <references count="1">
          <reference field="4" count="1">
            <x v="2"/>
          </reference>
        </references>
      </pivotArea>
    </format>
    <format dxfId="84">
      <pivotArea collapsedLevelsAreSubtotals="1" fieldPosition="0">
        <references count="1">
          <reference field="4" count="1">
            <x v="3"/>
          </reference>
        </references>
      </pivotArea>
    </format>
    <format dxfId="83">
      <pivotArea dataOnly="0" labelOnly="1" grandCol="1" outline="0" fieldPosition="0"/>
    </format>
    <format dxfId="82">
      <pivotArea outline="0" collapsedLevelsAreSubtotals="1" fieldPosition="0"/>
    </format>
    <format dxfId="8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80">
      <pivotArea dataOnly="0" labelOnly="1" outline="0" fieldPosition="0">
        <references count="1">
          <reference field="4294967294" count="6">
            <x v="0"/>
            <x v="1"/>
            <x v="2"/>
            <x v="3"/>
            <x v="8"/>
            <x v="13"/>
          </reference>
        </references>
      </pivotArea>
    </format>
    <format dxfId="79">
      <pivotArea dataOnly="0" labelOnly="1" outline="0" fieldPosition="0">
        <references count="1">
          <reference field="4294967294" count="6">
            <x v="0"/>
            <x v="1"/>
            <x v="2"/>
            <x v="3"/>
            <x v="8"/>
            <x v="13"/>
          </reference>
        </references>
      </pivotArea>
    </format>
    <format dxfId="78">
      <pivotArea collapsedLevelsAreSubtotals="1" fieldPosition="0">
        <references count="1">
          <reference field="2" count="1">
            <x v="3"/>
          </reference>
        </references>
      </pivotArea>
    </format>
    <format dxfId="77">
      <pivotArea collapsedLevelsAreSubtotals="1" fieldPosition="0">
        <references count="1">
          <reference field="2" count="1">
            <x v="4"/>
          </reference>
        </references>
      </pivotArea>
    </format>
    <format dxfId="76">
      <pivotArea collapsedLevelsAreSubtotals="1" fieldPosition="0">
        <references count="1">
          <reference field="2" count="1">
            <x v="5"/>
          </reference>
        </references>
      </pivotArea>
    </format>
    <format dxfId="75">
      <pivotArea outline="0" collapsedLevelsAreSubtotals="1" fieldPosition="0">
        <references count="1">
          <reference field="4294967294" count="5" selected="0">
            <x v="4"/>
            <x v="5"/>
            <x v="6"/>
            <x v="7"/>
            <x v="8"/>
          </reference>
        </references>
      </pivotArea>
    </format>
    <format dxfId="74">
      <pivotArea dataOnly="0" labelOnly="1" outline="0" fieldPosition="0">
        <references count="1">
          <reference field="4294967294" count="5">
            <x v="4"/>
            <x v="5"/>
            <x v="6"/>
            <x v="7"/>
            <x v="8"/>
          </reference>
        </references>
      </pivotArea>
    </format>
    <format dxfId="73">
      <pivotArea dataOnly="0" labelOnly="1" outline="0" fieldPosition="0">
        <references count="1">
          <reference field="429496729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72">
      <pivotArea field="2" type="button" dataOnly="0" labelOnly="1" outline="0" axis="axisRow" fieldPosition="0"/>
    </format>
    <format dxfId="71">
      <pivotArea dataOnly="0" labelOnly="1" outline="0" fieldPosition="0">
        <references count="1">
          <reference field="429496729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70">
      <pivotArea outline="0" collapsedLevelsAreSubtotals="1" fieldPosition="0">
        <references count="1">
          <reference field="4294967294" count="5" selected="0">
            <x v="9"/>
            <x v="10"/>
            <x v="11"/>
            <x v="12"/>
            <x v="13"/>
          </reference>
        </references>
      </pivotArea>
    </format>
    <format dxfId="69">
      <pivotArea dataOnly="0" labelOnly="1" outline="0" fieldPosition="0">
        <references count="1">
          <reference field="4294967294" count="5">
            <x v="9"/>
            <x v="10"/>
            <x v="11"/>
            <x v="12"/>
            <x v="13"/>
          </reference>
        </references>
      </pivotArea>
    </format>
    <format dxfId="68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D00-000000000000}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Partenaires" colHeaderCaption="Années">
  <location ref="A4:O7" firstHeaderRow="0" firstDataRow="1" firstDataCol="1" rowPageCount="2" colPageCount="1"/>
  <pivotFields count="97">
    <pivotField showAll="0"/>
    <pivotField axis="axisPage" showAll="0">
      <items count="16">
        <item x="1"/>
        <item x="2"/>
        <item x="7"/>
        <item x="3"/>
        <item x="6"/>
        <item x="0"/>
        <item x="5"/>
        <item x="4"/>
        <item x="9"/>
        <item x="10"/>
        <item x="8"/>
        <item m="1" x="14"/>
        <item x="11"/>
        <item x="12"/>
        <item x="13"/>
        <item t="default"/>
      </items>
    </pivotField>
    <pivotField axis="axisRow" showAll="0" sortType="descending">
      <items count="8">
        <item x="3"/>
        <item x="5"/>
        <item x="4"/>
        <item x="0"/>
        <item sd="0" x="1"/>
        <item sd="0" x="2"/>
        <item m="1" x="6"/>
        <item t="default"/>
      </items>
    </pivotField>
    <pivotField axis="axisPage" showAll="0">
      <items count="7">
        <item x="0"/>
        <item x="3"/>
        <item x="2"/>
        <item x="1"/>
        <item x="4"/>
        <item x="5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dragToRow="0" dragToCol="0" dragToPage="0" showAll="0" defaultSubtotal="0"/>
  </pivotFields>
  <rowFields count="2">
    <field x="2"/>
    <field x="4"/>
  </rowFields>
  <rowItems count="3">
    <i>
      <x v="3"/>
    </i>
    <i r="1">
      <x/>
    </i>
    <i t="grand">
      <x/>
    </i>
  </rowItems>
  <colFields count="1">
    <field x="-2"/>
  </colFields>
  <colItems count="14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</colItems>
  <pageFields count="2">
    <pageField fld="1" item="6" hier="-1"/>
    <pageField fld="3" item="2" hier="-1"/>
  </pageFields>
  <dataFields count="14">
    <dataField name="CNV " fld="88" baseField="4" baseItem="1"/>
    <dataField name="Région " fld="89" baseField="4" baseItem="1"/>
    <dataField name="DRAC " fld="90" baseField="4" baseItem="1"/>
    <dataField name="REPORTS N-1 " fld="95" baseField="4" baseItem="1"/>
    <dataField name="CNV" fld="14" baseField="2" baseItem="1"/>
    <dataField name="Région" fld="15" baseField="2" baseItem="1"/>
    <dataField name="DRAC" fld="16" baseField="2" baseItem="1"/>
    <dataField name="REPORTS N-1" fld="21" baseField="2" baseItem="1"/>
    <dataField name="TOTAL BI " fld="22" baseField="2" baseItem="1"/>
    <dataField name="CNV  " fld="23" baseField="2" baseItem="1"/>
    <dataField name="Région  " fld="24" baseField="2" baseItem="1"/>
    <dataField name="DRAC  " fld="25" baseField="2" baseItem="1"/>
    <dataField name="REPORTS N-1  " fld="30" baseField="2" baseItem="1"/>
    <dataField name="TOTAL BR " fld="31" baseField="2" baseItem="1"/>
  </dataFields>
  <formats count="19">
    <format dxfId="67">
      <pivotArea collapsedLevelsAreSubtotals="1" fieldPosition="0">
        <references count="1">
          <reference field="4" count="1">
            <x v="0"/>
          </reference>
        </references>
      </pivotArea>
    </format>
    <format dxfId="66">
      <pivotArea collapsedLevelsAreSubtotals="1" fieldPosition="0">
        <references count="1">
          <reference field="4" count="1">
            <x v="2"/>
          </reference>
        </references>
      </pivotArea>
    </format>
    <format dxfId="65">
      <pivotArea collapsedLevelsAreSubtotals="1" fieldPosition="0">
        <references count="1">
          <reference field="4" count="1">
            <x v="3"/>
          </reference>
        </references>
      </pivotArea>
    </format>
    <format dxfId="64">
      <pivotArea dataOnly="0" labelOnly="1" grandCol="1" outline="0" fieldPosition="0"/>
    </format>
    <format dxfId="63">
      <pivotArea outline="0" collapsedLevelsAreSubtotals="1" fieldPosition="0"/>
    </format>
    <format dxfId="6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61">
      <pivotArea dataOnly="0" labelOnly="1" outline="0" fieldPosition="0">
        <references count="1">
          <reference field="4294967294" count="6">
            <x v="0"/>
            <x v="1"/>
            <x v="2"/>
            <x v="3"/>
            <x v="8"/>
            <x v="13"/>
          </reference>
        </references>
      </pivotArea>
    </format>
    <format dxfId="60">
      <pivotArea dataOnly="0" labelOnly="1" outline="0" fieldPosition="0">
        <references count="1">
          <reference field="4294967294" count="6">
            <x v="0"/>
            <x v="1"/>
            <x v="2"/>
            <x v="3"/>
            <x v="8"/>
            <x v="13"/>
          </reference>
        </references>
      </pivotArea>
    </format>
    <format dxfId="59">
      <pivotArea collapsedLevelsAreSubtotals="1" fieldPosition="0">
        <references count="1">
          <reference field="2" count="1">
            <x v="3"/>
          </reference>
        </references>
      </pivotArea>
    </format>
    <format dxfId="58">
      <pivotArea collapsedLevelsAreSubtotals="1" fieldPosition="0">
        <references count="1">
          <reference field="2" count="1">
            <x v="4"/>
          </reference>
        </references>
      </pivotArea>
    </format>
    <format dxfId="57">
      <pivotArea collapsedLevelsAreSubtotals="1" fieldPosition="0">
        <references count="1">
          <reference field="2" count="1">
            <x v="5"/>
          </reference>
        </references>
      </pivotArea>
    </format>
    <format dxfId="56">
      <pivotArea outline="0" collapsedLevelsAreSubtotals="1" fieldPosition="0">
        <references count="1">
          <reference field="4294967294" count="5" selected="0">
            <x v="4"/>
            <x v="5"/>
            <x v="6"/>
            <x v="7"/>
            <x v="8"/>
          </reference>
        </references>
      </pivotArea>
    </format>
    <format dxfId="55">
      <pivotArea dataOnly="0" labelOnly="1" outline="0" fieldPosition="0">
        <references count="1">
          <reference field="4294967294" count="5">
            <x v="4"/>
            <x v="5"/>
            <x v="6"/>
            <x v="7"/>
            <x v="8"/>
          </reference>
        </references>
      </pivotArea>
    </format>
    <format dxfId="54">
      <pivotArea dataOnly="0" labelOnly="1" outline="0" fieldPosition="0">
        <references count="1">
          <reference field="429496729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53">
      <pivotArea field="2" type="button" dataOnly="0" labelOnly="1" outline="0" axis="axisRow" fieldPosition="0"/>
    </format>
    <format dxfId="52">
      <pivotArea dataOnly="0" labelOnly="1" outline="0" fieldPosition="0">
        <references count="1">
          <reference field="429496729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51">
      <pivotArea outline="0" collapsedLevelsAreSubtotals="1" fieldPosition="0">
        <references count="1">
          <reference field="4294967294" count="5" selected="0">
            <x v="9"/>
            <x v="10"/>
            <x v="11"/>
            <x v="12"/>
            <x v="13"/>
          </reference>
        </references>
      </pivotArea>
    </format>
    <format dxfId="50">
      <pivotArea dataOnly="0" labelOnly="1" outline="0" fieldPosition="0">
        <references count="1">
          <reference field="4294967294" count="5">
            <x v="9"/>
            <x v="10"/>
            <x v="11"/>
            <x v="12"/>
            <x v="13"/>
          </reference>
        </references>
      </pivotArea>
    </format>
    <format dxfId="49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E00-000000000000}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Partenaires" colHeaderCaption="Années">
  <location ref="A4:O11" firstHeaderRow="0" firstDataRow="1" firstDataCol="1" rowPageCount="2" colPageCount="1"/>
  <pivotFields count="97">
    <pivotField showAll="0"/>
    <pivotField axis="axisPage" showAll="0">
      <items count="16">
        <item x="1"/>
        <item x="2"/>
        <item x="7"/>
        <item x="3"/>
        <item x="6"/>
        <item x="0"/>
        <item x="5"/>
        <item x="4"/>
        <item x="9"/>
        <item x="10"/>
        <item x="8"/>
        <item m="1" x="14"/>
        <item x="11"/>
        <item x="12"/>
        <item x="13"/>
        <item t="default"/>
      </items>
    </pivotField>
    <pivotField axis="axisRow" showAll="0" sortType="descending">
      <items count="8">
        <item x="3"/>
        <item x="5"/>
        <item x="4"/>
        <item x="0"/>
        <item sd="0" x="1"/>
        <item sd="0" x="2"/>
        <item m="1" x="6"/>
        <item t="default"/>
      </items>
    </pivotField>
    <pivotField axis="axisPage" showAll="0">
      <items count="7">
        <item x="0"/>
        <item x="3"/>
        <item x="2"/>
        <item x="1"/>
        <item x="4"/>
        <item x="5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dragToRow="0" dragToCol="0" dragToPage="0" showAll="0" defaultSubtotal="0"/>
  </pivotFields>
  <rowFields count="2">
    <field x="2"/>
    <field x="4"/>
  </rowFields>
  <rowItems count="7">
    <i>
      <x v="2"/>
    </i>
    <i r="1">
      <x/>
    </i>
    <i>
      <x v="3"/>
    </i>
    <i r="1">
      <x v="1"/>
    </i>
    <i>
      <x v="4"/>
    </i>
    <i>
      <x v="5"/>
    </i>
    <i t="grand">
      <x/>
    </i>
  </rowItems>
  <colFields count="1">
    <field x="-2"/>
  </colFields>
  <colItems count="14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</colItems>
  <pageFields count="2">
    <pageField fld="1" item="7" hier="-1"/>
    <pageField fld="3" item="0" hier="-1"/>
  </pageFields>
  <dataFields count="14">
    <dataField name="CNV " fld="88" baseField="4" baseItem="1"/>
    <dataField name="Région " fld="89" baseField="4" baseItem="1"/>
    <dataField name="DRAC " fld="90" baseField="4" baseItem="1"/>
    <dataField name="REPORTS N-1 " fld="95" baseField="4" baseItem="1"/>
    <dataField name="CNV" fld="14" baseField="2" baseItem="1"/>
    <dataField name="Région" fld="15" baseField="2" baseItem="1"/>
    <dataField name="DRAC" fld="16" baseField="2" baseItem="1"/>
    <dataField name="REPORTS N-1" fld="21" baseField="2" baseItem="1"/>
    <dataField name="TOTAL BI " fld="22" baseField="2" baseItem="1"/>
    <dataField name="CNV  " fld="23" baseField="2" baseItem="1"/>
    <dataField name="Région  " fld="24" baseField="2" baseItem="1"/>
    <dataField name="DRAC  " fld="25" baseField="2" baseItem="1"/>
    <dataField name="REPORTS N-1  " fld="30" baseField="2" baseItem="1"/>
    <dataField name="TOTAL BR " fld="31" baseField="2" baseItem="1"/>
  </dataFields>
  <formats count="19">
    <format dxfId="48">
      <pivotArea collapsedLevelsAreSubtotals="1" fieldPosition="0">
        <references count="1">
          <reference field="4" count="1">
            <x v="0"/>
          </reference>
        </references>
      </pivotArea>
    </format>
    <format dxfId="47">
      <pivotArea collapsedLevelsAreSubtotals="1" fieldPosition="0">
        <references count="1">
          <reference field="4" count="1">
            <x v="2"/>
          </reference>
        </references>
      </pivotArea>
    </format>
    <format dxfId="46">
      <pivotArea collapsedLevelsAreSubtotals="1" fieldPosition="0">
        <references count="1">
          <reference field="4" count="1">
            <x v="3"/>
          </reference>
        </references>
      </pivotArea>
    </format>
    <format dxfId="45">
      <pivotArea dataOnly="0" labelOnly="1" grandCol="1" outline="0" fieldPosition="0"/>
    </format>
    <format dxfId="44">
      <pivotArea outline="0" collapsedLevelsAreSubtotals="1" fieldPosition="0"/>
    </format>
    <format dxfId="43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42">
      <pivotArea dataOnly="0" labelOnly="1" outline="0" fieldPosition="0">
        <references count="1">
          <reference field="4294967294" count="6">
            <x v="0"/>
            <x v="1"/>
            <x v="2"/>
            <x v="3"/>
            <x v="8"/>
            <x v="13"/>
          </reference>
        </references>
      </pivotArea>
    </format>
    <format dxfId="41">
      <pivotArea dataOnly="0" labelOnly="1" outline="0" fieldPosition="0">
        <references count="1">
          <reference field="4294967294" count="6">
            <x v="0"/>
            <x v="1"/>
            <x v="2"/>
            <x v="3"/>
            <x v="8"/>
            <x v="13"/>
          </reference>
        </references>
      </pivotArea>
    </format>
    <format dxfId="40">
      <pivotArea collapsedLevelsAreSubtotals="1" fieldPosition="0">
        <references count="1">
          <reference field="2" count="1">
            <x v="3"/>
          </reference>
        </references>
      </pivotArea>
    </format>
    <format dxfId="39">
      <pivotArea collapsedLevelsAreSubtotals="1" fieldPosition="0">
        <references count="1">
          <reference field="2" count="1">
            <x v="4"/>
          </reference>
        </references>
      </pivotArea>
    </format>
    <format dxfId="38">
      <pivotArea collapsedLevelsAreSubtotals="1" fieldPosition="0">
        <references count="1">
          <reference field="2" count="1">
            <x v="5"/>
          </reference>
        </references>
      </pivotArea>
    </format>
    <format dxfId="37">
      <pivotArea outline="0" collapsedLevelsAreSubtotals="1" fieldPosition="0">
        <references count="1">
          <reference field="4294967294" count="5" selected="0">
            <x v="4"/>
            <x v="5"/>
            <x v="6"/>
            <x v="7"/>
            <x v="8"/>
          </reference>
        </references>
      </pivotArea>
    </format>
    <format dxfId="36">
      <pivotArea dataOnly="0" labelOnly="1" outline="0" fieldPosition="0">
        <references count="1">
          <reference field="4294967294" count="5">
            <x v="4"/>
            <x v="5"/>
            <x v="6"/>
            <x v="7"/>
            <x v="8"/>
          </reference>
        </references>
      </pivotArea>
    </format>
    <format dxfId="35">
      <pivotArea dataOnly="0" labelOnly="1" outline="0" fieldPosition="0">
        <references count="1">
          <reference field="429496729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34">
      <pivotArea field="2" type="button" dataOnly="0" labelOnly="1" outline="0" axis="axisRow" fieldPosition="0"/>
    </format>
    <format dxfId="33">
      <pivotArea dataOnly="0" labelOnly="1" outline="0" fieldPosition="0">
        <references count="1">
          <reference field="4294967294" count="14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32">
      <pivotArea outline="0" collapsedLevelsAreSubtotals="1" fieldPosition="0">
        <references count="1">
          <reference field="4294967294" count="5" selected="0">
            <x v="9"/>
            <x v="10"/>
            <x v="11"/>
            <x v="12"/>
            <x v="13"/>
          </reference>
        </references>
      </pivotArea>
    </format>
    <format dxfId="31">
      <pivotArea dataOnly="0" labelOnly="1" outline="0" fieldPosition="0">
        <references count="1">
          <reference field="4294967294" count="5">
            <x v="9"/>
            <x v="10"/>
            <x v="11"/>
            <x v="12"/>
            <x v="13"/>
          </reference>
        </references>
      </pivotArea>
    </format>
    <format dxfId="30">
      <pivotArea field="2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100-000003000000}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Partenaires" colHeaderCaption="Années">
  <location ref="A21:G27" firstHeaderRow="0" firstDataRow="1" firstDataCol="1" rowPageCount="1" colPageCount="1"/>
  <pivotFields count="97">
    <pivotField showAll="0"/>
    <pivotField axis="axisPage" multipleItemSelectionAllowed="1" showAll="0">
      <items count="16">
        <item x="1"/>
        <item h="1" x="2"/>
        <item h="1" x="7"/>
        <item h="1" x="3"/>
        <item h="1" x="6"/>
        <item h="1" x="0"/>
        <item h="1" x="5"/>
        <item h="1" x="4"/>
        <item h="1" x="9"/>
        <item h="1" x="10"/>
        <item h="1" x="8"/>
        <item h="1" m="1" x="14"/>
        <item h="1" x="11"/>
        <item h="1" x="12"/>
        <item h="1" x="13"/>
        <item t="default"/>
      </items>
    </pivotField>
    <pivotField axis="axisRow" showAll="0" sortType="descending">
      <items count="8">
        <item x="3"/>
        <item x="5"/>
        <item x="4"/>
        <item sd="0" x="0"/>
        <item sd="0" x="1"/>
        <item sd="0" x="2"/>
        <item m="1" x="6"/>
        <item t="default"/>
      </items>
    </pivotField>
    <pivotField showAll="0"/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dragToRow="0" dragToCol="0" dragToPage="0" showAll="0" defaultSubtotal="0"/>
  </pivotFields>
  <rowFields count="2">
    <field x="2"/>
    <field x="4"/>
  </rowFields>
  <rowItems count="6">
    <i>
      <x v="2"/>
    </i>
    <i r="1">
      <x v="1"/>
    </i>
    <i>
      <x v="3"/>
    </i>
    <i>
      <x v="4"/>
    </i>
    <i>
      <x v="5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1" hier="-1"/>
  </pageFields>
  <dataFields count="6">
    <dataField name="CNV " fld="88" baseField="4" baseItem="1"/>
    <dataField name="Région " fld="89" baseField="4" baseItem="1"/>
    <dataField name="DRAC " fld="90" baseField="4" baseItem="1"/>
    <dataField name="REPORTS N-1 " fld="95" baseField="4" baseItem="1"/>
    <dataField name="Inscrit BI" fld="22" baseField="2" baseItem="1"/>
    <dataField name="Inscrit BR" fld="31" baseField="0" baseItem="0"/>
  </dataFields>
  <formats count="11">
    <format dxfId="10">
      <pivotArea collapsedLevelsAreSubtotals="1" fieldPosition="0">
        <references count="1">
          <reference field="4" count="1">
            <x v="0"/>
          </reference>
        </references>
      </pivotArea>
    </format>
    <format dxfId="9">
      <pivotArea collapsedLevelsAreSubtotals="1" fieldPosition="0">
        <references count="1">
          <reference field="4" count="1">
            <x v="2"/>
          </reference>
        </references>
      </pivotArea>
    </format>
    <format dxfId="8">
      <pivotArea collapsedLevelsAreSubtotals="1" fieldPosition="0">
        <references count="1">
          <reference field="4" count="1">
            <x v="3"/>
          </reference>
        </references>
      </pivotArea>
    </format>
    <format dxfId="7">
      <pivotArea dataOnly="0" labelOnly="1" grandCol="1" outline="0" fieldPosition="0"/>
    </format>
    <format dxfId="6">
      <pivotArea outline="0" collapsedLevelsAreSubtotals="1" fieldPosition="0"/>
    </format>
    <format dxfId="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4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3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2">
      <pivotArea collapsedLevelsAreSubtotals="1" fieldPosition="0">
        <references count="1">
          <reference field="2" count="1">
            <x v="3"/>
          </reference>
        </references>
      </pivotArea>
    </format>
    <format dxfId="1">
      <pivotArea collapsedLevelsAreSubtotals="1" fieldPosition="0">
        <references count="1">
          <reference field="2" count="1">
            <x v="4"/>
          </reference>
        </references>
      </pivotArea>
    </format>
    <format dxfId="0">
      <pivotArea collapsedLevelsAreSubtotals="1" fieldPosition="0">
        <references count="1">
          <reference field="2" count="1"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100-000002000000}" name="Tableau croisé dynamique3" cacheId="0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Partenaires" colHeaderCaption="Années">
  <location ref="O3:S6" firstHeaderRow="1" firstDataRow="2" firstDataCol="1" rowPageCount="1" colPageCount="1"/>
  <pivotFields count="88">
    <pivotField showAll="0"/>
    <pivotField axis="axisPage" multipleItemSelectionAllowed="1" showAll="0">
      <items count="13">
        <item x="1"/>
        <item h="1" x="2"/>
        <item h="1" x="7"/>
        <item h="1" x="3"/>
        <item h="1" x="6"/>
        <item h="1" x="0"/>
        <item h="1" x="5"/>
        <item h="1" x="4"/>
        <item m="1" x="10"/>
        <item m="1" x="11"/>
        <item h="1" m="1" x="8"/>
        <item h="1" m="1" x="9"/>
        <item t="default"/>
      </items>
    </pivotField>
    <pivotField axis="axisCol" showAll="0">
      <items count="6">
        <item x="2"/>
        <item x="1"/>
        <item x="0"/>
        <item m="1" x="4"/>
        <item m="1" x="3"/>
        <item t="default"/>
      </items>
    </pivotField>
    <pivotField showAll="0"/>
    <pivotField axis="axisRow" showAll="0">
      <items count="6">
        <item x="0"/>
        <item x="1"/>
        <item x="2"/>
        <item x="3"/>
        <item m="1" x="4"/>
        <item t="default"/>
      </items>
    </pivotField>
    <pivotField showAll="0"/>
    <pivotField showAll="0"/>
    <pivotField showAll="0"/>
    <pivotField showAll="0"/>
    <pivotField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4"/>
  </rowFields>
  <rowItems count="2">
    <i>
      <x v="1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1">
    <pageField fld="1" hier="-1"/>
  </pageFields>
  <formats count="5">
    <format dxfId="15">
      <pivotArea collapsedLevelsAreSubtotals="1" fieldPosition="0">
        <references count="1">
          <reference field="4" count="1">
            <x v="0"/>
          </reference>
        </references>
      </pivotArea>
    </format>
    <format dxfId="14">
      <pivotArea collapsedLevelsAreSubtotals="1" fieldPosition="0">
        <references count="1">
          <reference field="4" count="1">
            <x v="2"/>
          </reference>
        </references>
      </pivotArea>
    </format>
    <format dxfId="13">
      <pivotArea collapsedLevelsAreSubtotals="1" fieldPosition="0">
        <references count="1">
          <reference field="4" count="1">
            <x v="3"/>
          </reference>
        </references>
      </pivotArea>
    </format>
    <format dxfId="12">
      <pivotArea dataOnly="0" labelOnly="1" grandCol="1" outline="0" fieldPosition="0"/>
    </format>
    <format dxfId="1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100-000001000000}" name="Tableau croisé dynamique2" cacheId="0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Partenaires" colHeaderCaption="Années">
  <location ref="H3:L15" firstHeaderRow="1" firstDataRow="2" firstDataCol="1" rowPageCount="1" colPageCount="1"/>
  <pivotFields count="88">
    <pivotField showAll="0"/>
    <pivotField axis="axisPage" multipleItemSelectionAllowed="1" showAll="0">
      <items count="13">
        <item x="1"/>
        <item h="1" x="2"/>
        <item h="1" x="7"/>
        <item h="1" x="3"/>
        <item h="1" x="6"/>
        <item h="1" x="0"/>
        <item h="1" x="5"/>
        <item h="1" x="4"/>
        <item m="1" x="10"/>
        <item m="1" x="11"/>
        <item h="1" m="1" x="8"/>
        <item h="1" m="1" x="9"/>
        <item t="default"/>
      </items>
    </pivotField>
    <pivotField axis="axisCol" showAll="0">
      <items count="6">
        <item x="2"/>
        <item x="1"/>
        <item x="0"/>
        <item m="1" x="4"/>
        <item m="1" x="3"/>
        <item t="default"/>
      </items>
    </pivotField>
    <pivotField showAll="0"/>
    <pivotField axis="axisRow" showAll="0">
      <items count="6">
        <item x="0"/>
        <item x="1"/>
        <item x="2"/>
        <item x="3"/>
        <item m="1" x="4"/>
        <item t="default"/>
      </items>
    </pivotField>
    <pivotField showAll="0"/>
    <pivotField showAll="0"/>
    <pivotField showAll="0"/>
    <pivotField showAll="0"/>
    <pivotField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4"/>
    <field x="-2"/>
  </rowFields>
  <rowItems count="11">
    <i>
      <x v="1"/>
    </i>
    <i r="1">
      <x/>
    </i>
    <i r="1" i="1">
      <x v="1"/>
    </i>
    <i r="1" i="2">
      <x v="2"/>
    </i>
    <i r="1" i="3">
      <x v="3"/>
    </i>
    <i r="1" i="4">
      <x v="4"/>
    </i>
    <i t="grand">
      <x/>
    </i>
    <i t="grand" i="1">
      <x/>
    </i>
    <i t="grand" i="2">
      <x/>
    </i>
    <i t="grand" i="3">
      <x/>
    </i>
    <i t="grand" i="4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1">
    <pageField fld="1" hier="-1"/>
  </pageFields>
  <dataFields count="5">
    <dataField name="CNV" fld="23" baseField="4" baseItem="2"/>
    <dataField name="Région" fld="24" baseField="4" baseItem="2"/>
    <dataField name="DRAC" fld="25" baseField="4" baseItem="2"/>
    <dataField name="Reports n-1" fld="30" baseField="4" baseItem="2"/>
    <dataField name="TOTAL" fld="31" baseField="4" baseItem="2"/>
  </dataFields>
  <formats count="5">
    <format dxfId="20">
      <pivotArea collapsedLevelsAreSubtotals="1" fieldPosition="0">
        <references count="1">
          <reference field="4" count="1">
            <x v="0"/>
          </reference>
        </references>
      </pivotArea>
    </format>
    <format dxfId="19">
      <pivotArea collapsedLevelsAreSubtotals="1" fieldPosition="0">
        <references count="1">
          <reference field="4" count="1">
            <x v="2"/>
          </reference>
        </references>
      </pivotArea>
    </format>
    <format dxfId="18">
      <pivotArea collapsedLevelsAreSubtotals="1" fieldPosition="0">
        <references count="1">
          <reference field="4" count="1">
            <x v="3"/>
          </reference>
        </references>
      </pivotArea>
    </format>
    <format dxfId="17">
      <pivotArea dataOnly="0" labelOnly="1" grandCol="1" outline="0" fieldPosition="0"/>
    </format>
    <format dxfId="1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100-000000000000}" name="Tableau croisé dynamique1" cacheId="1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Partenaires" colHeaderCaption="Années">
  <location ref="A3:F15" firstHeaderRow="1" firstDataRow="2" firstDataCol="1" rowPageCount="1" colPageCount="1"/>
  <pivotFields count="97">
    <pivotField showAll="0"/>
    <pivotField axis="axisPage" multipleItemSelectionAllowed="1" showAll="0">
      <items count="16">
        <item x="1"/>
        <item h="1" x="2"/>
        <item h="1" x="7"/>
        <item h="1" x="3"/>
        <item h="1" x="6"/>
        <item h="1" x="0"/>
        <item h="1" x="5"/>
        <item h="1" x="4"/>
        <item h="1" x="9"/>
        <item h="1" x="10"/>
        <item h="1" x="8"/>
        <item h="1" m="1" x="14"/>
        <item h="1" x="11"/>
        <item h="1" x="12"/>
        <item h="1" x="13"/>
        <item t="default"/>
      </items>
    </pivotField>
    <pivotField axis="axisCol" showAll="0">
      <items count="8">
        <item x="2"/>
        <item x="1"/>
        <item x="0"/>
        <item x="4"/>
        <item m="1" x="6"/>
        <item x="3"/>
        <item x="5"/>
        <item t="default"/>
      </items>
    </pivotField>
    <pivotField showAll="0"/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</pivotFields>
  <rowFields count="2">
    <field x="4"/>
    <field x="-2"/>
  </rowFields>
  <rowItems count="11">
    <i>
      <x v="1"/>
    </i>
    <i r="1">
      <x/>
    </i>
    <i r="1" i="1">
      <x v="1"/>
    </i>
    <i r="1" i="2">
      <x v="2"/>
    </i>
    <i r="1" i="3">
      <x v="3"/>
    </i>
    <i r="1" i="4">
      <x v="4"/>
    </i>
    <i t="grand">
      <x/>
    </i>
    <i t="grand" i="1">
      <x/>
    </i>
    <i t="grand" i="2">
      <x/>
    </i>
    <i t="grand" i="3">
      <x/>
    </i>
    <i t="grand" i="4">
      <x/>
    </i>
  </rowItems>
  <colFields count="1">
    <field x="2"/>
  </colFields>
  <colItems count="5">
    <i>
      <x/>
    </i>
    <i>
      <x v="1"/>
    </i>
    <i>
      <x v="2"/>
    </i>
    <i>
      <x v="3"/>
    </i>
    <i t="grand">
      <x/>
    </i>
  </colItems>
  <pageFields count="1">
    <pageField fld="1" hier="-1"/>
  </pageFields>
  <dataFields count="5">
    <dataField name="CNV" fld="14" baseField="4" baseItem="0"/>
    <dataField name="Région" fld="15" baseField="4" baseItem="0"/>
    <dataField name="DRAC" fld="16" baseField="4" baseItem="0"/>
    <dataField name="Reports n-1" fld="21" baseField="4" baseItem="0"/>
    <dataField name="TOTAL" fld="22" baseField="4" baseItem="0"/>
  </dataFields>
  <formats count="9">
    <format dxfId="29">
      <pivotArea collapsedLevelsAreSubtotals="1" fieldPosition="0">
        <references count="1">
          <reference field="4" count="1">
            <x v="0"/>
          </reference>
        </references>
      </pivotArea>
    </format>
    <format dxfId="28">
      <pivotArea collapsedLevelsAreSubtotals="1" fieldPosition="0">
        <references count="2">
          <reference field="4294967294" count="3">
            <x v="0"/>
            <x v="1"/>
            <x v="2"/>
          </reference>
          <reference field="4" count="1" selected="0">
            <x v="0"/>
          </reference>
        </references>
      </pivotArea>
    </format>
    <format dxfId="27">
      <pivotArea collapsedLevelsAreSubtotals="1" fieldPosition="0">
        <references count="1">
          <reference field="4" count="1">
            <x v="2"/>
          </reference>
        </references>
      </pivotArea>
    </format>
    <format dxfId="26">
      <pivotArea collapsedLevelsAreSubtotals="1" fieldPosition="0">
        <references count="2">
          <reference field="4294967294" count="3">
            <x v="0"/>
            <x v="1"/>
            <x v="2"/>
          </reference>
          <reference field="4" count="1" selected="0">
            <x v="2"/>
          </reference>
        </references>
      </pivotArea>
    </format>
    <format dxfId="25">
      <pivotArea collapsedLevelsAreSubtotals="1" fieldPosition="0">
        <references count="1">
          <reference field="4" count="1">
            <x v="3"/>
          </reference>
        </references>
      </pivotArea>
    </format>
    <format dxfId="24">
      <pivotArea collapsedLevelsAreSubtotals="1" fieldPosition="0">
        <references count="2">
          <reference field="4294967294" count="3">
            <x v="0"/>
            <x v="1"/>
            <x v="2"/>
          </reference>
          <reference field="4" count="1" selected="0">
            <x v="3"/>
          </reference>
        </references>
      </pivotArea>
    </format>
    <format dxfId="23">
      <pivotArea field="4" grandRow="1" outline="0" collapsedLevelsAreSubtotals="1" axis="axisRow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22">
      <pivotArea dataOnly="0" labelOnly="1" grandCol="1" outline="0" fieldPosition="0"/>
    </format>
    <format dxfId="2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DF3428-E9C2-4A87-8B55-78A24396EE54}" name="Tableau1" displayName="Tableau1" ref="A36:B39" headerRowCount="0">
  <tableColumns count="2">
    <tableColumn id="1" xr3:uid="{DAFB3869-93AF-4597-BD34-E75E18B2E848}" name="Colonne1" totalsRowLabel="Total"/>
    <tableColumn id="2" xr3:uid="{96A56DE7-589F-41C1-BC63-1FBD55DC50C2}" name="Colonne2" totalsRowFunction="sum" headerRowDxfId="333" dataDxfId="332" totalsRowDxfId="331"/>
  </tableColumns>
  <tableStyleInfo name="TableStyleDark9" showFirstColumn="1" showLastColumn="0" showRowStripes="0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ivotTable" Target="../pivotTables/pivotTable10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1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ivotTable" Target="../pivotTables/pivotTable12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5.xml"/><Relationship Id="rId2" Type="http://schemas.openxmlformats.org/officeDocument/2006/relationships/pivotTable" Target="../pivotTables/pivotTable14.xml"/><Relationship Id="rId1" Type="http://schemas.openxmlformats.org/officeDocument/2006/relationships/pivotTable" Target="../pivotTables/pivotTable13.xml"/><Relationship Id="rId5" Type="http://schemas.openxmlformats.org/officeDocument/2006/relationships/printerSettings" Target="../printerSettings/printerSettings16.bin"/><Relationship Id="rId4" Type="http://schemas.openxmlformats.org/officeDocument/2006/relationships/pivotTable" Target="../pivotTables/pivotTable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G1:G24"/>
  <sheetViews>
    <sheetView tabSelected="1" zoomScale="85" zoomScaleNormal="85" workbookViewId="0">
      <selection activeCell="C3" sqref="C3"/>
    </sheetView>
  </sheetViews>
  <sheetFormatPr baseColWidth="10" defaultColWidth="11.44140625" defaultRowHeight="14.4" x14ac:dyDescent="0.3"/>
  <cols>
    <col min="1" max="6" width="11.44140625" style="22"/>
    <col min="7" max="7" width="133.109375" style="22" bestFit="1" customWidth="1"/>
    <col min="8" max="16384" width="11.44140625" style="22"/>
  </cols>
  <sheetData>
    <row r="1" spans="7:7" ht="18.75" customHeight="1" x14ac:dyDescent="0.3">
      <c r="G1" s="26" t="s">
        <v>126</v>
      </c>
    </row>
    <row r="2" spans="7:7" ht="18.75" customHeight="1" x14ac:dyDescent="0.3">
      <c r="G2" s="25"/>
    </row>
    <row r="3" spans="7:7" ht="18.75" customHeight="1" x14ac:dyDescent="0.3">
      <c r="G3" s="23" t="s">
        <v>160</v>
      </c>
    </row>
    <row r="4" spans="7:7" ht="18.75" customHeight="1" x14ac:dyDescent="0.3">
      <c r="G4" s="23"/>
    </row>
    <row r="5" spans="7:7" ht="18.75" customHeight="1" x14ac:dyDescent="0.3">
      <c r="G5" s="53" t="s">
        <v>163</v>
      </c>
    </row>
    <row r="6" spans="7:7" ht="18.75" customHeight="1" x14ac:dyDescent="0.3">
      <c r="G6" s="23" t="s">
        <v>161</v>
      </c>
    </row>
    <row r="7" spans="7:7" x14ac:dyDescent="0.3">
      <c r="G7" s="23" t="s">
        <v>158</v>
      </c>
    </row>
    <row r="8" spans="7:7" x14ac:dyDescent="0.3">
      <c r="G8" s="23" t="s">
        <v>159</v>
      </c>
    </row>
    <row r="9" spans="7:7" x14ac:dyDescent="0.3">
      <c r="G9" s="23" t="s">
        <v>125</v>
      </c>
    </row>
    <row r="10" spans="7:7" x14ac:dyDescent="0.3">
      <c r="G10" s="23"/>
    </row>
    <row r="11" spans="7:7" x14ac:dyDescent="0.3">
      <c r="G11" s="53" t="s">
        <v>162</v>
      </c>
    </row>
    <row r="12" spans="7:7" x14ac:dyDescent="0.3">
      <c r="G12" s="23" t="s">
        <v>164</v>
      </c>
    </row>
    <row r="13" spans="7:7" x14ac:dyDescent="0.3">
      <c r="G13" s="23"/>
    </row>
    <row r="14" spans="7:7" x14ac:dyDescent="0.3">
      <c r="G14" s="53" t="s">
        <v>165</v>
      </c>
    </row>
    <row r="15" spans="7:7" x14ac:dyDescent="0.3">
      <c r="G15" s="23" t="s">
        <v>166</v>
      </c>
    </row>
    <row r="16" spans="7:7" x14ac:dyDescent="0.3">
      <c r="G16" s="23" t="s">
        <v>233</v>
      </c>
    </row>
    <row r="17" spans="7:7" x14ac:dyDescent="0.3">
      <c r="G17" s="23"/>
    </row>
    <row r="18" spans="7:7" x14ac:dyDescent="0.3">
      <c r="G18" s="53" t="s">
        <v>167</v>
      </c>
    </row>
    <row r="19" spans="7:7" x14ac:dyDescent="0.3">
      <c r="G19" s="23" t="s">
        <v>168</v>
      </c>
    </row>
    <row r="20" spans="7:7" x14ac:dyDescent="0.3">
      <c r="G20" s="23" t="s">
        <v>169</v>
      </c>
    </row>
    <row r="21" spans="7:7" x14ac:dyDescent="0.3">
      <c r="G21" s="23"/>
    </row>
    <row r="22" spans="7:7" x14ac:dyDescent="0.3">
      <c r="G22" s="53" t="s">
        <v>171</v>
      </c>
    </row>
    <row r="23" spans="7:7" x14ac:dyDescent="0.3">
      <c r="G23" s="23" t="s">
        <v>170</v>
      </c>
    </row>
    <row r="24" spans="7:7" x14ac:dyDescent="0.3">
      <c r="G24" s="24"/>
    </row>
  </sheetData>
  <customSheetViews>
    <customSheetView guid="{3D489B8E-4C27-4E5F-B6E9-54B634B0FCB7}">
      <selection activeCell="C3" sqref="C3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_Saisie">
                <anchor moveWithCells="1" sizeWithCells="1">
                  <from>
                    <xdr:col>1</xdr:col>
                    <xdr:colOff>7620</xdr:colOff>
                    <xdr:row>1</xdr:row>
                    <xdr:rowOff>7620</xdr:rowOff>
                  </from>
                  <to>
                    <xdr:col>4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DH249"/>
  <sheetViews>
    <sheetView zoomScale="85" zoomScaleNormal="85" workbookViewId="0">
      <pane xSplit="3" ySplit="1" topLeftCell="D2" activePane="bottomRight" state="frozen"/>
      <selection pane="topRight" activeCell="D1" sqref="D1"/>
      <selection pane="bottomLeft" activeCell="A2" sqref="A2"/>
      <selection pane="bottomRight"/>
    </sheetView>
  </sheetViews>
  <sheetFormatPr baseColWidth="10" defaultRowHeight="14.4" x14ac:dyDescent="0.3"/>
  <cols>
    <col min="1" max="1" width="5.88671875" style="15" bestFit="1" customWidth="1"/>
    <col min="2" max="2" width="28.44140625" customWidth="1"/>
    <col min="3" max="3" width="10.88671875" style="12" customWidth="1"/>
    <col min="4" max="4" width="20.109375" style="12" bestFit="1" customWidth="1"/>
    <col min="5" max="5" width="24.5546875" style="12" bestFit="1" customWidth="1"/>
    <col min="6" max="6" width="12.5546875" style="12" customWidth="1"/>
    <col min="7" max="7" width="13.88671875" style="12" customWidth="1"/>
    <col min="8" max="9" width="13.88671875" style="14" customWidth="1"/>
    <col min="10" max="10" width="13.88671875" style="19" customWidth="1"/>
    <col min="11" max="14" width="13.88671875" style="12" customWidth="1"/>
    <col min="15" max="15" width="13.44140625" style="10" customWidth="1"/>
    <col min="16" max="32" width="13.88671875" style="10" customWidth="1"/>
    <col min="33" max="33" width="13.88671875" style="7" customWidth="1"/>
    <col min="34" max="34" width="13.88671875" style="10" customWidth="1"/>
    <col min="35" max="35" width="13.88671875" customWidth="1"/>
    <col min="36" max="36" width="13.88671875" style="7" customWidth="1"/>
    <col min="37" max="37" width="13.88671875" style="10" customWidth="1"/>
    <col min="38" max="38" width="13.88671875" style="16" customWidth="1"/>
    <col min="39" max="39" width="13.88671875" style="7" customWidth="1"/>
    <col min="40" max="40" width="13.88671875" style="10" customWidth="1"/>
    <col min="41" max="41" width="13.88671875" customWidth="1"/>
    <col min="42" max="42" width="13.88671875" style="7" customWidth="1"/>
    <col min="43" max="43" width="13.88671875" style="10" customWidth="1"/>
    <col min="44" max="44" width="13.88671875" customWidth="1"/>
    <col min="45" max="45" width="13.88671875" style="7" customWidth="1"/>
    <col min="46" max="46" width="13.88671875" style="10" customWidth="1"/>
    <col min="47" max="47" width="13.88671875" customWidth="1"/>
    <col min="48" max="48" width="13.88671875" style="7" customWidth="1"/>
    <col min="49" max="49" width="13.88671875" style="10" customWidth="1"/>
    <col min="50" max="50" width="13.88671875" style="16" customWidth="1"/>
    <col min="51" max="51" width="13.88671875" style="7" customWidth="1"/>
    <col min="52" max="52" width="13.88671875" style="10" customWidth="1"/>
    <col min="53" max="53" width="13.88671875" customWidth="1"/>
    <col min="54" max="54" width="13.88671875" style="7" customWidth="1"/>
    <col min="55" max="55" width="13.88671875" style="10" customWidth="1"/>
    <col min="56" max="56" width="13.88671875" customWidth="1"/>
    <col min="57" max="57" width="13.88671875" style="7" customWidth="1"/>
    <col min="58" max="58" width="13.88671875" style="10" customWidth="1"/>
    <col min="59" max="59" width="13.88671875" customWidth="1"/>
    <col min="60" max="60" width="13.88671875" style="7" customWidth="1"/>
    <col min="61" max="61" width="13.88671875" style="10" customWidth="1"/>
    <col min="62" max="62" width="13.88671875" style="16" customWidth="1"/>
    <col min="63" max="63" width="13.88671875" style="7" customWidth="1"/>
    <col min="64" max="64" width="13.88671875" style="10" customWidth="1"/>
    <col min="65" max="65" width="13.88671875" customWidth="1"/>
    <col min="66" max="66" width="13.88671875" style="7" customWidth="1"/>
    <col min="67" max="67" width="13.88671875" style="10" customWidth="1"/>
    <col min="68" max="68" width="13.88671875" style="16" customWidth="1"/>
    <col min="69" max="69" width="13.88671875" style="7" customWidth="1"/>
    <col min="70" max="70" width="13.88671875" style="10" customWidth="1"/>
    <col min="71" max="71" width="13.88671875" style="16" customWidth="1"/>
    <col min="72" max="72" width="13.88671875" style="7" customWidth="1"/>
    <col min="73" max="73" width="13.88671875" style="10" customWidth="1"/>
    <col min="74" max="74" width="13.88671875" style="16" customWidth="1"/>
    <col min="75" max="76" width="13.88671875" customWidth="1"/>
    <col min="77" max="77" width="13.88671875" style="16" customWidth="1"/>
    <col min="78" max="79" width="13.88671875" customWidth="1"/>
    <col min="80" max="80" width="13.88671875" style="16" customWidth="1"/>
    <col min="81" max="81" width="13.88671875" customWidth="1"/>
    <col min="82" max="82" width="13.88671875" style="10" customWidth="1"/>
    <col min="83" max="83" width="13.88671875" customWidth="1"/>
    <col min="84" max="84" width="13.88671875" style="10" customWidth="1"/>
    <col min="85" max="85" width="13.88671875" customWidth="1"/>
    <col min="86" max="87" width="13.88671875" style="10" customWidth="1"/>
    <col min="88" max="88" width="36.88671875" style="34" customWidth="1"/>
    <col min="89" max="91" width="14.88671875" style="55" customWidth="1"/>
    <col min="92" max="96" width="14.88671875" style="143" customWidth="1"/>
    <col min="97" max="97" width="11.44140625" customWidth="1"/>
    <col min="98" max="98" width="28.5546875" bestFit="1" customWidth="1"/>
    <col min="100" max="100" width="5.88671875" bestFit="1" customWidth="1"/>
    <col min="101" max="101" width="29.88671875" customWidth="1"/>
    <col min="103" max="103" width="20.109375" bestFit="1" customWidth="1"/>
    <col min="104" max="104" width="24.5546875" bestFit="1" customWidth="1"/>
    <col min="106" max="106" width="9.109375" bestFit="1" customWidth="1"/>
    <col min="108" max="108" width="5.88671875" bestFit="1" customWidth="1"/>
    <col min="109" max="109" width="29.88671875" customWidth="1"/>
    <col min="111" max="111" width="20.109375" bestFit="1" customWidth="1"/>
    <col min="112" max="112" width="24.5546875" bestFit="1" customWidth="1"/>
  </cols>
  <sheetData>
    <row r="1" spans="1:112" s="1" customFormat="1" ht="43.2" x14ac:dyDescent="0.3">
      <c r="A1" s="2" t="s">
        <v>120</v>
      </c>
      <c r="B1" s="2" t="s">
        <v>0</v>
      </c>
      <c r="C1" s="2" t="s">
        <v>1</v>
      </c>
      <c r="D1" s="2" t="s">
        <v>4</v>
      </c>
      <c r="E1" s="2" t="s">
        <v>29</v>
      </c>
      <c r="F1" s="2" t="s">
        <v>2</v>
      </c>
      <c r="G1" s="2" t="s">
        <v>3</v>
      </c>
      <c r="H1" s="2" t="s">
        <v>274</v>
      </c>
      <c r="I1" s="21" t="s">
        <v>275</v>
      </c>
      <c r="J1" s="38" t="s">
        <v>276</v>
      </c>
      <c r="K1" s="9" t="s">
        <v>121</v>
      </c>
      <c r="L1" s="9" t="s">
        <v>122</v>
      </c>
      <c r="M1" s="9" t="s">
        <v>123</v>
      </c>
      <c r="N1" s="9" t="s">
        <v>124</v>
      </c>
      <c r="O1" s="36" t="s">
        <v>5</v>
      </c>
      <c r="P1" s="36" t="s">
        <v>6</v>
      </c>
      <c r="Q1" s="36" t="s">
        <v>7</v>
      </c>
      <c r="R1" s="36" t="s">
        <v>11</v>
      </c>
      <c r="S1" s="36" t="s">
        <v>12</v>
      </c>
      <c r="T1" s="36" t="s">
        <v>13</v>
      </c>
      <c r="U1" s="36" t="s">
        <v>18</v>
      </c>
      <c r="V1" s="36" t="s">
        <v>72</v>
      </c>
      <c r="W1" s="36" t="s">
        <v>28</v>
      </c>
      <c r="X1" s="37" t="s">
        <v>8</v>
      </c>
      <c r="Y1" s="37" t="s">
        <v>9</v>
      </c>
      <c r="Z1" s="37" t="s">
        <v>10</v>
      </c>
      <c r="AA1" s="37" t="s">
        <v>14</v>
      </c>
      <c r="AB1" s="37" t="s">
        <v>15</v>
      </c>
      <c r="AC1" s="37" t="s">
        <v>16</v>
      </c>
      <c r="AD1" s="37" t="s">
        <v>19</v>
      </c>
      <c r="AE1" s="37" t="s">
        <v>73</v>
      </c>
      <c r="AF1" s="37" t="s">
        <v>27</v>
      </c>
      <c r="AG1" s="3" t="s">
        <v>30</v>
      </c>
      <c r="AH1" s="3" t="s">
        <v>32</v>
      </c>
      <c r="AI1" s="3" t="s">
        <v>31</v>
      </c>
      <c r="AJ1" s="3" t="s">
        <v>33</v>
      </c>
      <c r="AK1" s="3" t="s">
        <v>35</v>
      </c>
      <c r="AL1" s="3" t="s">
        <v>34</v>
      </c>
      <c r="AM1" s="3" t="s">
        <v>36</v>
      </c>
      <c r="AN1" s="3" t="s">
        <v>38</v>
      </c>
      <c r="AO1" s="3" t="s">
        <v>37</v>
      </c>
      <c r="AP1" s="3" t="s">
        <v>39</v>
      </c>
      <c r="AQ1" s="3" t="s">
        <v>41</v>
      </c>
      <c r="AR1" s="3" t="s">
        <v>40</v>
      </c>
      <c r="AS1" s="3" t="s">
        <v>42</v>
      </c>
      <c r="AT1" s="3" t="s">
        <v>44</v>
      </c>
      <c r="AU1" s="3" t="s">
        <v>43</v>
      </c>
      <c r="AV1" s="3" t="s">
        <v>45</v>
      </c>
      <c r="AW1" s="3" t="s">
        <v>47</v>
      </c>
      <c r="AX1" s="3" t="s">
        <v>46</v>
      </c>
      <c r="AY1" s="3" t="s">
        <v>48</v>
      </c>
      <c r="AZ1" s="3" t="s">
        <v>50</v>
      </c>
      <c r="BA1" s="3" t="s">
        <v>49</v>
      </c>
      <c r="BB1" s="3" t="s">
        <v>51</v>
      </c>
      <c r="BC1" s="3" t="s">
        <v>53</v>
      </c>
      <c r="BD1" s="3" t="s">
        <v>52</v>
      </c>
      <c r="BE1" s="3" t="s">
        <v>54</v>
      </c>
      <c r="BF1" s="3" t="s">
        <v>56</v>
      </c>
      <c r="BG1" s="3" t="s">
        <v>55</v>
      </c>
      <c r="BH1" s="3" t="s">
        <v>57</v>
      </c>
      <c r="BI1" s="3" t="s">
        <v>59</v>
      </c>
      <c r="BJ1" s="3" t="s">
        <v>58</v>
      </c>
      <c r="BK1" s="3" t="s">
        <v>60</v>
      </c>
      <c r="BL1" s="3" t="s">
        <v>62</v>
      </c>
      <c r="BM1" s="3" t="s">
        <v>61</v>
      </c>
      <c r="BN1" s="3" t="s">
        <v>63</v>
      </c>
      <c r="BO1" s="3" t="s">
        <v>65</v>
      </c>
      <c r="BP1" s="3" t="s">
        <v>64</v>
      </c>
      <c r="BQ1" s="3" t="s">
        <v>66</v>
      </c>
      <c r="BR1" s="3" t="s">
        <v>68</v>
      </c>
      <c r="BS1" s="3" t="s">
        <v>67</v>
      </c>
      <c r="BT1" s="3" t="s">
        <v>69</v>
      </c>
      <c r="BU1" s="3" t="s">
        <v>71</v>
      </c>
      <c r="BV1" s="3" t="s">
        <v>70</v>
      </c>
      <c r="BW1" s="3" t="s">
        <v>114</v>
      </c>
      <c r="BX1" s="3" t="s">
        <v>113</v>
      </c>
      <c r="BY1" s="3" t="s">
        <v>115</v>
      </c>
      <c r="BZ1" s="3" t="s">
        <v>116</v>
      </c>
      <c r="CA1" s="3" t="s">
        <v>117</v>
      </c>
      <c r="CB1" s="3" t="s">
        <v>118</v>
      </c>
      <c r="CC1" s="4" t="s">
        <v>20</v>
      </c>
      <c r="CD1" s="4" t="s">
        <v>23</v>
      </c>
      <c r="CE1" s="4" t="s">
        <v>21</v>
      </c>
      <c r="CF1" s="4" t="s">
        <v>24</v>
      </c>
      <c r="CG1" s="4" t="s">
        <v>22</v>
      </c>
      <c r="CH1" s="4" t="s">
        <v>25</v>
      </c>
      <c r="CI1" s="4" t="s">
        <v>17</v>
      </c>
      <c r="CJ1" s="5" t="s">
        <v>26</v>
      </c>
      <c r="CK1" s="38" t="s">
        <v>150</v>
      </c>
      <c r="CL1" s="38" t="s">
        <v>151</v>
      </c>
      <c r="CM1" s="38" t="s">
        <v>152</v>
      </c>
      <c r="CN1" s="38" t="s">
        <v>153</v>
      </c>
      <c r="CO1" s="38" t="s">
        <v>154</v>
      </c>
      <c r="CP1" s="38" t="s">
        <v>155</v>
      </c>
      <c r="CQ1" s="38" t="s">
        <v>156</v>
      </c>
      <c r="CR1" s="38" t="s">
        <v>157</v>
      </c>
      <c r="CS1" s="20"/>
      <c r="CT1" s="2" t="s">
        <v>0</v>
      </c>
      <c r="CU1" s="17"/>
      <c r="CV1" s="2" t="s">
        <v>120</v>
      </c>
      <c r="CW1" s="2" t="s">
        <v>0</v>
      </c>
      <c r="CX1" s="2" t="s">
        <v>1</v>
      </c>
      <c r="CY1" s="2" t="s">
        <v>4</v>
      </c>
      <c r="CZ1" s="2" t="s">
        <v>29</v>
      </c>
      <c r="DB1" s="2" t="s">
        <v>1</v>
      </c>
      <c r="DC1" s="17"/>
      <c r="DD1" s="2" t="s">
        <v>120</v>
      </c>
      <c r="DE1" s="2" t="s">
        <v>0</v>
      </c>
      <c r="DF1" s="2" t="s">
        <v>1</v>
      </c>
      <c r="DG1" s="2" t="s">
        <v>4</v>
      </c>
      <c r="DH1" s="2" t="s">
        <v>29</v>
      </c>
    </row>
    <row r="2" spans="1:112" s="31" customFormat="1" x14ac:dyDescent="0.3">
      <c r="A2" s="11">
        <v>2</v>
      </c>
      <c r="B2" s="294" t="s">
        <v>102</v>
      </c>
      <c r="C2" s="11">
        <v>2019</v>
      </c>
      <c r="D2" s="11" t="s">
        <v>74</v>
      </c>
      <c r="E2" s="11" t="s">
        <v>82</v>
      </c>
      <c r="F2" s="11" t="s">
        <v>127</v>
      </c>
      <c r="G2" s="11" t="s">
        <v>86</v>
      </c>
      <c r="H2" s="13"/>
      <c r="I2" s="13" t="s">
        <v>259</v>
      </c>
      <c r="J2" s="18">
        <v>60000</v>
      </c>
      <c r="K2" s="11"/>
      <c r="L2" s="11"/>
      <c r="M2" s="11"/>
      <c r="N2" s="11"/>
      <c r="O2" s="295">
        <v>10000</v>
      </c>
      <c r="P2" s="295">
        <v>20000</v>
      </c>
      <c r="Q2" s="295">
        <v>30000</v>
      </c>
      <c r="R2" s="295"/>
      <c r="S2" s="295"/>
      <c r="T2" s="295"/>
      <c r="U2" s="295"/>
      <c r="V2" s="294"/>
      <c r="W2" s="295">
        <v>60000</v>
      </c>
      <c r="X2" s="295"/>
      <c r="Y2" s="295"/>
      <c r="Z2" s="295"/>
      <c r="AA2" s="295"/>
      <c r="AB2" s="295"/>
      <c r="AC2" s="295"/>
      <c r="AD2" s="295"/>
      <c r="AE2" s="295"/>
      <c r="AF2" s="295">
        <v>0</v>
      </c>
      <c r="AG2" s="294"/>
      <c r="AH2" s="295"/>
      <c r="AI2" s="296"/>
      <c r="AJ2" s="294"/>
      <c r="AK2" s="295"/>
      <c r="AL2" s="296"/>
      <c r="AM2" s="294"/>
      <c r="AN2" s="295"/>
      <c r="AO2" s="296"/>
      <c r="AP2" s="294"/>
      <c r="AQ2" s="295"/>
      <c r="AR2" s="296"/>
      <c r="AS2" s="294"/>
      <c r="AT2" s="295"/>
      <c r="AU2" s="296"/>
      <c r="AV2" s="294"/>
      <c r="AW2" s="295"/>
      <c r="AX2" s="296"/>
      <c r="AY2" s="294"/>
      <c r="AZ2" s="295"/>
      <c r="BA2" s="296"/>
      <c r="BB2" s="294"/>
      <c r="BC2" s="295"/>
      <c r="BD2" s="296"/>
      <c r="BE2" s="294"/>
      <c r="BF2" s="295"/>
      <c r="BG2" s="296"/>
      <c r="BH2" s="294"/>
      <c r="BI2" s="295"/>
      <c r="BJ2" s="296"/>
      <c r="BK2" s="294"/>
      <c r="BL2" s="295"/>
      <c r="BM2" s="296"/>
      <c r="BN2" s="294"/>
      <c r="BO2" s="295"/>
      <c r="BP2" s="296"/>
      <c r="BQ2" s="294"/>
      <c r="BR2" s="295"/>
      <c r="BS2" s="296"/>
      <c r="BT2" s="294"/>
      <c r="BU2" s="295"/>
      <c r="BV2" s="296"/>
      <c r="BW2" s="294"/>
      <c r="BX2" s="294"/>
      <c r="BY2" s="296"/>
      <c r="BZ2" s="294"/>
      <c r="CA2" s="294"/>
      <c r="CB2" s="296"/>
      <c r="CC2" s="296"/>
      <c r="CD2" s="295"/>
      <c r="CE2" s="296"/>
      <c r="CF2" s="295"/>
      <c r="CG2" s="296"/>
      <c r="CH2" s="295"/>
      <c r="CI2" s="295"/>
      <c r="CJ2" s="33"/>
      <c r="CK2" s="295">
        <v>10000</v>
      </c>
      <c r="CL2" s="295">
        <v>20000</v>
      </c>
      <c r="CM2" s="295">
        <v>30000</v>
      </c>
      <c r="CN2" s="18"/>
      <c r="CO2" s="18"/>
      <c r="CP2" s="18"/>
      <c r="CQ2" s="18"/>
      <c r="CR2" s="18"/>
      <c r="CT2" s="11" t="s">
        <v>94</v>
      </c>
      <c r="CU2" s="32"/>
      <c r="CV2" s="11">
        <v>3</v>
      </c>
      <c r="CW2" s="294" t="s">
        <v>94</v>
      </c>
      <c r="CX2" s="11">
        <v>2019</v>
      </c>
      <c r="CY2" s="11" t="s">
        <v>0</v>
      </c>
      <c r="CZ2" s="11" t="s">
        <v>79</v>
      </c>
      <c r="DB2" s="11" t="s">
        <v>278</v>
      </c>
      <c r="DC2" s="32"/>
      <c r="DD2" s="11">
        <v>2</v>
      </c>
      <c r="DE2" s="27" t="s">
        <v>102</v>
      </c>
      <c r="DF2" s="11">
        <v>2019</v>
      </c>
      <c r="DG2" s="11" t="s">
        <v>74</v>
      </c>
      <c r="DH2" s="11" t="s">
        <v>82</v>
      </c>
    </row>
    <row r="3" spans="1:112" s="31" customFormat="1" x14ac:dyDescent="0.3">
      <c r="A3" s="11">
        <v>3</v>
      </c>
      <c r="B3" s="294" t="s">
        <v>94</v>
      </c>
      <c r="C3" s="11">
        <v>2019</v>
      </c>
      <c r="D3" s="11" t="s">
        <v>0</v>
      </c>
      <c r="E3" s="11" t="s">
        <v>79</v>
      </c>
      <c r="F3" s="11" t="s">
        <v>128</v>
      </c>
      <c r="G3" s="11" t="s">
        <v>87</v>
      </c>
      <c r="H3" s="13"/>
      <c r="I3" s="13"/>
      <c r="J3" s="18">
        <v>60000</v>
      </c>
      <c r="K3" s="11"/>
      <c r="L3" s="11"/>
      <c r="M3" s="11"/>
      <c r="N3" s="11"/>
      <c r="O3" s="295">
        <v>10000</v>
      </c>
      <c r="P3" s="295">
        <v>20000</v>
      </c>
      <c r="Q3" s="295">
        <v>30000</v>
      </c>
      <c r="R3" s="295"/>
      <c r="S3" s="295"/>
      <c r="T3" s="295"/>
      <c r="U3" s="295"/>
      <c r="V3" s="295"/>
      <c r="W3" s="295">
        <v>60000</v>
      </c>
      <c r="X3" s="295"/>
      <c r="Y3" s="295"/>
      <c r="Z3" s="295"/>
      <c r="AA3" s="295"/>
      <c r="AB3" s="295"/>
      <c r="AC3" s="295"/>
      <c r="AD3" s="295"/>
      <c r="AE3" s="295"/>
      <c r="AF3" s="295">
        <v>0</v>
      </c>
      <c r="AG3" s="294"/>
      <c r="AH3" s="295"/>
      <c r="AI3" s="296"/>
      <c r="AJ3" s="294"/>
      <c r="AK3" s="295"/>
      <c r="AL3" s="296"/>
      <c r="AM3" s="294"/>
      <c r="AN3" s="295"/>
      <c r="AO3" s="296"/>
      <c r="AP3" s="294"/>
      <c r="AQ3" s="295"/>
      <c r="AR3" s="296"/>
      <c r="AS3" s="294"/>
      <c r="AT3" s="295"/>
      <c r="AU3" s="294"/>
      <c r="AV3" s="294"/>
      <c r="AW3" s="295"/>
      <c r="AX3" s="296"/>
      <c r="AY3" s="294"/>
      <c r="AZ3" s="295"/>
      <c r="BA3" s="294"/>
      <c r="BB3" s="294"/>
      <c r="BC3" s="295"/>
      <c r="BD3" s="294"/>
      <c r="BE3" s="294"/>
      <c r="BF3" s="295"/>
      <c r="BG3" s="294"/>
      <c r="BH3" s="294"/>
      <c r="BI3" s="295"/>
      <c r="BJ3" s="296"/>
      <c r="BK3" s="294"/>
      <c r="BL3" s="295"/>
      <c r="BM3" s="294"/>
      <c r="BN3" s="294"/>
      <c r="BO3" s="295"/>
      <c r="BP3" s="296"/>
      <c r="BQ3" s="294"/>
      <c r="BR3" s="295"/>
      <c r="BS3" s="296"/>
      <c r="BT3" s="294"/>
      <c r="BU3" s="295"/>
      <c r="BV3" s="296"/>
      <c r="BW3" s="294"/>
      <c r="BX3" s="294"/>
      <c r="BY3" s="296"/>
      <c r="BZ3" s="294"/>
      <c r="CA3" s="294"/>
      <c r="CB3" s="296"/>
      <c r="CC3" s="296"/>
      <c r="CD3" s="295"/>
      <c r="CE3" s="296"/>
      <c r="CF3" s="295"/>
      <c r="CG3" s="294"/>
      <c r="CH3" s="295"/>
      <c r="CI3" s="295"/>
      <c r="CJ3" s="35"/>
      <c r="CK3" s="295">
        <v>10000</v>
      </c>
      <c r="CL3" s="295">
        <v>20000</v>
      </c>
      <c r="CM3" s="295">
        <v>30000</v>
      </c>
      <c r="CN3" s="18"/>
      <c r="CO3" s="18"/>
      <c r="CP3" s="18"/>
      <c r="CQ3" s="18"/>
      <c r="CR3" s="18"/>
      <c r="CU3" s="32"/>
      <c r="CV3" s="11"/>
      <c r="CW3" s="27"/>
      <c r="CX3" s="11"/>
      <c r="CY3" s="11"/>
      <c r="CZ3" s="11"/>
      <c r="DC3" s="32"/>
      <c r="DD3" s="11">
        <v>3</v>
      </c>
      <c r="DE3" s="27" t="s">
        <v>94</v>
      </c>
      <c r="DF3" s="11">
        <v>2019</v>
      </c>
      <c r="DG3" s="11" t="s">
        <v>0</v>
      </c>
      <c r="DH3" s="11" t="s">
        <v>79</v>
      </c>
    </row>
    <row r="4" spans="1:112" s="31" customFormat="1" x14ac:dyDescent="0.3">
      <c r="A4" s="11">
        <v>4</v>
      </c>
      <c r="B4" s="294" t="s">
        <v>99</v>
      </c>
      <c r="C4" s="11">
        <v>2019</v>
      </c>
      <c r="D4" s="11" t="s">
        <v>0</v>
      </c>
      <c r="E4" s="11" t="s">
        <v>79</v>
      </c>
      <c r="F4" s="11" t="s">
        <v>127</v>
      </c>
      <c r="G4" s="11" t="s">
        <v>86</v>
      </c>
      <c r="H4" s="13"/>
      <c r="I4" s="13"/>
      <c r="J4" s="18">
        <v>60000</v>
      </c>
      <c r="K4" s="11"/>
      <c r="L4" s="11"/>
      <c r="M4" s="11"/>
      <c r="N4" s="11"/>
      <c r="O4" s="295">
        <v>10000</v>
      </c>
      <c r="P4" s="295">
        <v>2000</v>
      </c>
      <c r="Q4" s="295">
        <v>30000</v>
      </c>
      <c r="R4" s="295"/>
      <c r="S4" s="295"/>
      <c r="T4" s="295"/>
      <c r="U4" s="295"/>
      <c r="V4" s="294"/>
      <c r="W4" s="295">
        <v>60000</v>
      </c>
      <c r="X4" s="295"/>
      <c r="Y4" s="295"/>
      <c r="Z4" s="295"/>
      <c r="AA4" s="295"/>
      <c r="AB4" s="295"/>
      <c r="AC4" s="295"/>
      <c r="AD4" s="295"/>
      <c r="AE4" s="295"/>
      <c r="AF4" s="295">
        <v>0</v>
      </c>
      <c r="AG4" s="294"/>
      <c r="AH4" s="295"/>
      <c r="AI4" s="296"/>
      <c r="AJ4" s="294"/>
      <c r="AK4" s="295"/>
      <c r="AL4" s="296"/>
      <c r="AM4" s="294"/>
      <c r="AN4" s="295"/>
      <c r="AO4" s="294"/>
      <c r="AP4" s="294"/>
      <c r="AQ4" s="295"/>
      <c r="AR4" s="294"/>
      <c r="AS4" s="294"/>
      <c r="AT4" s="295"/>
      <c r="AU4" s="296"/>
      <c r="AV4" s="294"/>
      <c r="AW4" s="295"/>
      <c r="AX4" s="296"/>
      <c r="AY4" s="294"/>
      <c r="AZ4" s="295"/>
      <c r="BA4" s="294"/>
      <c r="BB4" s="294"/>
      <c r="BC4" s="295"/>
      <c r="BD4" s="294"/>
      <c r="BE4" s="294"/>
      <c r="BF4" s="295"/>
      <c r="BG4" s="294"/>
      <c r="BH4" s="294"/>
      <c r="BI4" s="295"/>
      <c r="BJ4" s="296"/>
      <c r="BK4" s="294"/>
      <c r="BL4" s="295"/>
      <c r="BM4" s="294"/>
      <c r="BN4" s="294"/>
      <c r="BO4" s="295"/>
      <c r="BP4" s="296"/>
      <c r="BQ4" s="294"/>
      <c r="BR4" s="295"/>
      <c r="BS4" s="296"/>
      <c r="BT4" s="294"/>
      <c r="BU4" s="295"/>
      <c r="BV4" s="296"/>
      <c r="BW4" s="294"/>
      <c r="BX4" s="294"/>
      <c r="BY4" s="296"/>
      <c r="BZ4" s="294"/>
      <c r="CA4" s="294"/>
      <c r="CB4" s="296"/>
      <c r="CC4" s="294"/>
      <c r="CD4" s="295"/>
      <c r="CE4" s="294"/>
      <c r="CF4" s="295"/>
      <c r="CG4" s="294"/>
      <c r="CH4" s="295"/>
      <c r="CI4" s="295"/>
      <c r="CJ4" s="35"/>
      <c r="CK4" s="295">
        <v>10000</v>
      </c>
      <c r="CL4" s="295">
        <v>20000</v>
      </c>
      <c r="CM4" s="295">
        <v>30000</v>
      </c>
      <c r="CN4" s="18"/>
      <c r="CO4" s="18"/>
      <c r="CP4" s="18"/>
      <c r="CQ4" s="18"/>
      <c r="CR4" s="18"/>
      <c r="CU4" s="32"/>
      <c r="CV4" s="11"/>
      <c r="CW4" s="27"/>
      <c r="CX4" s="11"/>
      <c r="CY4" s="11"/>
      <c r="CZ4" s="11"/>
      <c r="DC4" s="32"/>
      <c r="DD4" s="11">
        <v>4</v>
      </c>
      <c r="DE4" s="27" t="s">
        <v>99</v>
      </c>
      <c r="DF4" s="11">
        <v>2019</v>
      </c>
      <c r="DG4" s="11" t="s">
        <v>0</v>
      </c>
      <c r="DH4" s="11" t="s">
        <v>79</v>
      </c>
    </row>
    <row r="5" spans="1:112" s="31" customFormat="1" x14ac:dyDescent="0.3">
      <c r="A5" s="11">
        <v>5</v>
      </c>
      <c r="B5" s="294" t="s">
        <v>101</v>
      </c>
      <c r="C5" s="11">
        <v>2019</v>
      </c>
      <c r="D5" s="11" t="s">
        <v>74</v>
      </c>
      <c r="E5" s="11" t="s">
        <v>79</v>
      </c>
      <c r="F5" s="11" t="s">
        <v>127</v>
      </c>
      <c r="G5" s="11" t="s">
        <v>86</v>
      </c>
      <c r="H5" s="13" t="s">
        <v>237</v>
      </c>
      <c r="I5" s="13"/>
      <c r="J5" s="18">
        <v>70000</v>
      </c>
      <c r="K5" s="11" t="s">
        <v>89</v>
      </c>
      <c r="L5" s="11" t="s">
        <v>90</v>
      </c>
      <c r="M5" s="11" t="s">
        <v>91</v>
      </c>
      <c r="N5" s="11"/>
      <c r="O5" s="295">
        <v>10000</v>
      </c>
      <c r="P5" s="295">
        <v>20000</v>
      </c>
      <c r="Q5" s="295">
        <v>30000</v>
      </c>
      <c r="R5" s="295">
        <v>1000</v>
      </c>
      <c r="S5" s="295">
        <v>2000</v>
      </c>
      <c r="T5" s="295">
        <v>3000</v>
      </c>
      <c r="U5" s="295">
        <v>4000</v>
      </c>
      <c r="V5" s="294"/>
      <c r="W5" s="295">
        <v>70000</v>
      </c>
      <c r="X5" s="295"/>
      <c r="Y5" s="295"/>
      <c r="Z5" s="295"/>
      <c r="AA5" s="295"/>
      <c r="AB5" s="295"/>
      <c r="AC5" s="295"/>
      <c r="AD5" s="295"/>
      <c r="AE5" s="295"/>
      <c r="AF5" s="295">
        <v>0</v>
      </c>
      <c r="AG5" s="294"/>
      <c r="AH5" s="295"/>
      <c r="AI5" s="296"/>
      <c r="AJ5" s="294"/>
      <c r="AK5" s="295"/>
      <c r="AL5" s="296"/>
      <c r="AM5" s="294"/>
      <c r="AN5" s="295"/>
      <c r="AO5" s="296"/>
      <c r="AP5" s="294"/>
      <c r="AQ5" s="295"/>
      <c r="AR5" s="296"/>
      <c r="AS5" s="294"/>
      <c r="AT5" s="295"/>
      <c r="AU5" s="296"/>
      <c r="AV5" s="294"/>
      <c r="AW5" s="295"/>
      <c r="AX5" s="296"/>
      <c r="AY5" s="294"/>
      <c r="AZ5" s="295"/>
      <c r="BA5" s="296"/>
      <c r="BB5" s="294"/>
      <c r="BC5" s="295"/>
      <c r="BD5" s="294"/>
      <c r="BE5" s="294"/>
      <c r="BF5" s="295"/>
      <c r="BG5" s="296"/>
      <c r="BH5" s="294"/>
      <c r="BI5" s="295"/>
      <c r="BJ5" s="296"/>
      <c r="BK5" s="294"/>
      <c r="BL5" s="295"/>
      <c r="BM5" s="296"/>
      <c r="BN5" s="294"/>
      <c r="BO5" s="295"/>
      <c r="BP5" s="296"/>
      <c r="BQ5" s="294"/>
      <c r="BR5" s="295"/>
      <c r="BS5" s="296"/>
      <c r="BT5" s="294"/>
      <c r="BU5" s="295"/>
      <c r="BV5" s="296"/>
      <c r="BW5" s="294"/>
      <c r="BX5" s="294"/>
      <c r="BY5" s="296"/>
      <c r="BZ5" s="294"/>
      <c r="CA5" s="294"/>
      <c r="CB5" s="296"/>
      <c r="CC5" s="296"/>
      <c r="CD5" s="295"/>
      <c r="CE5" s="294"/>
      <c r="CF5" s="295"/>
      <c r="CG5" s="294"/>
      <c r="CH5" s="295"/>
      <c r="CI5" s="295"/>
      <c r="CJ5" s="35"/>
      <c r="CK5" s="295">
        <v>10000</v>
      </c>
      <c r="CL5" s="295">
        <v>20000</v>
      </c>
      <c r="CM5" s="295">
        <v>30000</v>
      </c>
      <c r="CN5" s="142">
        <v>1000</v>
      </c>
      <c r="CO5" s="142">
        <v>2000</v>
      </c>
      <c r="CP5" s="142">
        <v>3000</v>
      </c>
      <c r="CQ5" s="142">
        <v>4000</v>
      </c>
      <c r="CR5" s="142"/>
      <c r="CU5" s="32"/>
      <c r="CV5" s="11"/>
      <c r="CW5" s="27"/>
      <c r="CX5" s="11"/>
      <c r="CY5" s="11"/>
      <c r="CZ5" s="11"/>
      <c r="DC5" s="32"/>
      <c r="DD5" s="11">
        <v>5</v>
      </c>
      <c r="DE5" s="27" t="s">
        <v>101</v>
      </c>
      <c r="DF5" s="11">
        <v>2019</v>
      </c>
      <c r="DG5" s="11" t="s">
        <v>74</v>
      </c>
      <c r="DH5" s="11" t="s">
        <v>79</v>
      </c>
    </row>
    <row r="6" spans="1:112" s="31" customFormat="1" x14ac:dyDescent="0.3">
      <c r="A6" s="11"/>
      <c r="B6" s="27"/>
      <c r="C6" s="11"/>
      <c r="D6" s="11"/>
      <c r="E6" s="11"/>
      <c r="F6" s="11"/>
      <c r="G6" s="11"/>
      <c r="H6" s="13"/>
      <c r="I6" s="13"/>
      <c r="J6" s="18"/>
      <c r="K6" s="11"/>
      <c r="L6" s="11"/>
      <c r="M6" s="11"/>
      <c r="N6" s="11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9"/>
      <c r="AH6" s="28"/>
      <c r="AI6" s="30"/>
      <c r="AJ6" s="29"/>
      <c r="AK6" s="28"/>
      <c r="AL6" s="30"/>
      <c r="AM6" s="29"/>
      <c r="AN6" s="28"/>
      <c r="AO6" s="30"/>
      <c r="AP6" s="29"/>
      <c r="AQ6" s="28"/>
      <c r="AR6" s="30"/>
      <c r="AS6" s="29"/>
      <c r="AT6" s="28"/>
      <c r="AU6" s="30"/>
      <c r="AV6" s="29"/>
      <c r="AW6" s="28"/>
      <c r="AX6" s="30"/>
      <c r="AY6" s="29"/>
      <c r="AZ6" s="28"/>
      <c r="BA6" s="30"/>
      <c r="BB6" s="29"/>
      <c r="BC6" s="28"/>
      <c r="BD6" s="30"/>
      <c r="BE6" s="29"/>
      <c r="BF6" s="28"/>
      <c r="BG6" s="30"/>
      <c r="BH6" s="29"/>
      <c r="BI6" s="28"/>
      <c r="BJ6" s="30"/>
      <c r="BK6" s="29"/>
      <c r="BL6" s="28"/>
      <c r="BM6" s="30"/>
      <c r="BN6" s="29"/>
      <c r="BO6" s="28"/>
      <c r="BP6" s="30"/>
      <c r="BQ6" s="29"/>
      <c r="BR6" s="28"/>
      <c r="BS6" s="30"/>
      <c r="BT6" s="29"/>
      <c r="BU6" s="28"/>
      <c r="BV6" s="30"/>
      <c r="BW6" s="27"/>
      <c r="BX6" s="27"/>
      <c r="BY6" s="30"/>
      <c r="BZ6" s="27"/>
      <c r="CA6" s="27"/>
      <c r="CB6" s="30"/>
      <c r="CC6" s="30"/>
      <c r="CD6" s="28"/>
      <c r="CE6" s="27"/>
      <c r="CF6" s="28"/>
      <c r="CG6" s="27"/>
      <c r="CH6" s="28"/>
      <c r="CI6" s="28"/>
      <c r="CJ6" s="35"/>
      <c r="CK6" s="28"/>
      <c r="CL6" s="28"/>
      <c r="CM6" s="28"/>
      <c r="CN6" s="18"/>
      <c r="CO6" s="18"/>
      <c r="CP6" s="18"/>
      <c r="CQ6" s="18"/>
      <c r="CR6" s="18"/>
      <c r="CU6" s="32"/>
      <c r="CV6" s="11"/>
      <c r="CW6" s="27"/>
      <c r="CX6" s="11"/>
      <c r="CY6" s="11"/>
      <c r="CZ6" s="11"/>
      <c r="DC6" s="32"/>
      <c r="DD6" s="11">
        <v>6</v>
      </c>
      <c r="DE6" s="27" t="s">
        <v>104</v>
      </c>
      <c r="DF6" s="11">
        <v>2019</v>
      </c>
      <c r="DG6" s="11" t="s">
        <v>74</v>
      </c>
      <c r="DH6" s="11" t="s">
        <v>79</v>
      </c>
    </row>
    <row r="7" spans="1:112" s="31" customFormat="1" x14ac:dyDescent="0.3">
      <c r="A7" s="11"/>
      <c r="B7" s="27"/>
      <c r="C7" s="11"/>
      <c r="D7" s="11"/>
      <c r="E7" s="11"/>
      <c r="F7" s="11"/>
      <c r="G7" s="11"/>
      <c r="H7" s="13"/>
      <c r="I7" s="13"/>
      <c r="J7" s="18"/>
      <c r="K7" s="11"/>
      <c r="L7" s="11"/>
      <c r="M7" s="11"/>
      <c r="N7" s="11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9"/>
      <c r="AH7" s="28"/>
      <c r="AI7" s="30"/>
      <c r="AJ7" s="29"/>
      <c r="AK7" s="28"/>
      <c r="AL7" s="30"/>
      <c r="AM7" s="29"/>
      <c r="AN7" s="28"/>
      <c r="AO7" s="30"/>
      <c r="AP7" s="29"/>
      <c r="AQ7" s="28"/>
      <c r="AR7" s="30"/>
      <c r="AS7" s="29"/>
      <c r="AT7" s="28"/>
      <c r="AU7" s="30"/>
      <c r="AV7" s="29"/>
      <c r="AW7" s="28"/>
      <c r="AX7" s="30"/>
      <c r="AY7" s="29"/>
      <c r="AZ7" s="28"/>
      <c r="BA7" s="30"/>
      <c r="BB7" s="29"/>
      <c r="BC7" s="28"/>
      <c r="BD7" s="30"/>
      <c r="BE7" s="29"/>
      <c r="BF7" s="28"/>
      <c r="BG7" s="30"/>
      <c r="BH7" s="29"/>
      <c r="BI7" s="28"/>
      <c r="BJ7" s="30"/>
      <c r="BK7" s="29"/>
      <c r="BL7" s="28"/>
      <c r="BM7" s="30"/>
      <c r="BN7" s="29"/>
      <c r="BO7" s="28"/>
      <c r="BP7" s="30"/>
      <c r="BQ7" s="29"/>
      <c r="BR7" s="28"/>
      <c r="BS7" s="30"/>
      <c r="BT7" s="29"/>
      <c r="BU7" s="28"/>
      <c r="BV7" s="30"/>
      <c r="BW7" s="27"/>
      <c r="BX7" s="27"/>
      <c r="BY7" s="30"/>
      <c r="BZ7" s="27"/>
      <c r="CA7" s="27"/>
      <c r="CB7" s="30"/>
      <c r="CC7" s="30"/>
      <c r="CD7" s="28"/>
      <c r="CE7" s="27"/>
      <c r="CF7" s="28"/>
      <c r="CG7" s="27"/>
      <c r="CH7" s="28"/>
      <c r="CI7" s="28"/>
      <c r="CJ7" s="33"/>
      <c r="CK7" s="28"/>
      <c r="CL7" s="28"/>
      <c r="CM7" s="28"/>
      <c r="CN7" s="18"/>
      <c r="CO7" s="18"/>
      <c r="CP7" s="18"/>
      <c r="CQ7" s="18"/>
      <c r="CR7" s="18"/>
      <c r="CU7" s="32"/>
      <c r="CV7" s="11"/>
      <c r="CW7" s="27"/>
      <c r="CX7" s="11"/>
      <c r="CY7" s="11"/>
      <c r="CZ7" s="11"/>
      <c r="DC7" s="32"/>
      <c r="DD7" s="11">
        <v>7</v>
      </c>
      <c r="DE7" s="27" t="s">
        <v>103</v>
      </c>
      <c r="DF7" s="11">
        <v>2019</v>
      </c>
      <c r="DG7" s="11" t="s">
        <v>129</v>
      </c>
      <c r="DH7" s="11" t="s">
        <v>82</v>
      </c>
    </row>
    <row r="8" spans="1:112" s="31" customFormat="1" x14ac:dyDescent="0.3">
      <c r="A8" s="11"/>
      <c r="B8" s="27"/>
      <c r="C8" s="11"/>
      <c r="D8" s="11"/>
      <c r="E8" s="11"/>
      <c r="F8" s="11"/>
      <c r="G8" s="11"/>
      <c r="H8" s="13"/>
      <c r="I8" s="13"/>
      <c r="J8" s="18"/>
      <c r="K8" s="11"/>
      <c r="L8" s="11"/>
      <c r="M8" s="11"/>
      <c r="N8" s="11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9"/>
      <c r="AH8" s="28"/>
      <c r="AI8" s="30"/>
      <c r="AJ8" s="29"/>
      <c r="AK8" s="28"/>
      <c r="AL8" s="30"/>
      <c r="AM8" s="29"/>
      <c r="AN8" s="28"/>
      <c r="AO8" s="30"/>
      <c r="AP8" s="29"/>
      <c r="AQ8" s="28"/>
      <c r="AR8" s="30"/>
      <c r="AS8" s="29"/>
      <c r="AT8" s="28"/>
      <c r="AU8" s="30"/>
      <c r="AV8" s="29"/>
      <c r="AW8" s="28"/>
      <c r="AX8" s="30"/>
      <c r="AY8" s="29"/>
      <c r="AZ8" s="28"/>
      <c r="BA8" s="30"/>
      <c r="BB8" s="29"/>
      <c r="BC8" s="28"/>
      <c r="BD8" s="30"/>
      <c r="BE8" s="29"/>
      <c r="BF8" s="28"/>
      <c r="BG8" s="30"/>
      <c r="BH8" s="29"/>
      <c r="BI8" s="28"/>
      <c r="BJ8" s="30"/>
      <c r="BK8" s="29"/>
      <c r="BL8" s="28"/>
      <c r="BM8" s="30"/>
      <c r="BN8" s="29"/>
      <c r="BO8" s="28"/>
      <c r="BP8" s="30"/>
      <c r="BQ8" s="29"/>
      <c r="BR8" s="28"/>
      <c r="BS8" s="30"/>
      <c r="BT8" s="29"/>
      <c r="BU8" s="28"/>
      <c r="BV8" s="30"/>
      <c r="BW8" s="27"/>
      <c r="BX8" s="27"/>
      <c r="BY8" s="30"/>
      <c r="BZ8" s="27"/>
      <c r="CA8" s="27"/>
      <c r="CB8" s="30"/>
      <c r="CC8" s="30"/>
      <c r="CD8" s="28"/>
      <c r="CE8" s="30"/>
      <c r="CF8" s="28"/>
      <c r="CG8" s="27"/>
      <c r="CH8" s="28"/>
      <c r="CI8" s="28"/>
      <c r="CJ8" s="35"/>
      <c r="CK8" s="28"/>
      <c r="CL8" s="28"/>
      <c r="CM8" s="28"/>
      <c r="CN8" s="18"/>
      <c r="CO8" s="18"/>
      <c r="CP8" s="18"/>
      <c r="CQ8" s="18"/>
      <c r="CR8" s="18"/>
      <c r="CU8" s="32"/>
      <c r="CV8" s="11"/>
      <c r="CW8" s="27"/>
      <c r="CX8" s="11"/>
      <c r="CY8" s="11"/>
      <c r="CZ8" s="11"/>
      <c r="DC8" s="32"/>
      <c r="DD8" s="11">
        <v>8</v>
      </c>
      <c r="DE8" s="27" t="s">
        <v>105</v>
      </c>
      <c r="DF8" s="11">
        <v>2019</v>
      </c>
      <c r="DG8" s="11" t="s">
        <v>0</v>
      </c>
      <c r="DH8" s="11" t="s">
        <v>82</v>
      </c>
    </row>
    <row r="9" spans="1:112" s="31" customFormat="1" x14ac:dyDescent="0.3">
      <c r="A9" s="11"/>
      <c r="B9" s="27"/>
      <c r="C9" s="11"/>
      <c r="D9" s="11"/>
      <c r="E9" s="11"/>
      <c r="F9" s="11"/>
      <c r="G9" s="11"/>
      <c r="H9" s="13"/>
      <c r="I9" s="13"/>
      <c r="J9" s="18"/>
      <c r="K9" s="11"/>
      <c r="L9" s="11"/>
      <c r="M9" s="11"/>
      <c r="N9" s="11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9"/>
      <c r="AH9" s="28"/>
      <c r="AI9" s="30"/>
      <c r="AJ9" s="29"/>
      <c r="AK9" s="28"/>
      <c r="AL9" s="30"/>
      <c r="AM9" s="29"/>
      <c r="AN9" s="28"/>
      <c r="AO9" s="30"/>
      <c r="AP9" s="29"/>
      <c r="AQ9" s="28"/>
      <c r="AR9" s="30"/>
      <c r="AS9" s="29"/>
      <c r="AT9" s="28"/>
      <c r="AU9" s="30"/>
      <c r="AV9" s="29"/>
      <c r="AW9" s="28"/>
      <c r="AX9" s="30"/>
      <c r="AY9" s="29"/>
      <c r="AZ9" s="28"/>
      <c r="BA9" s="30"/>
      <c r="BB9" s="29"/>
      <c r="BC9" s="28"/>
      <c r="BD9" s="30"/>
      <c r="BE9" s="29"/>
      <c r="BF9" s="28"/>
      <c r="BG9" s="30"/>
      <c r="BH9" s="29"/>
      <c r="BI9" s="28"/>
      <c r="BJ9" s="30"/>
      <c r="BK9" s="29"/>
      <c r="BL9" s="28"/>
      <c r="BM9" s="30"/>
      <c r="BN9" s="29"/>
      <c r="BO9" s="28"/>
      <c r="BP9" s="30"/>
      <c r="BQ9" s="29"/>
      <c r="BR9" s="28"/>
      <c r="BS9" s="30"/>
      <c r="BT9" s="29"/>
      <c r="BU9" s="28"/>
      <c r="BV9" s="30"/>
      <c r="BW9" s="27"/>
      <c r="BX9" s="27"/>
      <c r="BY9" s="30"/>
      <c r="BZ9" s="27"/>
      <c r="CA9" s="27"/>
      <c r="CB9" s="30"/>
      <c r="CC9" s="30"/>
      <c r="CD9" s="28"/>
      <c r="CE9" s="27"/>
      <c r="CF9" s="28"/>
      <c r="CG9" s="27"/>
      <c r="CH9" s="28"/>
      <c r="CI9" s="28"/>
      <c r="CJ9" s="35"/>
      <c r="CK9" s="28"/>
      <c r="CL9" s="28"/>
      <c r="CM9" s="28"/>
      <c r="CN9" s="18"/>
      <c r="CO9" s="18"/>
      <c r="CP9" s="18"/>
      <c r="CQ9" s="18"/>
      <c r="CR9" s="18"/>
      <c r="CU9" s="32"/>
      <c r="CV9" s="11"/>
      <c r="CW9" s="27"/>
      <c r="CX9" s="11"/>
      <c r="CY9" s="11"/>
      <c r="CZ9" s="11"/>
      <c r="DC9" s="32"/>
      <c r="DD9" s="11">
        <v>9</v>
      </c>
      <c r="DE9" s="27" t="s">
        <v>100</v>
      </c>
      <c r="DF9" s="11">
        <v>2019</v>
      </c>
      <c r="DG9" s="11" t="s">
        <v>130</v>
      </c>
      <c r="DH9" s="11" t="s">
        <v>79</v>
      </c>
    </row>
    <row r="10" spans="1:112" s="31" customFormat="1" x14ac:dyDescent="0.3">
      <c r="A10" s="11"/>
      <c r="B10" s="27"/>
      <c r="C10" s="11"/>
      <c r="D10" s="11"/>
      <c r="E10" s="11"/>
      <c r="F10" s="11"/>
      <c r="G10" s="11"/>
      <c r="H10" s="13"/>
      <c r="I10" s="13"/>
      <c r="J10" s="18"/>
      <c r="K10" s="11"/>
      <c r="L10" s="11"/>
      <c r="M10" s="11"/>
      <c r="N10" s="11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9"/>
      <c r="AH10" s="28"/>
      <c r="AI10" s="30"/>
      <c r="AJ10" s="29"/>
      <c r="AK10" s="28"/>
      <c r="AL10" s="30"/>
      <c r="AM10" s="29"/>
      <c r="AN10" s="28"/>
      <c r="AO10" s="30"/>
      <c r="AP10" s="29"/>
      <c r="AQ10" s="28"/>
      <c r="AR10" s="30"/>
      <c r="AS10" s="29"/>
      <c r="AT10" s="28"/>
      <c r="AU10" s="30"/>
      <c r="AV10" s="29"/>
      <c r="AW10" s="28"/>
      <c r="AX10" s="30"/>
      <c r="AY10" s="29"/>
      <c r="AZ10" s="28"/>
      <c r="BA10" s="30"/>
      <c r="BB10" s="29"/>
      <c r="BC10" s="28"/>
      <c r="BD10" s="30"/>
      <c r="BE10" s="29"/>
      <c r="BF10" s="28"/>
      <c r="BG10" s="30"/>
      <c r="BH10" s="29"/>
      <c r="BI10" s="28"/>
      <c r="BJ10" s="30"/>
      <c r="BK10" s="29"/>
      <c r="BL10" s="28"/>
      <c r="BM10" s="30"/>
      <c r="BN10" s="29"/>
      <c r="BO10" s="28"/>
      <c r="BP10" s="30"/>
      <c r="BQ10" s="29"/>
      <c r="BR10" s="28"/>
      <c r="BS10" s="30"/>
      <c r="BT10" s="29"/>
      <c r="BU10" s="28"/>
      <c r="BV10" s="30"/>
      <c r="BW10" s="27"/>
      <c r="BX10" s="27"/>
      <c r="BY10" s="30"/>
      <c r="BZ10" s="27"/>
      <c r="CA10" s="27"/>
      <c r="CB10" s="30"/>
      <c r="CC10" s="30"/>
      <c r="CD10" s="28"/>
      <c r="CE10" s="27"/>
      <c r="CF10" s="28"/>
      <c r="CG10" s="27"/>
      <c r="CH10" s="28"/>
      <c r="CI10" s="28"/>
      <c r="CJ10" s="33"/>
      <c r="CK10" s="28"/>
      <c r="CL10" s="28"/>
      <c r="CM10" s="28"/>
      <c r="CN10" s="18"/>
      <c r="CO10" s="18"/>
      <c r="CP10" s="18"/>
      <c r="CQ10" s="18"/>
      <c r="CR10" s="18"/>
      <c r="CU10" s="32"/>
      <c r="CV10" s="11"/>
      <c r="CW10" s="27"/>
      <c r="CX10" s="11"/>
      <c r="CY10" s="11"/>
      <c r="CZ10" s="11"/>
      <c r="DC10" s="32"/>
      <c r="DD10" s="11">
        <v>26</v>
      </c>
      <c r="DE10" s="27" t="s">
        <v>99</v>
      </c>
      <c r="DF10" s="11">
        <v>2019</v>
      </c>
      <c r="DG10" s="11" t="s">
        <v>0</v>
      </c>
      <c r="DH10" s="11" t="s">
        <v>81</v>
      </c>
    </row>
    <row r="11" spans="1:112" s="31" customFormat="1" x14ac:dyDescent="0.3">
      <c r="A11" s="11"/>
      <c r="B11" s="27"/>
      <c r="C11" s="11"/>
      <c r="D11" s="11"/>
      <c r="E11" s="11"/>
      <c r="F11" s="11"/>
      <c r="G11" s="11"/>
      <c r="H11" s="13"/>
      <c r="I11" s="13"/>
      <c r="J11" s="18"/>
      <c r="K11" s="11"/>
      <c r="L11" s="11"/>
      <c r="M11" s="11"/>
      <c r="N11" s="11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9"/>
      <c r="AH11" s="28"/>
      <c r="AI11" s="30"/>
      <c r="AJ11" s="29"/>
      <c r="AK11" s="28"/>
      <c r="AL11" s="30"/>
      <c r="AM11" s="29"/>
      <c r="AN11" s="28"/>
      <c r="AO11" s="30"/>
      <c r="AP11" s="29"/>
      <c r="AQ11" s="28"/>
      <c r="AR11" s="30"/>
      <c r="AS11" s="29"/>
      <c r="AT11" s="28"/>
      <c r="AU11" s="30"/>
      <c r="AV11" s="29"/>
      <c r="AW11" s="28"/>
      <c r="AX11" s="30"/>
      <c r="AY11" s="29"/>
      <c r="AZ11" s="28"/>
      <c r="BA11" s="30"/>
      <c r="BB11" s="29"/>
      <c r="BC11" s="28"/>
      <c r="BD11" s="30"/>
      <c r="BE11" s="29"/>
      <c r="BF11" s="28"/>
      <c r="BG11" s="30"/>
      <c r="BH11" s="29"/>
      <c r="BI11" s="28"/>
      <c r="BJ11" s="30"/>
      <c r="BK11" s="29"/>
      <c r="BL11" s="28"/>
      <c r="BM11" s="30"/>
      <c r="BN11" s="29"/>
      <c r="BO11" s="28"/>
      <c r="BP11" s="30"/>
      <c r="BQ11" s="29"/>
      <c r="BR11" s="28"/>
      <c r="BS11" s="30"/>
      <c r="BT11" s="29"/>
      <c r="BU11" s="28"/>
      <c r="BV11" s="30"/>
      <c r="BW11" s="27"/>
      <c r="BX11" s="27"/>
      <c r="BY11" s="30"/>
      <c r="BZ11" s="27"/>
      <c r="CA11" s="27"/>
      <c r="CB11" s="30"/>
      <c r="CC11" s="30"/>
      <c r="CD11" s="28"/>
      <c r="CE11" s="27"/>
      <c r="CF11" s="28"/>
      <c r="CG11" s="27"/>
      <c r="CH11" s="28"/>
      <c r="CI11" s="28"/>
      <c r="CJ11" s="33"/>
      <c r="CK11" s="28"/>
      <c r="CL11" s="28"/>
      <c r="CM11" s="28"/>
      <c r="CN11" s="18"/>
      <c r="CO11" s="18"/>
      <c r="CP11" s="18"/>
      <c r="CQ11" s="18"/>
      <c r="CR11" s="18"/>
      <c r="CU11" s="32"/>
      <c r="CV11" s="11"/>
      <c r="CW11" s="27"/>
      <c r="CX11" s="11"/>
      <c r="CY11" s="11"/>
      <c r="CZ11" s="11"/>
      <c r="DC11" s="32"/>
      <c r="DD11" s="11">
        <v>27</v>
      </c>
      <c r="DE11" s="27" t="s">
        <v>98</v>
      </c>
      <c r="DF11" s="11">
        <v>2019</v>
      </c>
      <c r="DG11" s="11" t="s">
        <v>74</v>
      </c>
      <c r="DH11" s="11" t="s">
        <v>82</v>
      </c>
    </row>
    <row r="12" spans="1:112" s="31" customFormat="1" x14ac:dyDescent="0.3">
      <c r="A12" s="11"/>
      <c r="B12" s="27"/>
      <c r="C12" s="11"/>
      <c r="D12" s="11"/>
      <c r="E12" s="11"/>
      <c r="F12" s="11"/>
      <c r="G12" s="11"/>
      <c r="H12" s="13"/>
      <c r="I12" s="13"/>
      <c r="J12" s="18"/>
      <c r="K12" s="11"/>
      <c r="L12" s="11"/>
      <c r="M12" s="11"/>
      <c r="N12" s="11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9"/>
      <c r="AH12" s="28"/>
      <c r="AI12" s="30"/>
      <c r="AJ12" s="29"/>
      <c r="AK12" s="28"/>
      <c r="AL12" s="30"/>
      <c r="AM12" s="29"/>
      <c r="AN12" s="28"/>
      <c r="AO12" s="30"/>
      <c r="AP12" s="29"/>
      <c r="AQ12" s="28"/>
      <c r="AR12" s="30"/>
      <c r="AS12" s="29"/>
      <c r="AT12" s="28"/>
      <c r="AU12" s="30"/>
      <c r="AV12" s="29"/>
      <c r="AW12" s="28"/>
      <c r="AX12" s="30"/>
      <c r="AY12" s="29"/>
      <c r="AZ12" s="28"/>
      <c r="BA12" s="30"/>
      <c r="BB12" s="29"/>
      <c r="BC12" s="28"/>
      <c r="BD12" s="30"/>
      <c r="BE12" s="29"/>
      <c r="BF12" s="28"/>
      <c r="BG12" s="30"/>
      <c r="BH12" s="29"/>
      <c r="BI12" s="28"/>
      <c r="BJ12" s="30"/>
      <c r="BK12" s="29"/>
      <c r="BL12" s="28"/>
      <c r="BM12" s="30"/>
      <c r="BN12" s="29"/>
      <c r="BO12" s="28"/>
      <c r="BP12" s="30"/>
      <c r="BQ12" s="29"/>
      <c r="BR12" s="28"/>
      <c r="BS12" s="30"/>
      <c r="BT12" s="29"/>
      <c r="BU12" s="28"/>
      <c r="BV12" s="30"/>
      <c r="BW12" s="27"/>
      <c r="BX12" s="27"/>
      <c r="BY12" s="30"/>
      <c r="BZ12" s="27"/>
      <c r="CA12" s="27"/>
      <c r="CB12" s="30"/>
      <c r="CC12" s="30"/>
      <c r="CD12" s="28"/>
      <c r="CE12" s="27"/>
      <c r="CF12" s="28"/>
      <c r="CG12" s="27"/>
      <c r="CH12" s="28"/>
      <c r="CI12" s="28"/>
      <c r="CJ12" s="33"/>
      <c r="CK12" s="28"/>
      <c r="CL12" s="28"/>
      <c r="CM12" s="28"/>
      <c r="CN12" s="18"/>
      <c r="CO12" s="18"/>
      <c r="CP12" s="18"/>
      <c r="CQ12" s="18"/>
      <c r="CR12" s="18"/>
      <c r="CU12" s="32"/>
      <c r="CV12" s="11"/>
      <c r="CW12" s="27"/>
      <c r="CX12" s="11"/>
      <c r="CY12" s="11"/>
      <c r="CZ12" s="11"/>
      <c r="DC12" s="32"/>
      <c r="DD12" s="11">
        <v>28</v>
      </c>
      <c r="DE12" s="27" t="s">
        <v>96</v>
      </c>
      <c r="DF12" s="11">
        <v>2019</v>
      </c>
      <c r="DG12" s="11" t="s">
        <v>74</v>
      </c>
      <c r="DH12" s="11" t="s">
        <v>79</v>
      </c>
    </row>
    <row r="13" spans="1:112" s="31" customFormat="1" x14ac:dyDescent="0.3">
      <c r="A13" s="11"/>
      <c r="B13" s="27"/>
      <c r="C13" s="11"/>
      <c r="D13" s="11"/>
      <c r="E13" s="11"/>
      <c r="F13" s="11"/>
      <c r="G13" s="11"/>
      <c r="H13" s="13"/>
      <c r="I13" s="13"/>
      <c r="J13" s="18"/>
      <c r="K13" s="11"/>
      <c r="L13" s="11"/>
      <c r="M13" s="11"/>
      <c r="N13" s="11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9"/>
      <c r="AH13" s="28"/>
      <c r="AI13" s="30"/>
      <c r="AJ13" s="29"/>
      <c r="AK13" s="28"/>
      <c r="AL13" s="30"/>
      <c r="AM13" s="29"/>
      <c r="AN13" s="28"/>
      <c r="AO13" s="30"/>
      <c r="AP13" s="29"/>
      <c r="AQ13" s="28"/>
      <c r="AR13" s="30"/>
      <c r="AS13" s="29"/>
      <c r="AT13" s="28"/>
      <c r="AU13" s="30"/>
      <c r="AV13" s="29"/>
      <c r="AW13" s="28"/>
      <c r="AX13" s="30"/>
      <c r="AY13" s="29"/>
      <c r="AZ13" s="28"/>
      <c r="BA13" s="30"/>
      <c r="BB13" s="29"/>
      <c r="BC13" s="28"/>
      <c r="BD13" s="30"/>
      <c r="BE13" s="29"/>
      <c r="BF13" s="28"/>
      <c r="BG13" s="30"/>
      <c r="BH13" s="29"/>
      <c r="BI13" s="28"/>
      <c r="BJ13" s="30"/>
      <c r="BK13" s="29"/>
      <c r="BL13" s="28"/>
      <c r="BM13" s="30"/>
      <c r="BN13" s="29"/>
      <c r="BO13" s="28"/>
      <c r="BP13" s="30"/>
      <c r="BQ13" s="29"/>
      <c r="BR13" s="28"/>
      <c r="BS13" s="30"/>
      <c r="BT13" s="29"/>
      <c r="BU13" s="28"/>
      <c r="BV13" s="30"/>
      <c r="BW13" s="27"/>
      <c r="BX13" s="27"/>
      <c r="BY13" s="30"/>
      <c r="BZ13" s="27"/>
      <c r="CA13" s="27"/>
      <c r="CB13" s="30"/>
      <c r="CC13" s="30"/>
      <c r="CD13" s="28"/>
      <c r="CE13" s="27"/>
      <c r="CF13" s="28"/>
      <c r="CG13" s="27"/>
      <c r="CH13" s="28"/>
      <c r="CI13" s="28"/>
      <c r="CJ13" s="33"/>
      <c r="CK13" s="28"/>
      <c r="CL13" s="28"/>
      <c r="CM13" s="28"/>
      <c r="CN13" s="18"/>
      <c r="CO13" s="18"/>
      <c r="CP13" s="18"/>
      <c r="CQ13" s="18"/>
      <c r="CR13" s="18"/>
      <c r="CU13" s="32"/>
      <c r="CV13" s="11"/>
      <c r="CW13" s="27"/>
      <c r="CX13" s="11"/>
      <c r="CY13" s="11"/>
      <c r="CZ13" s="11"/>
      <c r="DC13" s="32"/>
      <c r="DD13" s="11">
        <v>30</v>
      </c>
      <c r="DE13" s="27" t="s">
        <v>119</v>
      </c>
      <c r="DF13" s="11">
        <v>2019</v>
      </c>
      <c r="DG13" s="11" t="s">
        <v>130</v>
      </c>
      <c r="DH13" s="11" t="s">
        <v>82</v>
      </c>
    </row>
    <row r="14" spans="1:112" s="31" customFormat="1" x14ac:dyDescent="0.3">
      <c r="A14" s="11"/>
      <c r="B14" s="27"/>
      <c r="C14" s="11"/>
      <c r="D14" s="11"/>
      <c r="E14" s="11"/>
      <c r="F14" s="11"/>
      <c r="G14" s="11"/>
      <c r="H14" s="13"/>
      <c r="I14" s="13"/>
      <c r="J14" s="18"/>
      <c r="K14" s="11"/>
      <c r="L14" s="11"/>
      <c r="M14" s="11"/>
      <c r="N14" s="11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9"/>
      <c r="AH14" s="28"/>
      <c r="AI14" s="30"/>
      <c r="AJ14" s="29"/>
      <c r="AK14" s="28"/>
      <c r="AL14" s="30"/>
      <c r="AM14" s="29"/>
      <c r="AN14" s="28"/>
      <c r="AO14" s="30"/>
      <c r="AP14" s="29"/>
      <c r="AQ14" s="28"/>
      <c r="AR14" s="30"/>
      <c r="AS14" s="29"/>
      <c r="AT14" s="28"/>
      <c r="AU14" s="30"/>
      <c r="AV14" s="29"/>
      <c r="AW14" s="28"/>
      <c r="AX14" s="30"/>
      <c r="AY14" s="29"/>
      <c r="AZ14" s="28"/>
      <c r="BA14" s="30"/>
      <c r="BB14" s="29"/>
      <c r="BC14" s="28"/>
      <c r="BD14" s="30"/>
      <c r="BE14" s="29"/>
      <c r="BF14" s="28"/>
      <c r="BG14" s="30"/>
      <c r="BH14" s="29"/>
      <c r="BI14" s="28"/>
      <c r="BJ14" s="30"/>
      <c r="BK14" s="29"/>
      <c r="BL14" s="28"/>
      <c r="BM14" s="30"/>
      <c r="BN14" s="29"/>
      <c r="BO14" s="28"/>
      <c r="BP14" s="30"/>
      <c r="BQ14" s="29"/>
      <c r="BR14" s="28"/>
      <c r="BS14" s="30"/>
      <c r="BT14" s="29"/>
      <c r="BU14" s="28"/>
      <c r="BV14" s="30"/>
      <c r="BW14" s="27"/>
      <c r="BX14" s="27"/>
      <c r="BY14" s="30"/>
      <c r="BZ14" s="27"/>
      <c r="CA14" s="27"/>
      <c r="CB14" s="30"/>
      <c r="CC14" s="30"/>
      <c r="CD14" s="28"/>
      <c r="CE14" s="27"/>
      <c r="CF14" s="28"/>
      <c r="CG14" s="27"/>
      <c r="CH14" s="28"/>
      <c r="CI14" s="28"/>
      <c r="CJ14" s="33"/>
      <c r="CK14" s="28"/>
      <c r="CL14" s="28"/>
      <c r="CM14" s="28"/>
      <c r="CN14" s="18"/>
      <c r="CO14" s="18"/>
      <c r="CP14" s="18"/>
      <c r="CQ14" s="18"/>
      <c r="CR14" s="18"/>
      <c r="CU14" s="32"/>
      <c r="CV14" s="11"/>
      <c r="CW14" s="27"/>
      <c r="CX14" s="11"/>
      <c r="CY14" s="11"/>
      <c r="CZ14" s="11"/>
      <c r="DC14" s="32"/>
      <c r="DD14" s="11">
        <v>44</v>
      </c>
      <c r="DE14" s="27" t="s">
        <v>105</v>
      </c>
      <c r="DF14" s="11">
        <v>2019</v>
      </c>
      <c r="DG14" s="11" t="s">
        <v>74</v>
      </c>
      <c r="DH14" s="11" t="s">
        <v>80</v>
      </c>
    </row>
    <row r="15" spans="1:112" s="31" customFormat="1" x14ac:dyDescent="0.3">
      <c r="A15" s="11"/>
      <c r="B15" s="27"/>
      <c r="C15" s="11"/>
      <c r="D15" s="11"/>
      <c r="E15" s="11"/>
      <c r="F15" s="11"/>
      <c r="G15" s="11"/>
      <c r="H15" s="13"/>
      <c r="I15" s="13"/>
      <c r="J15" s="18"/>
      <c r="K15" s="11"/>
      <c r="L15" s="11"/>
      <c r="M15" s="11"/>
      <c r="N15" s="11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9"/>
      <c r="AH15" s="28"/>
      <c r="AI15" s="30"/>
      <c r="AJ15" s="29"/>
      <c r="AK15" s="28"/>
      <c r="AL15" s="30"/>
      <c r="AM15" s="29"/>
      <c r="AN15" s="28"/>
      <c r="AO15" s="30"/>
      <c r="AP15" s="29"/>
      <c r="AQ15" s="28"/>
      <c r="AR15" s="30"/>
      <c r="AS15" s="29"/>
      <c r="AT15" s="28"/>
      <c r="AU15" s="30"/>
      <c r="AV15" s="29"/>
      <c r="AW15" s="28"/>
      <c r="AX15" s="30"/>
      <c r="AY15" s="29"/>
      <c r="AZ15" s="28"/>
      <c r="BA15" s="30"/>
      <c r="BB15" s="29"/>
      <c r="BC15" s="28"/>
      <c r="BD15" s="30"/>
      <c r="BE15" s="29"/>
      <c r="BF15" s="28"/>
      <c r="BG15" s="30"/>
      <c r="BH15" s="29"/>
      <c r="BI15" s="28"/>
      <c r="BJ15" s="30"/>
      <c r="BK15" s="29"/>
      <c r="BL15" s="28"/>
      <c r="BM15" s="30"/>
      <c r="BN15" s="29"/>
      <c r="BO15" s="28"/>
      <c r="BP15" s="30"/>
      <c r="BQ15" s="29"/>
      <c r="BR15" s="28"/>
      <c r="BS15" s="30"/>
      <c r="BT15" s="29"/>
      <c r="BU15" s="28"/>
      <c r="BV15" s="30"/>
      <c r="BW15" s="27"/>
      <c r="BX15" s="27"/>
      <c r="BY15" s="30"/>
      <c r="BZ15" s="27"/>
      <c r="CA15" s="27"/>
      <c r="CB15" s="30"/>
      <c r="CC15" s="30"/>
      <c r="CD15" s="28"/>
      <c r="CE15" s="27"/>
      <c r="CF15" s="28"/>
      <c r="CG15" s="27"/>
      <c r="CH15" s="28"/>
      <c r="CI15" s="28"/>
      <c r="CJ15" s="33"/>
      <c r="CK15" s="28"/>
      <c r="CL15" s="28"/>
      <c r="CM15" s="28"/>
      <c r="CN15" s="18"/>
      <c r="CO15" s="18"/>
      <c r="CP15" s="18"/>
      <c r="CQ15" s="18"/>
      <c r="CR15" s="18"/>
      <c r="CU15" s="32"/>
      <c r="CV15" s="11"/>
      <c r="CW15" s="27"/>
      <c r="CX15" s="11"/>
      <c r="CY15" s="11"/>
      <c r="CZ15" s="11"/>
      <c r="DC15" s="32"/>
      <c r="DD15" s="11"/>
      <c r="DE15" s="27"/>
      <c r="DF15" s="11"/>
      <c r="DG15" s="11"/>
      <c r="DH15" s="11"/>
    </row>
    <row r="16" spans="1:112" s="31" customFormat="1" x14ac:dyDescent="0.3">
      <c r="A16" s="11"/>
      <c r="B16" s="27"/>
      <c r="C16" s="11"/>
      <c r="D16" s="11"/>
      <c r="E16" s="11"/>
      <c r="F16" s="11"/>
      <c r="G16" s="11"/>
      <c r="H16" s="13"/>
      <c r="I16" s="13"/>
      <c r="J16" s="18"/>
      <c r="K16" s="11"/>
      <c r="L16" s="11"/>
      <c r="M16" s="11"/>
      <c r="N16" s="11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9"/>
      <c r="AH16" s="28"/>
      <c r="AI16" s="30"/>
      <c r="AJ16" s="29"/>
      <c r="AK16" s="28"/>
      <c r="AL16" s="30"/>
      <c r="AM16" s="29"/>
      <c r="AN16" s="28"/>
      <c r="AO16" s="30"/>
      <c r="AP16" s="29"/>
      <c r="AQ16" s="28"/>
      <c r="AR16" s="30"/>
      <c r="AS16" s="29"/>
      <c r="AT16" s="28"/>
      <c r="AU16" s="30"/>
      <c r="AV16" s="29"/>
      <c r="AW16" s="28"/>
      <c r="AX16" s="30"/>
      <c r="AY16" s="29"/>
      <c r="AZ16" s="28"/>
      <c r="BA16" s="30"/>
      <c r="BB16" s="29"/>
      <c r="BC16" s="28"/>
      <c r="BD16" s="30"/>
      <c r="BE16" s="29"/>
      <c r="BF16" s="28"/>
      <c r="BG16" s="30"/>
      <c r="BH16" s="29"/>
      <c r="BI16" s="28"/>
      <c r="BJ16" s="30"/>
      <c r="BK16" s="29"/>
      <c r="BL16" s="28"/>
      <c r="BM16" s="30"/>
      <c r="BN16" s="29"/>
      <c r="BO16" s="28"/>
      <c r="BP16" s="30"/>
      <c r="BQ16" s="29"/>
      <c r="BR16" s="28"/>
      <c r="BS16" s="30"/>
      <c r="BT16" s="29"/>
      <c r="BU16" s="28"/>
      <c r="BV16" s="30"/>
      <c r="BW16" s="27"/>
      <c r="BX16" s="27"/>
      <c r="BY16" s="30"/>
      <c r="BZ16" s="27"/>
      <c r="CA16" s="27"/>
      <c r="CB16" s="30"/>
      <c r="CC16" s="30"/>
      <c r="CD16" s="28"/>
      <c r="CE16" s="27"/>
      <c r="CF16" s="28"/>
      <c r="CG16" s="27"/>
      <c r="CH16" s="28"/>
      <c r="CI16" s="28"/>
      <c r="CJ16" s="33"/>
      <c r="CK16" s="28"/>
      <c r="CL16" s="28"/>
      <c r="CM16" s="28"/>
      <c r="CN16" s="18"/>
      <c r="CO16" s="18"/>
      <c r="CP16" s="18"/>
      <c r="CQ16" s="18"/>
      <c r="CR16" s="18"/>
      <c r="CU16" s="32"/>
      <c r="CV16" s="11"/>
      <c r="CW16" s="27"/>
      <c r="CX16" s="11"/>
      <c r="CY16" s="11"/>
      <c r="CZ16" s="11"/>
      <c r="DC16" s="32"/>
      <c r="DD16" s="11"/>
      <c r="DE16" s="27"/>
      <c r="DF16" s="11"/>
      <c r="DG16" s="11"/>
      <c r="DH16" s="11"/>
    </row>
    <row r="17" spans="1:112" s="31" customFormat="1" x14ac:dyDescent="0.3">
      <c r="A17" s="11"/>
      <c r="B17" s="27"/>
      <c r="C17" s="11"/>
      <c r="D17" s="11"/>
      <c r="E17" s="11"/>
      <c r="F17" s="11"/>
      <c r="G17" s="11"/>
      <c r="H17" s="13"/>
      <c r="I17" s="13"/>
      <c r="J17" s="18"/>
      <c r="K17" s="11"/>
      <c r="L17" s="11"/>
      <c r="M17" s="11"/>
      <c r="N17" s="11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9"/>
      <c r="AH17" s="28"/>
      <c r="AI17" s="30"/>
      <c r="AJ17" s="29"/>
      <c r="AK17" s="28"/>
      <c r="AL17" s="30"/>
      <c r="AM17" s="29"/>
      <c r="AN17" s="28"/>
      <c r="AO17" s="30"/>
      <c r="AP17" s="29"/>
      <c r="AQ17" s="28"/>
      <c r="AR17" s="30"/>
      <c r="AS17" s="29"/>
      <c r="AT17" s="28"/>
      <c r="AU17" s="30"/>
      <c r="AV17" s="29"/>
      <c r="AW17" s="28"/>
      <c r="AX17" s="30"/>
      <c r="AY17" s="29"/>
      <c r="AZ17" s="28"/>
      <c r="BA17" s="30"/>
      <c r="BB17" s="29"/>
      <c r="BC17" s="28"/>
      <c r="BD17" s="30"/>
      <c r="BE17" s="29"/>
      <c r="BF17" s="28"/>
      <c r="BG17" s="30"/>
      <c r="BH17" s="29"/>
      <c r="BI17" s="28"/>
      <c r="BJ17" s="30"/>
      <c r="BK17" s="29"/>
      <c r="BL17" s="28"/>
      <c r="BM17" s="30"/>
      <c r="BN17" s="29"/>
      <c r="BO17" s="28"/>
      <c r="BP17" s="30"/>
      <c r="BQ17" s="29"/>
      <c r="BR17" s="28"/>
      <c r="BS17" s="30"/>
      <c r="BT17" s="29"/>
      <c r="BU17" s="28"/>
      <c r="BV17" s="30"/>
      <c r="BW17" s="27"/>
      <c r="BX17" s="27"/>
      <c r="BY17" s="30"/>
      <c r="BZ17" s="27"/>
      <c r="CA17" s="27"/>
      <c r="CB17" s="30"/>
      <c r="CC17" s="30"/>
      <c r="CD17" s="28"/>
      <c r="CE17" s="27"/>
      <c r="CF17" s="28"/>
      <c r="CG17" s="27"/>
      <c r="CH17" s="28"/>
      <c r="CI17" s="28"/>
      <c r="CJ17" s="33"/>
      <c r="CK17" s="28"/>
      <c r="CL17" s="28"/>
      <c r="CM17" s="28"/>
      <c r="CN17" s="18"/>
      <c r="CO17" s="18"/>
      <c r="CP17" s="18"/>
      <c r="CQ17" s="18"/>
      <c r="CR17" s="18"/>
      <c r="CU17" s="32"/>
      <c r="CV17" s="11"/>
      <c r="CW17" s="27"/>
      <c r="CX17" s="11"/>
      <c r="CY17" s="11"/>
      <c r="CZ17" s="11"/>
      <c r="DC17" s="32"/>
      <c r="DD17" s="11"/>
      <c r="DE17" s="27"/>
      <c r="DF17" s="11"/>
      <c r="DG17" s="11"/>
      <c r="DH17" s="11"/>
    </row>
    <row r="18" spans="1:112" s="31" customFormat="1" x14ac:dyDescent="0.3">
      <c r="A18" s="11"/>
      <c r="B18" s="27"/>
      <c r="C18" s="11"/>
      <c r="D18" s="11"/>
      <c r="E18" s="11"/>
      <c r="F18" s="11"/>
      <c r="G18" s="11"/>
      <c r="H18" s="13"/>
      <c r="I18" s="13"/>
      <c r="J18" s="18"/>
      <c r="K18" s="11"/>
      <c r="L18" s="11"/>
      <c r="M18" s="11"/>
      <c r="N18" s="11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9"/>
      <c r="AH18" s="28"/>
      <c r="AI18" s="30"/>
      <c r="AJ18" s="29"/>
      <c r="AK18" s="28"/>
      <c r="AL18" s="30"/>
      <c r="AM18" s="29"/>
      <c r="AN18" s="28"/>
      <c r="AO18" s="30"/>
      <c r="AP18" s="29"/>
      <c r="AQ18" s="28"/>
      <c r="AR18" s="30"/>
      <c r="AS18" s="29"/>
      <c r="AT18" s="28"/>
      <c r="AU18" s="30"/>
      <c r="AV18" s="29"/>
      <c r="AW18" s="28"/>
      <c r="AX18" s="30"/>
      <c r="AY18" s="29"/>
      <c r="AZ18" s="28"/>
      <c r="BA18" s="30"/>
      <c r="BB18" s="29"/>
      <c r="BC18" s="28"/>
      <c r="BD18" s="30"/>
      <c r="BE18" s="29"/>
      <c r="BF18" s="28"/>
      <c r="BG18" s="30"/>
      <c r="BH18" s="29"/>
      <c r="BI18" s="28"/>
      <c r="BJ18" s="30"/>
      <c r="BK18" s="29"/>
      <c r="BL18" s="28"/>
      <c r="BM18" s="30"/>
      <c r="BN18" s="29"/>
      <c r="BO18" s="28"/>
      <c r="BP18" s="30"/>
      <c r="BQ18" s="29"/>
      <c r="BR18" s="28"/>
      <c r="BS18" s="30"/>
      <c r="BT18" s="29"/>
      <c r="BU18" s="28"/>
      <c r="BV18" s="30"/>
      <c r="BW18" s="27"/>
      <c r="BX18" s="27"/>
      <c r="BY18" s="30"/>
      <c r="BZ18" s="27"/>
      <c r="CA18" s="27"/>
      <c r="CB18" s="30"/>
      <c r="CC18" s="30"/>
      <c r="CD18" s="28"/>
      <c r="CE18" s="27"/>
      <c r="CF18" s="28"/>
      <c r="CG18" s="27"/>
      <c r="CH18" s="28"/>
      <c r="CI18" s="28"/>
      <c r="CJ18" s="33"/>
      <c r="CK18" s="28"/>
      <c r="CL18" s="28"/>
      <c r="CM18" s="28"/>
      <c r="CN18" s="18"/>
      <c r="CO18" s="18"/>
      <c r="CP18" s="18"/>
      <c r="CQ18" s="18"/>
      <c r="CR18" s="18"/>
      <c r="CU18" s="32"/>
      <c r="CV18" s="11"/>
      <c r="CW18" s="27"/>
      <c r="CX18" s="11"/>
      <c r="CY18" s="11"/>
      <c r="CZ18" s="11"/>
      <c r="DC18" s="32"/>
      <c r="DD18" s="11"/>
      <c r="DE18" s="27"/>
      <c r="DF18" s="11"/>
      <c r="DG18" s="11"/>
      <c r="DH18" s="11"/>
    </row>
    <row r="19" spans="1:112" s="31" customFormat="1" x14ac:dyDescent="0.3">
      <c r="A19" s="11"/>
      <c r="B19" s="27"/>
      <c r="C19" s="11"/>
      <c r="D19" s="11"/>
      <c r="E19" s="11"/>
      <c r="F19" s="11"/>
      <c r="G19" s="11"/>
      <c r="H19" s="13"/>
      <c r="I19" s="13"/>
      <c r="J19" s="18"/>
      <c r="K19" s="11"/>
      <c r="L19" s="11"/>
      <c r="M19" s="11"/>
      <c r="N19" s="11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9"/>
      <c r="AH19" s="28"/>
      <c r="AI19" s="30"/>
      <c r="AJ19" s="29"/>
      <c r="AK19" s="28"/>
      <c r="AL19" s="30"/>
      <c r="AM19" s="29"/>
      <c r="AN19" s="28"/>
      <c r="AO19" s="30"/>
      <c r="AP19" s="29"/>
      <c r="AQ19" s="28"/>
      <c r="AR19" s="30"/>
      <c r="AS19" s="29"/>
      <c r="AT19" s="28"/>
      <c r="AU19" s="30"/>
      <c r="AV19" s="29"/>
      <c r="AW19" s="28"/>
      <c r="AX19" s="30"/>
      <c r="AY19" s="29"/>
      <c r="AZ19" s="28"/>
      <c r="BA19" s="30"/>
      <c r="BB19" s="29"/>
      <c r="BC19" s="28"/>
      <c r="BD19" s="30"/>
      <c r="BE19" s="29"/>
      <c r="BF19" s="28"/>
      <c r="BG19" s="30"/>
      <c r="BH19" s="29"/>
      <c r="BI19" s="28"/>
      <c r="BJ19" s="30"/>
      <c r="BK19" s="29"/>
      <c r="BL19" s="28"/>
      <c r="BM19" s="30"/>
      <c r="BN19" s="29"/>
      <c r="BO19" s="28"/>
      <c r="BP19" s="30"/>
      <c r="BQ19" s="29"/>
      <c r="BR19" s="28"/>
      <c r="BS19" s="30"/>
      <c r="BT19" s="29"/>
      <c r="BU19" s="28"/>
      <c r="BV19" s="30"/>
      <c r="BW19" s="27"/>
      <c r="BX19" s="27"/>
      <c r="BY19" s="30"/>
      <c r="BZ19" s="27"/>
      <c r="CA19" s="27"/>
      <c r="CB19" s="30"/>
      <c r="CC19" s="30"/>
      <c r="CD19" s="28"/>
      <c r="CE19" s="27"/>
      <c r="CF19" s="28"/>
      <c r="CG19" s="27"/>
      <c r="CH19" s="28"/>
      <c r="CI19" s="28"/>
      <c r="CJ19" s="33"/>
      <c r="CK19" s="28"/>
      <c r="CL19" s="28"/>
      <c r="CM19" s="28"/>
      <c r="CN19" s="18"/>
      <c r="CO19" s="18"/>
      <c r="CP19" s="18"/>
      <c r="CQ19" s="18"/>
      <c r="CR19" s="18"/>
      <c r="CU19" s="32"/>
      <c r="CV19" s="11"/>
      <c r="CW19" s="27"/>
      <c r="CX19" s="11"/>
      <c r="CY19" s="11"/>
      <c r="CZ19" s="11"/>
      <c r="DC19" s="32"/>
      <c r="DD19" s="11"/>
      <c r="DE19" s="27"/>
      <c r="DF19" s="11"/>
      <c r="DG19" s="11"/>
      <c r="DH19" s="11"/>
    </row>
    <row r="20" spans="1:112" s="31" customFormat="1" x14ac:dyDescent="0.3">
      <c r="A20" s="11"/>
      <c r="B20" s="27"/>
      <c r="C20" s="11"/>
      <c r="D20" s="11"/>
      <c r="E20" s="11"/>
      <c r="F20" s="11"/>
      <c r="G20" s="11"/>
      <c r="H20" s="13"/>
      <c r="I20" s="13"/>
      <c r="J20" s="18"/>
      <c r="K20" s="11"/>
      <c r="L20" s="11"/>
      <c r="M20" s="11"/>
      <c r="N20" s="11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9"/>
      <c r="AH20" s="28"/>
      <c r="AI20" s="30"/>
      <c r="AJ20" s="29"/>
      <c r="AK20" s="28"/>
      <c r="AL20" s="30"/>
      <c r="AM20" s="29"/>
      <c r="AN20" s="28"/>
      <c r="AO20" s="30"/>
      <c r="AP20" s="29"/>
      <c r="AQ20" s="28"/>
      <c r="AR20" s="30"/>
      <c r="AS20" s="29"/>
      <c r="AT20" s="28"/>
      <c r="AU20" s="30"/>
      <c r="AV20" s="29"/>
      <c r="AW20" s="28"/>
      <c r="AX20" s="30"/>
      <c r="AY20" s="29"/>
      <c r="AZ20" s="28"/>
      <c r="BA20" s="30"/>
      <c r="BB20" s="29"/>
      <c r="BC20" s="28"/>
      <c r="BD20" s="30"/>
      <c r="BE20" s="29"/>
      <c r="BF20" s="28"/>
      <c r="BG20" s="30"/>
      <c r="BH20" s="29"/>
      <c r="BI20" s="28"/>
      <c r="BJ20" s="30"/>
      <c r="BK20" s="29"/>
      <c r="BL20" s="28"/>
      <c r="BM20" s="30"/>
      <c r="BN20" s="29"/>
      <c r="BO20" s="28"/>
      <c r="BP20" s="30"/>
      <c r="BQ20" s="29"/>
      <c r="BR20" s="28"/>
      <c r="BS20" s="30"/>
      <c r="BT20" s="29"/>
      <c r="BU20" s="28"/>
      <c r="BV20" s="30"/>
      <c r="BW20" s="27"/>
      <c r="BX20" s="27"/>
      <c r="BY20" s="30"/>
      <c r="BZ20" s="27"/>
      <c r="CA20" s="27"/>
      <c r="CB20" s="30"/>
      <c r="CC20" s="30"/>
      <c r="CD20" s="28"/>
      <c r="CE20" s="27"/>
      <c r="CF20" s="28"/>
      <c r="CG20" s="27"/>
      <c r="CH20" s="28"/>
      <c r="CI20" s="28"/>
      <c r="CJ20" s="33"/>
      <c r="CK20" s="28"/>
      <c r="CL20" s="28"/>
      <c r="CM20" s="28"/>
      <c r="CN20" s="18"/>
      <c r="CO20" s="18"/>
      <c r="CP20" s="18"/>
      <c r="CQ20" s="18"/>
      <c r="CR20" s="18"/>
      <c r="CU20" s="32"/>
      <c r="CV20" s="11"/>
      <c r="CW20" s="27"/>
      <c r="CX20" s="11"/>
      <c r="CY20" s="11"/>
      <c r="CZ20" s="11"/>
      <c r="DC20" s="32"/>
      <c r="DD20" s="11"/>
      <c r="DE20" s="27"/>
      <c r="DF20" s="11"/>
      <c r="DG20" s="11"/>
      <c r="DH20" s="11"/>
    </row>
    <row r="21" spans="1:112" s="31" customFormat="1" x14ac:dyDescent="0.3">
      <c r="A21" s="11"/>
      <c r="B21" s="27"/>
      <c r="C21" s="11"/>
      <c r="D21" s="11"/>
      <c r="E21" s="11"/>
      <c r="F21" s="11"/>
      <c r="G21" s="11"/>
      <c r="H21" s="13"/>
      <c r="I21" s="13"/>
      <c r="J21" s="18"/>
      <c r="K21" s="11"/>
      <c r="L21" s="11"/>
      <c r="M21" s="11"/>
      <c r="N21" s="11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9"/>
      <c r="AH21" s="28"/>
      <c r="AI21" s="30"/>
      <c r="AJ21" s="29"/>
      <c r="AK21" s="28"/>
      <c r="AL21" s="30"/>
      <c r="AM21" s="29"/>
      <c r="AN21" s="28"/>
      <c r="AO21" s="30"/>
      <c r="AP21" s="29"/>
      <c r="AQ21" s="28"/>
      <c r="AR21" s="30"/>
      <c r="AS21" s="29"/>
      <c r="AT21" s="28"/>
      <c r="AU21" s="30"/>
      <c r="AV21" s="29"/>
      <c r="AW21" s="28"/>
      <c r="AX21" s="30"/>
      <c r="AY21" s="29"/>
      <c r="AZ21" s="28"/>
      <c r="BA21" s="30"/>
      <c r="BB21" s="29"/>
      <c r="BC21" s="28"/>
      <c r="BD21" s="30"/>
      <c r="BE21" s="29"/>
      <c r="BF21" s="28"/>
      <c r="BG21" s="30"/>
      <c r="BH21" s="29"/>
      <c r="BI21" s="28"/>
      <c r="BJ21" s="30"/>
      <c r="BK21" s="29"/>
      <c r="BL21" s="28"/>
      <c r="BM21" s="30"/>
      <c r="BN21" s="29"/>
      <c r="BO21" s="28"/>
      <c r="BP21" s="30"/>
      <c r="BQ21" s="29"/>
      <c r="BR21" s="28"/>
      <c r="BS21" s="30"/>
      <c r="BT21" s="29"/>
      <c r="BU21" s="28"/>
      <c r="BV21" s="30"/>
      <c r="BW21" s="27"/>
      <c r="BX21" s="27"/>
      <c r="BY21" s="30"/>
      <c r="BZ21" s="27"/>
      <c r="CA21" s="27"/>
      <c r="CB21" s="30"/>
      <c r="CC21" s="30"/>
      <c r="CD21" s="28"/>
      <c r="CE21" s="27"/>
      <c r="CF21" s="28"/>
      <c r="CG21" s="27"/>
      <c r="CH21" s="28"/>
      <c r="CI21" s="28"/>
      <c r="CJ21" s="33"/>
      <c r="CK21" s="28"/>
      <c r="CL21" s="28"/>
      <c r="CM21" s="28"/>
      <c r="CN21" s="18"/>
      <c r="CO21" s="18"/>
      <c r="CP21" s="18"/>
      <c r="CQ21" s="18"/>
      <c r="CR21" s="18"/>
      <c r="CU21" s="32"/>
      <c r="CV21" s="11"/>
      <c r="CW21" s="27"/>
      <c r="CX21" s="11"/>
      <c r="CY21" s="11"/>
      <c r="CZ21" s="11"/>
      <c r="DC21" s="32"/>
      <c r="DD21" s="11"/>
      <c r="DE21" s="27"/>
      <c r="DF21" s="11"/>
      <c r="DG21" s="11"/>
      <c r="DH21" s="11"/>
    </row>
    <row r="22" spans="1:112" s="31" customFormat="1" x14ac:dyDescent="0.3">
      <c r="A22" s="11"/>
      <c r="B22" s="27"/>
      <c r="C22" s="11"/>
      <c r="D22" s="11"/>
      <c r="E22" s="11"/>
      <c r="F22" s="11"/>
      <c r="G22" s="11"/>
      <c r="H22" s="13"/>
      <c r="I22" s="13"/>
      <c r="J22" s="18"/>
      <c r="K22" s="11"/>
      <c r="L22" s="11"/>
      <c r="M22" s="11"/>
      <c r="N22" s="11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9"/>
      <c r="AH22" s="28"/>
      <c r="AI22" s="30"/>
      <c r="AJ22" s="29"/>
      <c r="AK22" s="28"/>
      <c r="AL22" s="30"/>
      <c r="AM22" s="29"/>
      <c r="AN22" s="28"/>
      <c r="AO22" s="30"/>
      <c r="AP22" s="29"/>
      <c r="AQ22" s="28"/>
      <c r="AR22" s="30"/>
      <c r="AS22" s="29"/>
      <c r="AT22" s="28"/>
      <c r="AU22" s="30"/>
      <c r="AV22" s="29"/>
      <c r="AW22" s="28"/>
      <c r="AX22" s="30"/>
      <c r="AY22" s="29"/>
      <c r="AZ22" s="28"/>
      <c r="BA22" s="30"/>
      <c r="BB22" s="29"/>
      <c r="BC22" s="28"/>
      <c r="BD22" s="30"/>
      <c r="BE22" s="29"/>
      <c r="BF22" s="28"/>
      <c r="BG22" s="30"/>
      <c r="BH22" s="29"/>
      <c r="BI22" s="28"/>
      <c r="BJ22" s="30"/>
      <c r="BK22" s="29"/>
      <c r="BL22" s="28"/>
      <c r="BM22" s="30"/>
      <c r="BN22" s="29"/>
      <c r="BO22" s="28"/>
      <c r="BP22" s="30"/>
      <c r="BQ22" s="29"/>
      <c r="BR22" s="28"/>
      <c r="BS22" s="30"/>
      <c r="BT22" s="29"/>
      <c r="BU22" s="28"/>
      <c r="BV22" s="30"/>
      <c r="BW22" s="27"/>
      <c r="BX22" s="27"/>
      <c r="BY22" s="30"/>
      <c r="BZ22" s="27"/>
      <c r="CA22" s="27"/>
      <c r="CB22" s="30"/>
      <c r="CC22" s="30"/>
      <c r="CD22" s="28"/>
      <c r="CE22" s="27"/>
      <c r="CF22" s="28"/>
      <c r="CG22" s="27"/>
      <c r="CH22" s="28"/>
      <c r="CI22" s="28"/>
      <c r="CJ22" s="33"/>
      <c r="CK22" s="28"/>
      <c r="CL22" s="28"/>
      <c r="CM22" s="28"/>
      <c r="CN22" s="18"/>
      <c r="CO22" s="18"/>
      <c r="CP22" s="18"/>
      <c r="CQ22" s="18"/>
      <c r="CR22" s="18"/>
      <c r="CU22" s="32"/>
      <c r="CV22" s="11"/>
      <c r="CW22" s="27"/>
      <c r="CX22" s="11"/>
      <c r="CY22" s="11"/>
      <c r="CZ22" s="11"/>
      <c r="DC22" s="32"/>
      <c r="DD22" s="11"/>
      <c r="DE22" s="27"/>
      <c r="DF22" s="11"/>
      <c r="DG22" s="11"/>
      <c r="DH22" s="11"/>
    </row>
    <row r="23" spans="1:112" s="31" customFormat="1" x14ac:dyDescent="0.3">
      <c r="A23" s="11"/>
      <c r="B23" s="27"/>
      <c r="C23" s="11"/>
      <c r="D23" s="11"/>
      <c r="E23" s="11"/>
      <c r="F23" s="11"/>
      <c r="G23" s="11"/>
      <c r="H23" s="13"/>
      <c r="I23" s="13"/>
      <c r="J23" s="18"/>
      <c r="K23" s="11"/>
      <c r="L23" s="11"/>
      <c r="M23" s="11"/>
      <c r="N23" s="11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9"/>
      <c r="AH23" s="28"/>
      <c r="AI23" s="30"/>
      <c r="AJ23" s="29"/>
      <c r="AK23" s="28"/>
      <c r="AL23" s="30"/>
      <c r="AM23" s="29"/>
      <c r="AN23" s="28"/>
      <c r="AO23" s="30"/>
      <c r="AP23" s="29"/>
      <c r="AQ23" s="28"/>
      <c r="AR23" s="30"/>
      <c r="AS23" s="29"/>
      <c r="AT23" s="28"/>
      <c r="AU23" s="30"/>
      <c r="AV23" s="29"/>
      <c r="AW23" s="28"/>
      <c r="AX23" s="30"/>
      <c r="AY23" s="29"/>
      <c r="AZ23" s="28"/>
      <c r="BA23" s="30"/>
      <c r="BB23" s="29"/>
      <c r="BC23" s="28"/>
      <c r="BD23" s="30"/>
      <c r="BE23" s="29"/>
      <c r="BF23" s="28"/>
      <c r="BG23" s="30"/>
      <c r="BH23" s="29"/>
      <c r="BI23" s="28"/>
      <c r="BJ23" s="30"/>
      <c r="BK23" s="29"/>
      <c r="BL23" s="28"/>
      <c r="BM23" s="30"/>
      <c r="BN23" s="29"/>
      <c r="BO23" s="28"/>
      <c r="BP23" s="30"/>
      <c r="BQ23" s="29"/>
      <c r="BR23" s="28"/>
      <c r="BS23" s="30"/>
      <c r="BT23" s="29"/>
      <c r="BU23" s="28"/>
      <c r="BV23" s="30"/>
      <c r="BW23" s="27"/>
      <c r="BX23" s="27"/>
      <c r="BY23" s="30"/>
      <c r="BZ23" s="27"/>
      <c r="CA23" s="27"/>
      <c r="CB23" s="30"/>
      <c r="CC23" s="30"/>
      <c r="CD23" s="28"/>
      <c r="CE23" s="27"/>
      <c r="CF23" s="28"/>
      <c r="CG23" s="27"/>
      <c r="CH23" s="28"/>
      <c r="CI23" s="28"/>
      <c r="CJ23" s="33"/>
      <c r="CK23" s="28"/>
      <c r="CL23" s="28"/>
      <c r="CM23" s="28"/>
      <c r="CN23" s="18"/>
      <c r="CO23" s="18"/>
      <c r="CP23" s="18"/>
      <c r="CQ23" s="18"/>
      <c r="CR23" s="18"/>
      <c r="CU23" s="32"/>
      <c r="CV23" s="11"/>
      <c r="CW23" s="27"/>
      <c r="CX23" s="11"/>
      <c r="CY23" s="11"/>
      <c r="CZ23" s="11"/>
      <c r="DC23" s="32"/>
      <c r="DD23" s="11"/>
      <c r="DE23" s="27"/>
      <c r="DF23" s="11"/>
      <c r="DG23" s="11"/>
      <c r="DH23" s="11"/>
    </row>
    <row r="24" spans="1:112" s="31" customFormat="1" x14ac:dyDescent="0.3">
      <c r="A24" s="11"/>
      <c r="B24" s="27"/>
      <c r="C24" s="11"/>
      <c r="D24" s="11"/>
      <c r="E24" s="11"/>
      <c r="F24" s="11"/>
      <c r="G24" s="11"/>
      <c r="H24" s="13"/>
      <c r="I24" s="13"/>
      <c r="J24" s="18"/>
      <c r="K24" s="11"/>
      <c r="L24" s="11"/>
      <c r="M24" s="11"/>
      <c r="N24" s="11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9"/>
      <c r="AH24" s="28"/>
      <c r="AI24" s="30"/>
      <c r="AJ24" s="29"/>
      <c r="AK24" s="28"/>
      <c r="AL24" s="30"/>
      <c r="AM24" s="29"/>
      <c r="AN24" s="28"/>
      <c r="AO24" s="30"/>
      <c r="AP24" s="29"/>
      <c r="AQ24" s="28"/>
      <c r="AR24" s="30"/>
      <c r="AS24" s="29"/>
      <c r="AT24" s="28"/>
      <c r="AU24" s="30"/>
      <c r="AV24" s="29"/>
      <c r="AW24" s="28"/>
      <c r="AX24" s="30"/>
      <c r="AY24" s="29"/>
      <c r="AZ24" s="28"/>
      <c r="BA24" s="30"/>
      <c r="BB24" s="29"/>
      <c r="BC24" s="28"/>
      <c r="BD24" s="30"/>
      <c r="BE24" s="29"/>
      <c r="BF24" s="28"/>
      <c r="BG24" s="30"/>
      <c r="BH24" s="29"/>
      <c r="BI24" s="28"/>
      <c r="BJ24" s="30"/>
      <c r="BK24" s="29"/>
      <c r="BL24" s="28"/>
      <c r="BM24" s="30"/>
      <c r="BN24" s="29"/>
      <c r="BO24" s="28"/>
      <c r="BP24" s="30"/>
      <c r="BQ24" s="29"/>
      <c r="BR24" s="28"/>
      <c r="BS24" s="30"/>
      <c r="BT24" s="29"/>
      <c r="BU24" s="28"/>
      <c r="BV24" s="30"/>
      <c r="BW24" s="27"/>
      <c r="BX24" s="27"/>
      <c r="BY24" s="30"/>
      <c r="BZ24" s="27"/>
      <c r="CA24" s="27"/>
      <c r="CB24" s="30"/>
      <c r="CC24" s="30"/>
      <c r="CD24" s="28"/>
      <c r="CE24" s="27"/>
      <c r="CF24" s="28"/>
      <c r="CG24" s="27"/>
      <c r="CH24" s="28"/>
      <c r="CI24" s="28"/>
      <c r="CJ24" s="33"/>
      <c r="CK24" s="28"/>
      <c r="CL24" s="28"/>
      <c r="CM24" s="28"/>
      <c r="CN24" s="18"/>
      <c r="CO24" s="18"/>
      <c r="CP24" s="18"/>
      <c r="CQ24" s="18"/>
      <c r="CR24" s="18"/>
      <c r="CU24" s="32"/>
      <c r="CV24" s="11"/>
      <c r="CW24" s="27"/>
      <c r="CX24" s="11"/>
      <c r="CY24" s="11"/>
      <c r="CZ24" s="11"/>
      <c r="DC24" s="32"/>
      <c r="DD24" s="11"/>
      <c r="DE24" s="27"/>
      <c r="DF24" s="11"/>
      <c r="DG24" s="11"/>
      <c r="DH24" s="11"/>
    </row>
    <row r="25" spans="1:112" s="31" customFormat="1" x14ac:dyDescent="0.3">
      <c r="A25" s="11"/>
      <c r="B25" s="27"/>
      <c r="C25" s="11"/>
      <c r="D25" s="11"/>
      <c r="E25" s="11"/>
      <c r="F25" s="11"/>
      <c r="G25" s="11"/>
      <c r="H25" s="13"/>
      <c r="I25" s="13"/>
      <c r="J25" s="18"/>
      <c r="K25" s="11"/>
      <c r="L25" s="11"/>
      <c r="M25" s="11"/>
      <c r="N25" s="11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9"/>
      <c r="AH25" s="28"/>
      <c r="AI25" s="30"/>
      <c r="AJ25" s="29"/>
      <c r="AK25" s="28"/>
      <c r="AL25" s="30"/>
      <c r="AM25" s="29"/>
      <c r="AN25" s="28"/>
      <c r="AO25" s="30"/>
      <c r="AP25" s="29"/>
      <c r="AQ25" s="28"/>
      <c r="AR25" s="30"/>
      <c r="AS25" s="29"/>
      <c r="AT25" s="28"/>
      <c r="AU25" s="30"/>
      <c r="AV25" s="29"/>
      <c r="AW25" s="28"/>
      <c r="AX25" s="30"/>
      <c r="AY25" s="29"/>
      <c r="AZ25" s="28"/>
      <c r="BA25" s="30"/>
      <c r="BB25" s="29"/>
      <c r="BC25" s="28"/>
      <c r="BD25" s="30"/>
      <c r="BE25" s="29"/>
      <c r="BF25" s="28"/>
      <c r="BG25" s="30"/>
      <c r="BH25" s="29"/>
      <c r="BI25" s="28"/>
      <c r="BJ25" s="30"/>
      <c r="BK25" s="29"/>
      <c r="BL25" s="28"/>
      <c r="BM25" s="30"/>
      <c r="BN25" s="29"/>
      <c r="BO25" s="28"/>
      <c r="BP25" s="30"/>
      <c r="BQ25" s="29"/>
      <c r="BR25" s="28"/>
      <c r="BS25" s="30"/>
      <c r="BT25" s="29"/>
      <c r="BU25" s="28"/>
      <c r="BV25" s="30"/>
      <c r="BW25" s="27"/>
      <c r="BX25" s="27"/>
      <c r="BY25" s="30"/>
      <c r="BZ25" s="27"/>
      <c r="CA25" s="27"/>
      <c r="CB25" s="30"/>
      <c r="CC25" s="30"/>
      <c r="CD25" s="28"/>
      <c r="CE25" s="30"/>
      <c r="CF25" s="28"/>
      <c r="CG25" s="27"/>
      <c r="CH25" s="28"/>
      <c r="CI25" s="28"/>
      <c r="CJ25" s="33"/>
      <c r="CK25" s="28"/>
      <c r="CL25" s="28"/>
      <c r="CM25" s="28"/>
      <c r="CN25" s="18"/>
      <c r="CO25" s="18"/>
      <c r="CP25" s="18"/>
      <c r="CQ25" s="18"/>
      <c r="CR25" s="18"/>
      <c r="CU25" s="32"/>
      <c r="CV25" s="11"/>
      <c r="CW25" s="27"/>
      <c r="CX25" s="11"/>
      <c r="CY25" s="11"/>
      <c r="CZ25" s="11"/>
      <c r="DC25" s="32"/>
      <c r="DD25" s="11"/>
      <c r="DE25" s="27"/>
      <c r="DF25" s="11"/>
      <c r="DG25" s="11"/>
      <c r="DH25" s="11"/>
    </row>
    <row r="26" spans="1:112" s="31" customFormat="1" x14ac:dyDescent="0.3">
      <c r="A26" s="11"/>
      <c r="B26" s="27"/>
      <c r="C26" s="11"/>
      <c r="D26" s="11"/>
      <c r="E26" s="11"/>
      <c r="F26" s="11"/>
      <c r="G26" s="11"/>
      <c r="H26" s="13"/>
      <c r="I26" s="13"/>
      <c r="J26" s="18"/>
      <c r="K26" s="11"/>
      <c r="L26" s="11"/>
      <c r="M26" s="11"/>
      <c r="N26" s="11"/>
      <c r="O26" s="28"/>
      <c r="P26" s="28"/>
      <c r="Q26" s="28"/>
      <c r="R26" s="28"/>
      <c r="S26" s="28"/>
      <c r="T26" s="28"/>
      <c r="U26" s="28"/>
      <c r="V26" s="27"/>
      <c r="W26" s="140"/>
      <c r="X26" s="28"/>
      <c r="Y26" s="28"/>
      <c r="Z26" s="28"/>
      <c r="AA26" s="28"/>
      <c r="AB26" s="28"/>
      <c r="AC26" s="28"/>
      <c r="AD26" s="28"/>
      <c r="AE26" s="28"/>
      <c r="AF26" s="28"/>
      <c r="AG26" s="29"/>
      <c r="AH26" s="28"/>
      <c r="AI26" s="30"/>
      <c r="AJ26" s="29"/>
      <c r="AK26" s="28"/>
      <c r="AL26" s="30"/>
      <c r="AM26" s="29"/>
      <c r="AN26" s="28"/>
      <c r="AO26" s="30"/>
      <c r="AP26" s="29"/>
      <c r="AQ26" s="28"/>
      <c r="AR26" s="30"/>
      <c r="AS26" s="29"/>
      <c r="AT26" s="28"/>
      <c r="AU26" s="30"/>
      <c r="AV26" s="29"/>
      <c r="AW26" s="28"/>
      <c r="AX26" s="30"/>
      <c r="AY26" s="29"/>
      <c r="AZ26" s="28"/>
      <c r="BA26" s="30"/>
      <c r="BB26" s="29"/>
      <c r="BC26" s="28"/>
      <c r="BD26" s="30"/>
      <c r="BE26" s="29"/>
      <c r="BF26" s="28"/>
      <c r="BG26" s="30"/>
      <c r="BH26" s="29"/>
      <c r="BI26" s="28"/>
      <c r="BJ26" s="30"/>
      <c r="BK26" s="29"/>
      <c r="BL26" s="28"/>
      <c r="BM26" s="30"/>
      <c r="BN26" s="29"/>
      <c r="BO26" s="28"/>
      <c r="BP26" s="30"/>
      <c r="BQ26" s="29"/>
      <c r="BR26" s="28"/>
      <c r="BS26" s="30"/>
      <c r="BT26" s="29"/>
      <c r="BU26" s="28"/>
      <c r="BV26" s="30"/>
      <c r="BW26" s="27"/>
      <c r="BX26" s="27"/>
      <c r="BY26" s="30"/>
      <c r="BZ26" s="27"/>
      <c r="CA26" s="27"/>
      <c r="CB26" s="30"/>
      <c r="CC26" s="30"/>
      <c r="CD26" s="28"/>
      <c r="CE26" s="27"/>
      <c r="CF26" s="28"/>
      <c r="CG26" s="27"/>
      <c r="CH26" s="28"/>
      <c r="CI26" s="28"/>
      <c r="CJ26" s="35"/>
      <c r="CK26" s="28"/>
      <c r="CL26" s="28"/>
      <c r="CM26" s="28"/>
      <c r="CN26" s="18"/>
      <c r="CO26" s="18"/>
      <c r="CP26" s="18"/>
      <c r="CQ26" s="18"/>
      <c r="CR26" s="18"/>
      <c r="CU26" s="32"/>
      <c r="CV26" s="11"/>
      <c r="CW26" s="27"/>
      <c r="CX26" s="11"/>
      <c r="CY26" s="11"/>
      <c r="CZ26" s="11"/>
      <c r="DC26" s="32"/>
      <c r="DD26" s="11"/>
      <c r="DE26" s="27"/>
      <c r="DF26" s="11"/>
      <c r="DG26" s="11"/>
      <c r="DH26" s="11"/>
    </row>
    <row r="27" spans="1:112" s="31" customFormat="1" x14ac:dyDescent="0.3">
      <c r="A27" s="11"/>
      <c r="B27" s="27"/>
      <c r="C27" s="11"/>
      <c r="D27" s="11"/>
      <c r="E27" s="11"/>
      <c r="F27" s="11"/>
      <c r="G27" s="11"/>
      <c r="H27" s="13"/>
      <c r="I27" s="13"/>
      <c r="J27" s="18"/>
      <c r="K27" s="11"/>
      <c r="L27" s="11"/>
      <c r="M27" s="11"/>
      <c r="N27" s="11"/>
      <c r="O27" s="27"/>
      <c r="P27" s="27"/>
      <c r="Q27" s="27"/>
      <c r="R27" s="27"/>
      <c r="S27" s="27"/>
      <c r="T27" s="27"/>
      <c r="U27" s="27"/>
      <c r="V27" s="27"/>
      <c r="W27" s="141"/>
      <c r="X27" s="28"/>
      <c r="Y27" s="28"/>
      <c r="Z27" s="28"/>
      <c r="AA27" s="28"/>
      <c r="AB27" s="28"/>
      <c r="AC27" s="28"/>
      <c r="AD27" s="28"/>
      <c r="AE27" s="28"/>
      <c r="AF27" s="28"/>
      <c r="AG27" s="29"/>
      <c r="AH27" s="28"/>
      <c r="AI27" s="30"/>
      <c r="AJ27" s="29"/>
      <c r="AK27" s="28"/>
      <c r="AL27" s="30"/>
      <c r="AM27" s="29"/>
      <c r="AN27" s="28"/>
      <c r="AO27" s="30"/>
      <c r="AP27" s="29"/>
      <c r="AQ27" s="28"/>
      <c r="AR27" s="30"/>
      <c r="AS27" s="29"/>
      <c r="AT27" s="28"/>
      <c r="AU27" s="30"/>
      <c r="AV27" s="29"/>
      <c r="AW27" s="28"/>
      <c r="AX27" s="30"/>
      <c r="AY27" s="29"/>
      <c r="AZ27" s="28"/>
      <c r="BA27" s="30"/>
      <c r="BB27" s="29"/>
      <c r="BC27" s="28"/>
      <c r="BD27" s="30"/>
      <c r="BE27" s="29"/>
      <c r="BF27" s="28"/>
      <c r="BG27" s="30"/>
      <c r="BH27" s="29"/>
      <c r="BI27" s="28"/>
      <c r="BJ27" s="30"/>
      <c r="BK27" s="29"/>
      <c r="BL27" s="28"/>
      <c r="BM27" s="30"/>
      <c r="BN27" s="29"/>
      <c r="BO27" s="28"/>
      <c r="BP27" s="30"/>
      <c r="BQ27" s="29"/>
      <c r="BR27" s="28"/>
      <c r="BS27" s="30"/>
      <c r="BT27" s="29"/>
      <c r="BU27" s="28"/>
      <c r="BV27" s="30"/>
      <c r="BW27" s="27"/>
      <c r="BX27" s="27"/>
      <c r="BY27" s="30"/>
      <c r="BZ27" s="27"/>
      <c r="CA27" s="27"/>
      <c r="CB27" s="30"/>
      <c r="CC27" s="30"/>
      <c r="CD27" s="28"/>
      <c r="CE27" s="27"/>
      <c r="CF27" s="28"/>
      <c r="CG27" s="27"/>
      <c r="CH27" s="28"/>
      <c r="CI27" s="28"/>
      <c r="CJ27" s="35"/>
      <c r="CK27" s="28"/>
      <c r="CL27" s="28"/>
      <c r="CM27" s="28"/>
      <c r="CN27" s="18"/>
      <c r="CO27" s="18"/>
      <c r="CP27" s="18"/>
      <c r="CQ27" s="18"/>
      <c r="CR27" s="18"/>
      <c r="CU27" s="32"/>
      <c r="CV27" s="11"/>
      <c r="CW27" s="27"/>
      <c r="CX27" s="11"/>
      <c r="CY27" s="11"/>
      <c r="CZ27" s="11"/>
      <c r="DC27" s="32"/>
      <c r="DD27" s="11"/>
      <c r="DE27" s="27"/>
      <c r="DF27" s="11"/>
      <c r="DG27" s="11"/>
      <c r="DH27" s="11"/>
    </row>
    <row r="28" spans="1:112" s="31" customFormat="1" x14ac:dyDescent="0.3">
      <c r="A28" s="11"/>
      <c r="B28" s="27"/>
      <c r="C28" s="11"/>
      <c r="D28" s="11"/>
      <c r="E28" s="11"/>
      <c r="F28" s="11"/>
      <c r="G28" s="11"/>
      <c r="H28" s="13"/>
      <c r="I28" s="13"/>
      <c r="J28" s="18"/>
      <c r="K28" s="11"/>
      <c r="L28" s="11"/>
      <c r="M28" s="11"/>
      <c r="N28" s="11"/>
      <c r="O28" s="28"/>
      <c r="P28" s="28"/>
      <c r="Q28" s="28"/>
      <c r="R28" s="28"/>
      <c r="S28" s="28"/>
      <c r="T28" s="28"/>
      <c r="U28" s="28"/>
      <c r="V28" s="28"/>
      <c r="W28" s="140"/>
      <c r="X28" s="28"/>
      <c r="Y28" s="28"/>
      <c r="Z28" s="28"/>
      <c r="AA28" s="28"/>
      <c r="AB28" s="28"/>
      <c r="AC28" s="28"/>
      <c r="AD28" s="28"/>
      <c r="AE28" s="28"/>
      <c r="AF28" s="28"/>
      <c r="AG28" s="29"/>
      <c r="AH28" s="28"/>
      <c r="AI28" s="30"/>
      <c r="AJ28" s="29"/>
      <c r="AK28" s="28"/>
      <c r="AL28" s="30"/>
      <c r="AM28" s="29"/>
      <c r="AN28" s="28"/>
      <c r="AO28" s="30"/>
      <c r="AP28" s="29"/>
      <c r="AQ28" s="28"/>
      <c r="AR28" s="30"/>
      <c r="AS28" s="29"/>
      <c r="AT28" s="28"/>
      <c r="AU28" s="30"/>
      <c r="AV28" s="29"/>
      <c r="AW28" s="28"/>
      <c r="AX28" s="30"/>
      <c r="AY28" s="29"/>
      <c r="AZ28" s="28"/>
      <c r="BA28" s="30"/>
      <c r="BB28" s="29"/>
      <c r="BC28" s="28"/>
      <c r="BD28" s="30"/>
      <c r="BE28" s="29"/>
      <c r="BF28" s="28"/>
      <c r="BG28" s="30"/>
      <c r="BH28" s="29"/>
      <c r="BI28" s="28"/>
      <c r="BJ28" s="30"/>
      <c r="BK28" s="29"/>
      <c r="BL28" s="28"/>
      <c r="BM28" s="30"/>
      <c r="BN28" s="29"/>
      <c r="BO28" s="28"/>
      <c r="BP28" s="30"/>
      <c r="BQ28" s="29"/>
      <c r="BR28" s="28"/>
      <c r="BS28" s="30"/>
      <c r="BT28" s="29"/>
      <c r="BU28" s="28"/>
      <c r="BV28" s="30"/>
      <c r="BW28" s="27"/>
      <c r="BX28" s="27"/>
      <c r="BY28" s="30"/>
      <c r="BZ28" s="27"/>
      <c r="CA28" s="27"/>
      <c r="CB28" s="30"/>
      <c r="CC28" s="30"/>
      <c r="CD28" s="28"/>
      <c r="CE28" s="27"/>
      <c r="CF28" s="28"/>
      <c r="CG28" s="27"/>
      <c r="CH28" s="28"/>
      <c r="CI28" s="28"/>
      <c r="CJ28" s="35"/>
      <c r="CK28" s="28"/>
      <c r="CL28" s="28"/>
      <c r="CM28" s="28"/>
      <c r="CN28" s="18"/>
      <c r="CO28" s="18"/>
      <c r="CP28" s="18"/>
      <c r="CQ28" s="18"/>
      <c r="CR28" s="18"/>
      <c r="CU28" s="32"/>
      <c r="CV28" s="11"/>
      <c r="CW28" s="27"/>
      <c r="CX28" s="11"/>
      <c r="CY28" s="11"/>
      <c r="CZ28" s="11"/>
      <c r="DC28" s="32"/>
      <c r="DD28" s="11"/>
      <c r="DE28" s="27"/>
      <c r="DF28" s="11"/>
      <c r="DG28" s="11"/>
      <c r="DH28" s="11"/>
    </row>
    <row r="29" spans="1:112" s="31" customFormat="1" x14ac:dyDescent="0.3">
      <c r="A29" s="11"/>
      <c r="B29" s="27"/>
      <c r="C29" s="11"/>
      <c r="D29" s="11"/>
      <c r="E29" s="11"/>
      <c r="F29" s="11"/>
      <c r="G29" s="11"/>
      <c r="H29" s="13"/>
      <c r="I29" s="13"/>
      <c r="J29" s="18"/>
      <c r="K29" s="11"/>
      <c r="L29" s="11"/>
      <c r="M29" s="11"/>
      <c r="N29" s="11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9"/>
      <c r="AH29" s="28"/>
      <c r="AI29" s="30"/>
      <c r="AJ29" s="29"/>
      <c r="AK29" s="28"/>
      <c r="AL29" s="30"/>
      <c r="AM29" s="29"/>
      <c r="AN29" s="28"/>
      <c r="AO29" s="30"/>
      <c r="AP29" s="29"/>
      <c r="AQ29" s="28"/>
      <c r="AR29" s="30"/>
      <c r="AS29" s="29"/>
      <c r="AT29" s="28"/>
      <c r="AU29" s="30"/>
      <c r="AV29" s="29"/>
      <c r="AW29" s="28"/>
      <c r="AX29" s="30"/>
      <c r="AY29" s="29"/>
      <c r="AZ29" s="28"/>
      <c r="BA29" s="30"/>
      <c r="BB29" s="29"/>
      <c r="BC29" s="28"/>
      <c r="BD29" s="30"/>
      <c r="BE29" s="29"/>
      <c r="BF29" s="28"/>
      <c r="BG29" s="30"/>
      <c r="BH29" s="29"/>
      <c r="BI29" s="28"/>
      <c r="BJ29" s="30"/>
      <c r="BK29" s="29"/>
      <c r="BL29" s="28"/>
      <c r="BM29" s="30"/>
      <c r="BN29" s="29"/>
      <c r="BO29" s="28"/>
      <c r="BP29" s="30"/>
      <c r="BQ29" s="29"/>
      <c r="BR29" s="28"/>
      <c r="BS29" s="30"/>
      <c r="BT29" s="29"/>
      <c r="BU29" s="28"/>
      <c r="BV29" s="30"/>
      <c r="BW29" s="27"/>
      <c r="BX29" s="27"/>
      <c r="BY29" s="30"/>
      <c r="BZ29" s="27"/>
      <c r="CA29" s="27"/>
      <c r="CB29" s="30"/>
      <c r="CC29" s="30"/>
      <c r="CD29" s="28"/>
      <c r="CE29" s="27"/>
      <c r="CF29" s="28"/>
      <c r="CG29" s="27"/>
      <c r="CH29" s="28"/>
      <c r="CI29" s="28"/>
      <c r="CJ29" s="35"/>
      <c r="CK29" s="28"/>
      <c r="CL29" s="28"/>
      <c r="CM29" s="54"/>
      <c r="CN29" s="18"/>
      <c r="CO29" s="18"/>
      <c r="CP29" s="18"/>
      <c r="CQ29" s="18"/>
      <c r="CR29" s="18"/>
      <c r="CU29" s="32"/>
      <c r="CV29" s="11"/>
      <c r="CW29" s="27"/>
      <c r="CX29" s="11"/>
      <c r="CY29" s="11"/>
      <c r="CZ29" s="11"/>
      <c r="DC29" s="32"/>
      <c r="DD29" s="11"/>
      <c r="DE29" s="27"/>
      <c r="DF29" s="11"/>
      <c r="DG29" s="11"/>
      <c r="DH29" s="11"/>
    </row>
    <row r="30" spans="1:112" s="31" customFormat="1" x14ac:dyDescent="0.3">
      <c r="A30" s="11"/>
      <c r="B30" s="27"/>
      <c r="C30" s="11"/>
      <c r="D30" s="11"/>
      <c r="E30" s="11"/>
      <c r="F30" s="11"/>
      <c r="G30" s="11"/>
      <c r="H30" s="13"/>
      <c r="I30" s="13"/>
      <c r="J30" s="18"/>
      <c r="K30" s="11"/>
      <c r="L30" s="11"/>
      <c r="M30" s="11"/>
      <c r="N30" s="11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9"/>
      <c r="AH30" s="28"/>
      <c r="AI30" s="30"/>
      <c r="AJ30" s="29"/>
      <c r="AK30" s="28"/>
      <c r="AL30" s="30"/>
      <c r="AM30" s="29"/>
      <c r="AN30" s="28"/>
      <c r="AO30" s="30"/>
      <c r="AP30" s="29"/>
      <c r="AQ30" s="28"/>
      <c r="AR30" s="30"/>
      <c r="AS30" s="29"/>
      <c r="AT30" s="28"/>
      <c r="AU30" s="30"/>
      <c r="AV30" s="29"/>
      <c r="AW30" s="28"/>
      <c r="AX30" s="30"/>
      <c r="AY30" s="29"/>
      <c r="AZ30" s="28"/>
      <c r="BA30" s="30"/>
      <c r="BB30" s="29"/>
      <c r="BC30" s="28"/>
      <c r="BD30" s="30"/>
      <c r="BE30" s="29"/>
      <c r="BF30" s="28"/>
      <c r="BG30" s="30"/>
      <c r="BH30" s="29"/>
      <c r="BI30" s="28"/>
      <c r="BJ30" s="30"/>
      <c r="BK30" s="29"/>
      <c r="BL30" s="28"/>
      <c r="BM30" s="30"/>
      <c r="BN30" s="29"/>
      <c r="BO30" s="28"/>
      <c r="BP30" s="30"/>
      <c r="BQ30" s="29"/>
      <c r="BR30" s="28"/>
      <c r="BS30" s="30"/>
      <c r="BT30" s="29"/>
      <c r="BU30" s="28"/>
      <c r="BV30" s="30"/>
      <c r="BW30" s="27"/>
      <c r="BX30" s="27"/>
      <c r="BY30" s="30"/>
      <c r="BZ30" s="27"/>
      <c r="CA30" s="27"/>
      <c r="CB30" s="30"/>
      <c r="CC30" s="30"/>
      <c r="CD30" s="28"/>
      <c r="CE30" s="27"/>
      <c r="CF30" s="28"/>
      <c r="CG30" s="27"/>
      <c r="CH30" s="28"/>
      <c r="CI30" s="28"/>
      <c r="CJ30" s="35"/>
      <c r="CK30" s="28"/>
      <c r="CL30" s="28"/>
      <c r="CM30" s="28"/>
      <c r="CN30" s="18"/>
      <c r="CO30" s="18"/>
      <c r="CP30" s="18"/>
      <c r="CQ30" s="18"/>
      <c r="CR30" s="18"/>
      <c r="CU30" s="32"/>
      <c r="CV30" s="11"/>
      <c r="CW30" s="27"/>
      <c r="CX30" s="11"/>
      <c r="CY30" s="11"/>
      <c r="CZ30" s="11"/>
      <c r="DC30" s="32"/>
      <c r="DD30" s="27"/>
      <c r="DE30" s="27"/>
      <c r="DF30" s="27"/>
      <c r="DG30" s="27"/>
      <c r="DH30" s="27"/>
    </row>
    <row r="31" spans="1:112" s="31" customFormat="1" x14ac:dyDescent="0.3">
      <c r="A31" s="11"/>
      <c r="B31" s="27"/>
      <c r="C31" s="11"/>
      <c r="D31" s="11"/>
      <c r="E31" s="11"/>
      <c r="F31" s="11"/>
      <c r="G31" s="11"/>
      <c r="H31" s="13"/>
      <c r="I31" s="13"/>
      <c r="J31" s="18"/>
      <c r="K31" s="11"/>
      <c r="L31" s="11"/>
      <c r="M31" s="11"/>
      <c r="N31" s="11"/>
      <c r="O31" s="28"/>
      <c r="P31" s="28"/>
      <c r="Q31" s="28"/>
      <c r="R31" s="28"/>
      <c r="S31" s="28"/>
      <c r="T31" s="28"/>
      <c r="U31" s="28"/>
      <c r="V31" s="21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9"/>
      <c r="AH31" s="28"/>
      <c r="AI31" s="30"/>
      <c r="AJ31" s="29"/>
      <c r="AK31" s="28"/>
      <c r="AL31" s="30"/>
      <c r="AM31" s="29"/>
      <c r="AN31" s="28"/>
      <c r="AO31" s="30"/>
      <c r="AP31" s="29"/>
      <c r="AQ31" s="28"/>
      <c r="AR31" s="30"/>
      <c r="AS31" s="29"/>
      <c r="AT31" s="28"/>
      <c r="AU31" s="30"/>
      <c r="AV31" s="29"/>
      <c r="AW31" s="28"/>
      <c r="AX31" s="30"/>
      <c r="AY31" s="29"/>
      <c r="AZ31" s="28"/>
      <c r="BA31" s="30"/>
      <c r="BB31" s="29"/>
      <c r="BC31" s="28"/>
      <c r="BD31" s="30"/>
      <c r="BE31" s="29"/>
      <c r="BF31" s="28"/>
      <c r="BG31" s="30"/>
      <c r="BH31" s="29"/>
      <c r="BI31" s="28"/>
      <c r="BJ31" s="30"/>
      <c r="BK31" s="29"/>
      <c r="BL31" s="28"/>
      <c r="BM31" s="30"/>
      <c r="BN31" s="29"/>
      <c r="BO31" s="28"/>
      <c r="BP31" s="30"/>
      <c r="BQ31" s="29"/>
      <c r="BR31" s="28"/>
      <c r="BS31" s="30"/>
      <c r="BT31" s="29"/>
      <c r="BU31" s="28"/>
      <c r="BV31" s="30"/>
      <c r="BW31" s="27"/>
      <c r="BX31" s="27"/>
      <c r="BY31" s="30"/>
      <c r="BZ31" s="27"/>
      <c r="CA31" s="27"/>
      <c r="CB31" s="30"/>
      <c r="CC31" s="30"/>
      <c r="CD31" s="28"/>
      <c r="CE31" s="30"/>
      <c r="CF31" s="28"/>
      <c r="CG31" s="30"/>
      <c r="CH31" s="28"/>
      <c r="CI31" s="28"/>
      <c r="CJ31" s="35"/>
      <c r="CK31" s="28"/>
      <c r="CL31" s="28"/>
      <c r="CM31" s="28"/>
      <c r="CN31" s="18"/>
      <c r="CO31" s="18"/>
      <c r="CP31" s="18"/>
      <c r="CQ31" s="18"/>
      <c r="CR31" s="18"/>
      <c r="CU31" s="32"/>
      <c r="CV31" s="11"/>
      <c r="CW31" s="27"/>
      <c r="CX31" s="11"/>
      <c r="CY31" s="11"/>
      <c r="CZ31" s="11"/>
      <c r="DC31" s="32"/>
      <c r="DD31" s="27"/>
      <c r="DE31" s="27"/>
      <c r="DF31" s="27"/>
      <c r="DG31" s="27"/>
      <c r="DH31" s="27"/>
    </row>
    <row r="32" spans="1:112" s="31" customFormat="1" x14ac:dyDescent="0.3">
      <c r="A32" s="11"/>
      <c r="B32" s="27"/>
      <c r="C32" s="11"/>
      <c r="D32" s="11"/>
      <c r="E32" s="11"/>
      <c r="F32" s="11"/>
      <c r="G32" s="11"/>
      <c r="H32" s="13"/>
      <c r="I32" s="13"/>
      <c r="J32" s="18"/>
      <c r="K32" s="11"/>
      <c r="L32" s="11"/>
      <c r="M32" s="11"/>
      <c r="N32" s="11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9"/>
      <c r="AH32" s="28"/>
      <c r="AI32" s="27"/>
      <c r="AJ32" s="29"/>
      <c r="AK32" s="28"/>
      <c r="AL32" s="30"/>
      <c r="AM32" s="29"/>
      <c r="AN32" s="28"/>
      <c r="AO32" s="30"/>
      <c r="AP32" s="29"/>
      <c r="AQ32" s="28"/>
      <c r="AR32" s="30"/>
      <c r="AS32" s="29"/>
      <c r="AT32" s="28"/>
      <c r="AU32" s="27"/>
      <c r="AV32" s="29"/>
      <c r="AW32" s="28"/>
      <c r="AX32" s="30"/>
      <c r="AY32" s="29"/>
      <c r="AZ32" s="28"/>
      <c r="BA32" s="27"/>
      <c r="BB32" s="29"/>
      <c r="BC32" s="28"/>
      <c r="BD32" s="27"/>
      <c r="BE32" s="29"/>
      <c r="BF32" s="28"/>
      <c r="BG32" s="27"/>
      <c r="BH32" s="29"/>
      <c r="BI32" s="28"/>
      <c r="BJ32" s="30"/>
      <c r="BK32" s="29"/>
      <c r="BL32" s="28"/>
      <c r="BM32" s="27"/>
      <c r="BN32" s="29"/>
      <c r="BO32" s="28"/>
      <c r="BP32" s="30"/>
      <c r="BQ32" s="29"/>
      <c r="BR32" s="28"/>
      <c r="BS32" s="30"/>
      <c r="BT32" s="29"/>
      <c r="BU32" s="28"/>
      <c r="BV32" s="30"/>
      <c r="BW32" s="27"/>
      <c r="BX32" s="27"/>
      <c r="BY32" s="30"/>
      <c r="BZ32" s="27"/>
      <c r="CA32" s="27"/>
      <c r="CB32" s="30"/>
      <c r="CC32" s="30"/>
      <c r="CD32" s="28"/>
      <c r="CE32" s="30"/>
      <c r="CF32" s="28"/>
      <c r="CG32" s="27"/>
      <c r="CH32" s="28"/>
      <c r="CI32" s="28"/>
      <c r="CJ32" s="33"/>
      <c r="CK32" s="28"/>
      <c r="CL32" s="28"/>
      <c r="CM32" s="28"/>
      <c r="CN32" s="18"/>
      <c r="CO32" s="18"/>
      <c r="CP32" s="18"/>
      <c r="CQ32" s="18"/>
      <c r="CR32" s="18"/>
      <c r="CU32" s="32"/>
      <c r="CV32" s="11"/>
      <c r="CW32" s="27"/>
      <c r="CX32" s="11"/>
      <c r="CY32" s="11"/>
      <c r="CZ32" s="11"/>
      <c r="DC32" s="32"/>
      <c r="DD32" s="27"/>
      <c r="DE32" s="27"/>
      <c r="DF32" s="27"/>
      <c r="DG32" s="27"/>
      <c r="DH32" s="27"/>
    </row>
    <row r="33" spans="1:112" s="31" customFormat="1" x14ac:dyDescent="0.3">
      <c r="A33" s="11"/>
      <c r="B33" s="27"/>
      <c r="C33" s="11"/>
      <c r="D33" s="11"/>
      <c r="E33" s="11"/>
      <c r="F33" s="11"/>
      <c r="G33" s="11"/>
      <c r="H33" s="13"/>
      <c r="I33" s="13"/>
      <c r="J33" s="18"/>
      <c r="K33" s="11"/>
      <c r="L33" s="11"/>
      <c r="M33" s="11"/>
      <c r="N33" s="11"/>
      <c r="O33" s="28"/>
      <c r="P33" s="28"/>
      <c r="Q33" s="28"/>
      <c r="R33" s="28"/>
      <c r="S33" s="28"/>
      <c r="T33" s="28"/>
      <c r="U33" s="28"/>
      <c r="V33" s="27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9"/>
      <c r="AH33" s="28"/>
      <c r="AI33" s="30"/>
      <c r="AJ33" s="29"/>
      <c r="AK33" s="28"/>
      <c r="AL33" s="30"/>
      <c r="AM33" s="29"/>
      <c r="AN33" s="28"/>
      <c r="AO33" s="27"/>
      <c r="AP33" s="29"/>
      <c r="AQ33" s="28"/>
      <c r="AR33" s="27"/>
      <c r="AS33" s="29"/>
      <c r="AT33" s="28"/>
      <c r="AU33" s="30"/>
      <c r="AV33" s="29"/>
      <c r="AW33" s="28"/>
      <c r="AX33" s="30"/>
      <c r="AY33" s="29"/>
      <c r="AZ33" s="28"/>
      <c r="BA33" s="27"/>
      <c r="BB33" s="29"/>
      <c r="BC33" s="28"/>
      <c r="BD33" s="27"/>
      <c r="BE33" s="29"/>
      <c r="BF33" s="28"/>
      <c r="BG33" s="27"/>
      <c r="BH33" s="29"/>
      <c r="BI33" s="28"/>
      <c r="BJ33" s="30"/>
      <c r="BK33" s="29"/>
      <c r="BL33" s="28"/>
      <c r="BM33" s="27"/>
      <c r="BN33" s="29"/>
      <c r="BO33" s="28"/>
      <c r="BP33" s="30"/>
      <c r="BQ33" s="29"/>
      <c r="BR33" s="28"/>
      <c r="BS33" s="30"/>
      <c r="BT33" s="29"/>
      <c r="BU33" s="28"/>
      <c r="BV33" s="30"/>
      <c r="BW33" s="27"/>
      <c r="BX33" s="27"/>
      <c r="BY33" s="30"/>
      <c r="BZ33" s="27"/>
      <c r="CA33" s="27"/>
      <c r="CB33" s="30"/>
      <c r="CC33" s="27"/>
      <c r="CD33" s="28"/>
      <c r="CE33" s="27"/>
      <c r="CF33" s="28"/>
      <c r="CG33" s="27"/>
      <c r="CH33" s="28"/>
      <c r="CI33" s="28"/>
      <c r="CJ33" s="33"/>
      <c r="CK33" s="28"/>
      <c r="CL33" s="28"/>
      <c r="CM33" s="28"/>
      <c r="CN33" s="18"/>
      <c r="CO33" s="18"/>
      <c r="CP33" s="18"/>
      <c r="CQ33" s="18"/>
      <c r="CR33" s="18"/>
      <c r="CV33" s="11"/>
      <c r="CW33" s="27"/>
      <c r="CX33" s="11"/>
      <c r="CY33" s="11"/>
      <c r="CZ33" s="11"/>
      <c r="DD33" s="27"/>
      <c r="DE33" s="27"/>
      <c r="DF33" s="27"/>
      <c r="DG33" s="27"/>
      <c r="DH33" s="27"/>
    </row>
    <row r="34" spans="1:112" s="31" customFormat="1" x14ac:dyDescent="0.3">
      <c r="A34" s="11"/>
      <c r="B34" s="27"/>
      <c r="C34" s="11"/>
      <c r="D34" s="11"/>
      <c r="E34" s="11"/>
      <c r="F34" s="11"/>
      <c r="G34" s="11"/>
      <c r="H34" s="13"/>
      <c r="I34" s="13"/>
      <c r="J34" s="18"/>
      <c r="K34" s="11"/>
      <c r="L34" s="11"/>
      <c r="M34" s="11"/>
      <c r="N34" s="11"/>
      <c r="O34" s="28"/>
      <c r="P34" s="28"/>
      <c r="Q34" s="28"/>
      <c r="R34" s="28"/>
      <c r="S34" s="28"/>
      <c r="T34" s="28"/>
      <c r="U34" s="28"/>
      <c r="V34" s="212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9"/>
      <c r="AH34" s="28"/>
      <c r="AI34" s="30"/>
      <c r="AJ34" s="29"/>
      <c r="AK34" s="28"/>
      <c r="AL34" s="30"/>
      <c r="AM34" s="29"/>
      <c r="AN34" s="28"/>
      <c r="AO34" s="30"/>
      <c r="AP34" s="29"/>
      <c r="AQ34" s="28"/>
      <c r="AR34" s="30"/>
      <c r="AS34" s="29"/>
      <c r="AT34" s="28"/>
      <c r="AU34" s="30"/>
      <c r="AV34" s="29"/>
      <c r="AW34" s="28"/>
      <c r="AX34" s="30"/>
      <c r="AY34" s="29"/>
      <c r="AZ34" s="28"/>
      <c r="BA34" s="30"/>
      <c r="BB34" s="29"/>
      <c r="BC34" s="28"/>
      <c r="BD34" s="27"/>
      <c r="BE34" s="29"/>
      <c r="BF34" s="28"/>
      <c r="BG34" s="30"/>
      <c r="BH34" s="29"/>
      <c r="BI34" s="28"/>
      <c r="BJ34" s="30"/>
      <c r="BK34" s="29"/>
      <c r="BL34" s="28"/>
      <c r="BM34" s="30"/>
      <c r="BN34" s="29"/>
      <c r="BO34" s="28"/>
      <c r="BP34" s="30"/>
      <c r="BQ34" s="29"/>
      <c r="BR34" s="28"/>
      <c r="BS34" s="30"/>
      <c r="BT34" s="29"/>
      <c r="BU34" s="28"/>
      <c r="BV34" s="30"/>
      <c r="BW34" s="27"/>
      <c r="BX34" s="27"/>
      <c r="BY34" s="30"/>
      <c r="BZ34" s="27"/>
      <c r="CA34" s="27"/>
      <c r="CB34" s="30"/>
      <c r="CC34" s="30"/>
      <c r="CD34" s="28"/>
      <c r="CE34" s="27"/>
      <c r="CF34" s="28"/>
      <c r="CG34" s="27"/>
      <c r="CH34" s="28"/>
      <c r="CI34" s="28"/>
      <c r="CJ34" s="35"/>
      <c r="CK34" s="28"/>
      <c r="CL34" s="28"/>
      <c r="CM34" s="28"/>
      <c r="CN34" s="142"/>
      <c r="CO34" s="142"/>
      <c r="CP34" s="142"/>
      <c r="CQ34" s="142"/>
      <c r="CR34" s="142"/>
      <c r="CV34" s="11"/>
      <c r="CW34" s="27"/>
      <c r="CX34" s="11"/>
      <c r="CY34" s="11"/>
      <c r="CZ34" s="11"/>
      <c r="DD34" s="27"/>
      <c r="DE34" s="27"/>
      <c r="DF34" s="27"/>
      <c r="DG34" s="27"/>
      <c r="DH34" s="27"/>
    </row>
    <row r="35" spans="1:112" s="31" customFormat="1" x14ac:dyDescent="0.3">
      <c r="A35" s="11"/>
      <c r="B35" s="27"/>
      <c r="C35" s="11"/>
      <c r="D35" s="11"/>
      <c r="E35" s="11"/>
      <c r="F35" s="11"/>
      <c r="G35" s="11"/>
      <c r="H35" s="13"/>
      <c r="I35" s="13"/>
      <c r="J35" s="18"/>
      <c r="K35" s="11"/>
      <c r="L35" s="11"/>
      <c r="M35" s="11"/>
      <c r="N35" s="11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9"/>
      <c r="AH35" s="28"/>
      <c r="AI35" s="30"/>
      <c r="AJ35" s="29"/>
      <c r="AK35" s="28"/>
      <c r="AL35" s="30"/>
      <c r="AM35" s="29"/>
      <c r="AN35" s="28"/>
      <c r="AO35" s="30"/>
      <c r="AP35" s="29"/>
      <c r="AQ35" s="28"/>
      <c r="AR35" s="30"/>
      <c r="AS35" s="29"/>
      <c r="AT35" s="28"/>
      <c r="AU35" s="30"/>
      <c r="AV35" s="29"/>
      <c r="AW35" s="28"/>
      <c r="AX35" s="30"/>
      <c r="AY35" s="29"/>
      <c r="AZ35" s="28"/>
      <c r="BA35" s="30"/>
      <c r="BB35" s="29"/>
      <c r="BC35" s="28"/>
      <c r="BD35" s="30"/>
      <c r="BE35" s="29"/>
      <c r="BF35" s="28"/>
      <c r="BG35" s="30"/>
      <c r="BH35" s="29"/>
      <c r="BI35" s="28"/>
      <c r="BJ35" s="30"/>
      <c r="BK35" s="29"/>
      <c r="BL35" s="28"/>
      <c r="BM35" s="30"/>
      <c r="BN35" s="29"/>
      <c r="BO35" s="28"/>
      <c r="BP35" s="30"/>
      <c r="BQ35" s="29"/>
      <c r="BR35" s="28"/>
      <c r="BS35" s="30"/>
      <c r="BT35" s="29"/>
      <c r="BU35" s="28"/>
      <c r="BV35" s="30"/>
      <c r="BW35" s="27"/>
      <c r="BX35" s="27"/>
      <c r="BY35" s="30"/>
      <c r="BZ35" s="27"/>
      <c r="CA35" s="27"/>
      <c r="CB35" s="30"/>
      <c r="CC35" s="30"/>
      <c r="CD35" s="28"/>
      <c r="CE35" s="27"/>
      <c r="CF35" s="28"/>
      <c r="CG35" s="27"/>
      <c r="CH35" s="28"/>
      <c r="CI35" s="28"/>
      <c r="CJ35" s="33"/>
      <c r="CK35" s="28"/>
      <c r="CL35" s="28"/>
      <c r="CM35" s="28"/>
      <c r="CN35" s="18"/>
      <c r="CO35" s="18"/>
      <c r="CP35" s="18"/>
      <c r="CQ35" s="18"/>
      <c r="CR35" s="18"/>
      <c r="CV35" s="11"/>
      <c r="CW35" s="27"/>
      <c r="CX35" s="11"/>
      <c r="CY35" s="11"/>
      <c r="CZ35" s="11"/>
      <c r="DD35" s="27"/>
      <c r="DE35" s="27"/>
      <c r="DF35" s="27"/>
      <c r="DG35" s="27"/>
      <c r="DH35" s="27"/>
    </row>
    <row r="36" spans="1:112" s="31" customFormat="1" x14ac:dyDescent="0.3">
      <c r="A36" s="11"/>
      <c r="B36" s="27"/>
      <c r="C36" s="11"/>
      <c r="D36" s="11"/>
      <c r="E36" s="11"/>
      <c r="F36" s="11"/>
      <c r="G36" s="11"/>
      <c r="H36" s="13"/>
      <c r="I36" s="13"/>
      <c r="J36" s="18"/>
      <c r="K36" s="11"/>
      <c r="L36" s="11"/>
      <c r="M36" s="11"/>
      <c r="N36" s="11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9"/>
      <c r="AH36" s="28"/>
      <c r="AI36" s="30"/>
      <c r="AJ36" s="29"/>
      <c r="AK36" s="28"/>
      <c r="AL36" s="30"/>
      <c r="AM36" s="29"/>
      <c r="AN36" s="28"/>
      <c r="AO36" s="30"/>
      <c r="AP36" s="29"/>
      <c r="AQ36" s="28"/>
      <c r="AR36" s="30"/>
      <c r="AS36" s="29"/>
      <c r="AT36" s="28"/>
      <c r="AU36" s="30"/>
      <c r="AV36" s="29"/>
      <c r="AW36" s="28"/>
      <c r="AX36" s="30"/>
      <c r="AY36" s="29"/>
      <c r="AZ36" s="28"/>
      <c r="BA36" s="30"/>
      <c r="BB36" s="29"/>
      <c r="BC36" s="28"/>
      <c r="BD36" s="30"/>
      <c r="BE36" s="29"/>
      <c r="BF36" s="28"/>
      <c r="BG36" s="30"/>
      <c r="BH36" s="29"/>
      <c r="BI36" s="28"/>
      <c r="BJ36" s="30"/>
      <c r="BK36" s="29"/>
      <c r="BL36" s="28"/>
      <c r="BM36" s="30"/>
      <c r="BN36" s="29"/>
      <c r="BO36" s="28"/>
      <c r="BP36" s="30"/>
      <c r="BQ36" s="29"/>
      <c r="BR36" s="28"/>
      <c r="BS36" s="30"/>
      <c r="BT36" s="29"/>
      <c r="BU36" s="28"/>
      <c r="BV36" s="30"/>
      <c r="BW36" s="27"/>
      <c r="BX36" s="27"/>
      <c r="BY36" s="30"/>
      <c r="BZ36" s="27"/>
      <c r="CA36" s="27"/>
      <c r="CB36" s="30"/>
      <c r="CC36" s="30"/>
      <c r="CD36" s="28"/>
      <c r="CE36" s="27"/>
      <c r="CF36" s="28"/>
      <c r="CG36" s="27"/>
      <c r="CH36" s="28"/>
      <c r="CI36" s="28"/>
      <c r="CJ36" s="35"/>
      <c r="CK36" s="28"/>
      <c r="CL36" s="28"/>
      <c r="CM36" s="28"/>
      <c r="CN36" s="18"/>
      <c r="CO36" s="18"/>
      <c r="CP36" s="18"/>
      <c r="CQ36" s="18"/>
      <c r="CR36" s="18"/>
      <c r="CV36" s="11"/>
      <c r="CW36" s="27"/>
      <c r="CX36" s="11"/>
      <c r="CY36" s="11"/>
      <c r="CZ36" s="11"/>
      <c r="DD36" s="27"/>
      <c r="DE36" s="27"/>
      <c r="DF36" s="27"/>
      <c r="DG36" s="27"/>
      <c r="DH36" s="27"/>
    </row>
    <row r="37" spans="1:112" s="31" customFormat="1" x14ac:dyDescent="0.3">
      <c r="A37" s="11"/>
      <c r="B37" s="27"/>
      <c r="C37" s="11"/>
      <c r="D37" s="11"/>
      <c r="E37" s="11"/>
      <c r="F37" s="11"/>
      <c r="G37" s="11"/>
      <c r="H37" s="13"/>
      <c r="I37" s="13"/>
      <c r="J37" s="18"/>
      <c r="K37" s="11"/>
      <c r="L37" s="11"/>
      <c r="M37" s="11"/>
      <c r="N37" s="11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9"/>
      <c r="AH37" s="28"/>
      <c r="AI37" s="30"/>
      <c r="AJ37" s="29"/>
      <c r="AK37" s="28"/>
      <c r="AL37" s="30"/>
      <c r="AM37" s="29"/>
      <c r="AN37" s="28"/>
      <c r="AO37" s="30"/>
      <c r="AP37" s="29"/>
      <c r="AQ37" s="28"/>
      <c r="AR37" s="30"/>
      <c r="AS37" s="29"/>
      <c r="AT37" s="28"/>
      <c r="AU37" s="30"/>
      <c r="AV37" s="29"/>
      <c r="AW37" s="28"/>
      <c r="AX37" s="30"/>
      <c r="AY37" s="29"/>
      <c r="AZ37" s="28"/>
      <c r="BA37" s="30"/>
      <c r="BB37" s="29"/>
      <c r="BC37" s="28"/>
      <c r="BD37" s="30"/>
      <c r="BE37" s="29"/>
      <c r="BF37" s="28"/>
      <c r="BG37" s="30"/>
      <c r="BH37" s="29"/>
      <c r="BI37" s="28"/>
      <c r="BJ37" s="30"/>
      <c r="BK37" s="29"/>
      <c r="BL37" s="28"/>
      <c r="BM37" s="30"/>
      <c r="BN37" s="29"/>
      <c r="BO37" s="28"/>
      <c r="BP37" s="30"/>
      <c r="BQ37" s="29"/>
      <c r="BR37" s="28"/>
      <c r="BS37" s="30"/>
      <c r="BT37" s="29"/>
      <c r="BU37" s="28"/>
      <c r="BV37" s="30"/>
      <c r="BW37" s="27"/>
      <c r="BX37" s="27"/>
      <c r="BY37" s="30"/>
      <c r="BZ37" s="27"/>
      <c r="CA37" s="27"/>
      <c r="CB37" s="30"/>
      <c r="CC37" s="30"/>
      <c r="CD37" s="28"/>
      <c r="CE37" s="30"/>
      <c r="CF37" s="28"/>
      <c r="CG37" s="27"/>
      <c r="CH37" s="28"/>
      <c r="CI37" s="28"/>
      <c r="CJ37" s="33"/>
      <c r="CK37" s="28"/>
      <c r="CL37" s="28"/>
      <c r="CM37" s="28"/>
      <c r="CN37" s="18"/>
      <c r="CO37" s="18"/>
      <c r="CP37" s="18"/>
      <c r="CQ37" s="18"/>
      <c r="CR37" s="18"/>
      <c r="CV37" s="11"/>
      <c r="CW37" s="27"/>
      <c r="CX37" s="11"/>
      <c r="CY37" s="11"/>
      <c r="CZ37" s="11"/>
      <c r="DD37" s="27"/>
      <c r="DE37" s="27"/>
      <c r="DF37" s="27"/>
      <c r="DG37" s="27"/>
      <c r="DH37" s="27"/>
    </row>
    <row r="38" spans="1:112" s="31" customFormat="1" x14ac:dyDescent="0.3">
      <c r="A38" s="11"/>
      <c r="B38" s="27"/>
      <c r="C38" s="11"/>
      <c r="D38" s="11"/>
      <c r="E38" s="11"/>
      <c r="F38" s="11"/>
      <c r="G38" s="11"/>
      <c r="H38" s="13"/>
      <c r="I38" s="13"/>
      <c r="J38" s="18"/>
      <c r="K38" s="11"/>
      <c r="L38" s="11"/>
      <c r="M38" s="11"/>
      <c r="N38" s="11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9"/>
      <c r="AH38" s="28"/>
      <c r="AI38" s="30"/>
      <c r="AJ38" s="29"/>
      <c r="AK38" s="28"/>
      <c r="AL38" s="30"/>
      <c r="AM38" s="29"/>
      <c r="AN38" s="28"/>
      <c r="AO38" s="30"/>
      <c r="AP38" s="29"/>
      <c r="AQ38" s="28"/>
      <c r="AR38" s="30"/>
      <c r="AS38" s="29"/>
      <c r="AT38" s="28"/>
      <c r="AU38" s="30"/>
      <c r="AV38" s="29"/>
      <c r="AW38" s="28"/>
      <c r="AX38" s="30"/>
      <c r="AY38" s="29"/>
      <c r="AZ38" s="28"/>
      <c r="BA38" s="30"/>
      <c r="BB38" s="29"/>
      <c r="BC38" s="28"/>
      <c r="BD38" s="30"/>
      <c r="BE38" s="29"/>
      <c r="BF38" s="28"/>
      <c r="BG38" s="30"/>
      <c r="BH38" s="29"/>
      <c r="BI38" s="28"/>
      <c r="BJ38" s="30"/>
      <c r="BK38" s="29"/>
      <c r="BL38" s="28"/>
      <c r="BM38" s="30"/>
      <c r="BN38" s="29"/>
      <c r="BO38" s="28"/>
      <c r="BP38" s="30"/>
      <c r="BQ38" s="29"/>
      <c r="BR38" s="28"/>
      <c r="BS38" s="30"/>
      <c r="BT38" s="29"/>
      <c r="BU38" s="28"/>
      <c r="BV38" s="30"/>
      <c r="BW38" s="27"/>
      <c r="BX38" s="27"/>
      <c r="BY38" s="30"/>
      <c r="BZ38" s="27"/>
      <c r="CA38" s="27"/>
      <c r="CB38" s="30"/>
      <c r="CC38" s="30"/>
      <c r="CD38" s="28"/>
      <c r="CE38" s="27"/>
      <c r="CF38" s="28"/>
      <c r="CG38" s="27"/>
      <c r="CH38" s="28"/>
      <c r="CI38" s="28"/>
      <c r="CJ38" s="35"/>
      <c r="CK38" s="28"/>
      <c r="CL38" s="28"/>
      <c r="CM38" s="28"/>
      <c r="CN38" s="18"/>
      <c r="CO38" s="18"/>
      <c r="CP38" s="18"/>
      <c r="CQ38" s="18"/>
      <c r="CR38" s="18"/>
      <c r="CV38" s="11"/>
      <c r="CW38" s="27"/>
      <c r="CX38" s="11"/>
      <c r="CY38" s="11"/>
      <c r="CZ38" s="11"/>
      <c r="DD38" s="27"/>
      <c r="DE38" s="27"/>
      <c r="DF38" s="27"/>
      <c r="DG38" s="27"/>
      <c r="DH38" s="27"/>
    </row>
    <row r="39" spans="1:112" s="31" customFormat="1" x14ac:dyDescent="0.3">
      <c r="A39" s="11"/>
      <c r="B39" s="27"/>
      <c r="C39" s="11"/>
      <c r="D39" s="11"/>
      <c r="E39" s="11"/>
      <c r="F39" s="11"/>
      <c r="G39" s="11"/>
      <c r="H39" s="13"/>
      <c r="I39" s="13"/>
      <c r="J39" s="18"/>
      <c r="K39" s="11"/>
      <c r="L39" s="11"/>
      <c r="M39" s="11"/>
      <c r="N39" s="11"/>
      <c r="O39" s="28"/>
      <c r="P39" s="28"/>
      <c r="Q39" s="28"/>
      <c r="R39" s="27"/>
      <c r="S39" s="27"/>
      <c r="T39" s="27"/>
      <c r="U39" s="27"/>
      <c r="V39" s="212"/>
      <c r="W39" s="141"/>
      <c r="X39" s="28"/>
      <c r="Y39" s="28"/>
      <c r="Z39" s="28"/>
      <c r="AA39" s="28"/>
      <c r="AB39" s="28"/>
      <c r="AC39" s="28"/>
      <c r="AD39" s="28"/>
      <c r="AE39" s="28"/>
      <c r="AF39" s="28"/>
      <c r="AG39" s="29"/>
      <c r="AH39" s="28"/>
      <c r="AI39" s="30"/>
      <c r="AJ39" s="29"/>
      <c r="AK39" s="28"/>
      <c r="AL39" s="30"/>
      <c r="AM39" s="29"/>
      <c r="AN39" s="28"/>
      <c r="AO39" s="30"/>
      <c r="AP39" s="29"/>
      <c r="AQ39" s="28"/>
      <c r="AR39" s="30"/>
      <c r="AS39" s="29"/>
      <c r="AT39" s="28"/>
      <c r="AU39" s="30"/>
      <c r="AV39" s="29"/>
      <c r="AW39" s="28"/>
      <c r="AX39" s="30"/>
      <c r="AY39" s="29"/>
      <c r="AZ39" s="28"/>
      <c r="BA39" s="30"/>
      <c r="BB39" s="29"/>
      <c r="BC39" s="28"/>
      <c r="BD39" s="30"/>
      <c r="BE39" s="29"/>
      <c r="BF39" s="28"/>
      <c r="BG39" s="30"/>
      <c r="BH39" s="29"/>
      <c r="BI39" s="28"/>
      <c r="BJ39" s="30"/>
      <c r="BK39" s="29"/>
      <c r="BL39" s="28"/>
      <c r="BM39" s="30"/>
      <c r="BN39" s="29"/>
      <c r="BO39" s="28"/>
      <c r="BP39" s="30"/>
      <c r="BQ39" s="29"/>
      <c r="BR39" s="28"/>
      <c r="BS39" s="30"/>
      <c r="BT39" s="29"/>
      <c r="BU39" s="28"/>
      <c r="BV39" s="30"/>
      <c r="BW39" s="27"/>
      <c r="BX39" s="27"/>
      <c r="BY39" s="30"/>
      <c r="BZ39" s="27"/>
      <c r="CA39" s="27"/>
      <c r="CB39" s="30"/>
      <c r="CC39" s="30"/>
      <c r="CD39" s="28"/>
      <c r="CE39" s="27"/>
      <c r="CF39" s="28"/>
      <c r="CG39" s="27"/>
      <c r="CH39" s="28"/>
      <c r="CI39" s="28"/>
      <c r="CJ39" s="35"/>
      <c r="CK39" s="28"/>
      <c r="CL39" s="28"/>
      <c r="CM39" s="28"/>
      <c r="CN39" s="18"/>
      <c r="CO39" s="18"/>
      <c r="CP39" s="18"/>
      <c r="CQ39" s="18"/>
      <c r="CR39" s="18"/>
      <c r="CV39" s="11"/>
      <c r="CW39" s="27"/>
      <c r="CX39" s="11"/>
      <c r="CY39" s="11"/>
      <c r="CZ39" s="11"/>
      <c r="DD39" s="27"/>
      <c r="DE39" s="27"/>
      <c r="DF39" s="27"/>
      <c r="DG39" s="27"/>
      <c r="DH39" s="27"/>
    </row>
    <row r="40" spans="1:112" s="31" customFormat="1" x14ac:dyDescent="0.3">
      <c r="A40" s="11"/>
      <c r="B40" s="27"/>
      <c r="C40" s="11"/>
      <c r="D40" s="11"/>
      <c r="E40" s="11"/>
      <c r="F40" s="11"/>
      <c r="G40" s="11"/>
      <c r="H40" s="13"/>
      <c r="I40" s="13"/>
      <c r="J40" s="18"/>
      <c r="K40" s="11"/>
      <c r="L40" s="11"/>
      <c r="M40" s="11"/>
      <c r="N40" s="11"/>
      <c r="O40" s="28"/>
      <c r="P40" s="28"/>
      <c r="Q40" s="28"/>
      <c r="R40" s="28"/>
      <c r="S40" s="28"/>
      <c r="T40" s="28"/>
      <c r="U40" s="28"/>
      <c r="V40" s="28"/>
      <c r="W40" s="140"/>
      <c r="X40" s="28"/>
      <c r="Y40" s="28"/>
      <c r="Z40" s="28"/>
      <c r="AA40" s="28"/>
      <c r="AB40" s="28"/>
      <c r="AC40" s="28"/>
      <c r="AD40" s="28"/>
      <c r="AE40" s="28"/>
      <c r="AF40" s="28"/>
      <c r="AG40" s="29"/>
      <c r="AH40" s="28"/>
      <c r="AI40" s="30"/>
      <c r="AJ40" s="29"/>
      <c r="AK40" s="28"/>
      <c r="AL40" s="30"/>
      <c r="AM40" s="29"/>
      <c r="AN40" s="28"/>
      <c r="AO40" s="30"/>
      <c r="AP40" s="29"/>
      <c r="AQ40" s="28"/>
      <c r="AR40" s="30"/>
      <c r="AS40" s="29"/>
      <c r="AT40" s="28"/>
      <c r="AU40" s="30"/>
      <c r="AV40" s="29"/>
      <c r="AW40" s="28"/>
      <c r="AX40" s="30"/>
      <c r="AY40" s="29"/>
      <c r="AZ40" s="28"/>
      <c r="BA40" s="30"/>
      <c r="BB40" s="29"/>
      <c r="BC40" s="28"/>
      <c r="BD40" s="30"/>
      <c r="BE40" s="29"/>
      <c r="BF40" s="28"/>
      <c r="BG40" s="30"/>
      <c r="BH40" s="29"/>
      <c r="BI40" s="28"/>
      <c r="BJ40" s="30"/>
      <c r="BK40" s="29"/>
      <c r="BL40" s="28"/>
      <c r="BM40" s="30"/>
      <c r="BN40" s="29"/>
      <c r="BO40" s="28"/>
      <c r="BP40" s="30"/>
      <c r="BQ40" s="29"/>
      <c r="BR40" s="28"/>
      <c r="BS40" s="30"/>
      <c r="BT40" s="29"/>
      <c r="BU40" s="28"/>
      <c r="BV40" s="30"/>
      <c r="BW40" s="27"/>
      <c r="BX40" s="27"/>
      <c r="BY40" s="30"/>
      <c r="BZ40" s="27"/>
      <c r="CA40" s="27"/>
      <c r="CB40" s="30"/>
      <c r="CC40" s="30"/>
      <c r="CD40" s="28"/>
      <c r="CE40" s="27"/>
      <c r="CF40" s="28"/>
      <c r="CG40" s="27"/>
      <c r="CH40" s="28"/>
      <c r="CI40" s="28"/>
      <c r="CJ40" s="35"/>
      <c r="CK40" s="28"/>
      <c r="CL40" s="28"/>
      <c r="CM40" s="28"/>
      <c r="CN40" s="18"/>
      <c r="CO40" s="18"/>
      <c r="CP40" s="18"/>
      <c r="CQ40" s="18"/>
      <c r="CR40" s="18"/>
      <c r="CV40" s="11"/>
      <c r="CW40" s="27"/>
      <c r="CX40" s="11"/>
      <c r="CY40" s="11"/>
      <c r="CZ40" s="11"/>
      <c r="DD40" s="27"/>
      <c r="DE40" s="27"/>
      <c r="DF40" s="27"/>
      <c r="DG40" s="27"/>
      <c r="DH40" s="27"/>
    </row>
    <row r="41" spans="1:112" s="31" customFormat="1" x14ac:dyDescent="0.3">
      <c r="A41" s="11"/>
      <c r="B41" s="27"/>
      <c r="C41" s="11"/>
      <c r="D41" s="11"/>
      <c r="E41" s="11"/>
      <c r="F41" s="11"/>
      <c r="G41" s="11"/>
      <c r="H41" s="13"/>
      <c r="I41" s="13"/>
      <c r="J41" s="18"/>
      <c r="K41" s="11"/>
      <c r="L41" s="11"/>
      <c r="M41" s="11"/>
      <c r="N41" s="11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9"/>
      <c r="AH41" s="28"/>
      <c r="AI41" s="30"/>
      <c r="AJ41" s="29"/>
      <c r="AK41" s="28"/>
      <c r="AL41" s="30"/>
      <c r="AM41" s="29"/>
      <c r="AN41" s="28"/>
      <c r="AO41" s="30"/>
      <c r="AP41" s="29"/>
      <c r="AQ41" s="28"/>
      <c r="AR41" s="30"/>
      <c r="AS41" s="29"/>
      <c r="AT41" s="28"/>
      <c r="AU41" s="30"/>
      <c r="AV41" s="29"/>
      <c r="AW41" s="28"/>
      <c r="AX41" s="30"/>
      <c r="AY41" s="29"/>
      <c r="AZ41" s="28"/>
      <c r="BA41" s="30"/>
      <c r="BB41" s="29"/>
      <c r="BC41" s="28"/>
      <c r="BD41" s="30"/>
      <c r="BE41" s="29"/>
      <c r="BF41" s="28"/>
      <c r="BG41" s="30"/>
      <c r="BH41" s="29"/>
      <c r="BI41" s="28"/>
      <c r="BJ41" s="30"/>
      <c r="BK41" s="29"/>
      <c r="BL41" s="28"/>
      <c r="BM41" s="30"/>
      <c r="BN41" s="29"/>
      <c r="BO41" s="28"/>
      <c r="BP41" s="30"/>
      <c r="BQ41" s="29"/>
      <c r="BR41" s="28"/>
      <c r="BS41" s="30"/>
      <c r="BT41" s="29"/>
      <c r="BU41" s="28"/>
      <c r="BV41" s="30"/>
      <c r="BW41" s="27"/>
      <c r="BX41" s="27"/>
      <c r="BY41" s="30"/>
      <c r="BZ41" s="27"/>
      <c r="CA41" s="27"/>
      <c r="CB41" s="30"/>
      <c r="CC41" s="30"/>
      <c r="CD41" s="28"/>
      <c r="CE41" s="27"/>
      <c r="CF41" s="28"/>
      <c r="CG41" s="27"/>
      <c r="CH41" s="28"/>
      <c r="CI41" s="28"/>
      <c r="CJ41" s="35"/>
      <c r="CK41" s="28"/>
      <c r="CL41" s="28"/>
      <c r="CM41" s="28"/>
      <c r="CN41" s="18"/>
      <c r="CO41" s="18"/>
      <c r="CP41" s="18"/>
      <c r="CQ41" s="18"/>
      <c r="CR41" s="18"/>
      <c r="CV41" s="11"/>
      <c r="CW41" s="27"/>
      <c r="CX41" s="11"/>
      <c r="CY41" s="11"/>
      <c r="CZ41" s="11"/>
      <c r="DD41" s="27"/>
      <c r="DE41" s="27"/>
      <c r="DF41" s="27"/>
      <c r="DG41" s="27"/>
      <c r="DH41" s="27"/>
    </row>
    <row r="42" spans="1:112" s="31" customFormat="1" x14ac:dyDescent="0.3">
      <c r="A42" s="11"/>
      <c r="B42" s="27"/>
      <c r="C42" s="11"/>
      <c r="D42" s="11"/>
      <c r="E42" s="11"/>
      <c r="F42" s="11"/>
      <c r="G42" s="11"/>
      <c r="H42" s="13"/>
      <c r="I42" s="13"/>
      <c r="J42" s="18"/>
      <c r="K42" s="11"/>
      <c r="L42" s="11"/>
      <c r="M42" s="11"/>
      <c r="N42" s="11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9"/>
      <c r="AH42" s="28"/>
      <c r="AI42" s="30"/>
      <c r="AJ42" s="29"/>
      <c r="AK42" s="28"/>
      <c r="AL42" s="30"/>
      <c r="AM42" s="29"/>
      <c r="AN42" s="28"/>
      <c r="AO42" s="30"/>
      <c r="AP42" s="29"/>
      <c r="AQ42" s="28"/>
      <c r="AR42" s="30"/>
      <c r="AS42" s="29"/>
      <c r="AT42" s="28"/>
      <c r="AU42" s="30"/>
      <c r="AV42" s="29"/>
      <c r="AW42" s="28"/>
      <c r="AX42" s="30"/>
      <c r="AY42" s="29"/>
      <c r="AZ42" s="28"/>
      <c r="BA42" s="30"/>
      <c r="BB42" s="29"/>
      <c r="BC42" s="28"/>
      <c r="BD42" s="30"/>
      <c r="BE42" s="29"/>
      <c r="BF42" s="28"/>
      <c r="BG42" s="30"/>
      <c r="BH42" s="29"/>
      <c r="BI42" s="28"/>
      <c r="BJ42" s="30"/>
      <c r="BK42" s="29"/>
      <c r="BL42" s="28"/>
      <c r="BM42" s="30"/>
      <c r="BN42" s="29"/>
      <c r="BO42" s="28"/>
      <c r="BP42" s="30"/>
      <c r="BQ42" s="29"/>
      <c r="BR42" s="28"/>
      <c r="BS42" s="30"/>
      <c r="BT42" s="29"/>
      <c r="BU42" s="28"/>
      <c r="BV42" s="30"/>
      <c r="BW42" s="27"/>
      <c r="BX42" s="27"/>
      <c r="BY42" s="30"/>
      <c r="BZ42" s="27"/>
      <c r="CA42" s="27"/>
      <c r="CB42" s="30"/>
      <c r="CC42" s="30"/>
      <c r="CD42" s="28"/>
      <c r="CE42" s="27"/>
      <c r="CF42" s="28"/>
      <c r="CG42" s="27"/>
      <c r="CH42" s="28"/>
      <c r="CI42" s="28"/>
      <c r="CJ42" s="35"/>
      <c r="CK42" s="28"/>
      <c r="CL42" s="28"/>
      <c r="CM42" s="28"/>
      <c r="CN42" s="18"/>
      <c r="CO42" s="18"/>
      <c r="CP42" s="18"/>
      <c r="CQ42" s="18"/>
      <c r="CR42" s="18"/>
      <c r="CV42" s="11"/>
      <c r="CW42" s="27"/>
      <c r="CX42" s="11"/>
      <c r="CY42" s="11"/>
      <c r="CZ42" s="11"/>
      <c r="DD42" s="27"/>
      <c r="DE42" s="27"/>
      <c r="DF42" s="27"/>
      <c r="DG42" s="27"/>
      <c r="DH42" s="27"/>
    </row>
    <row r="43" spans="1:112" s="31" customFormat="1" x14ac:dyDescent="0.3">
      <c r="A43" s="11"/>
      <c r="B43" s="27"/>
      <c r="C43" s="11"/>
      <c r="D43" s="11"/>
      <c r="E43" s="11"/>
      <c r="F43" s="11"/>
      <c r="G43" s="11"/>
      <c r="H43" s="13"/>
      <c r="I43" s="13"/>
      <c r="J43" s="18"/>
      <c r="K43" s="11"/>
      <c r="L43" s="11"/>
      <c r="M43" s="11"/>
      <c r="N43" s="11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9"/>
      <c r="AH43" s="28"/>
      <c r="AI43" s="30"/>
      <c r="AJ43" s="29"/>
      <c r="AK43" s="28"/>
      <c r="AL43" s="30"/>
      <c r="AM43" s="29"/>
      <c r="AN43" s="28"/>
      <c r="AO43" s="30"/>
      <c r="AP43" s="29"/>
      <c r="AQ43" s="28"/>
      <c r="AR43" s="30"/>
      <c r="AS43" s="29"/>
      <c r="AT43" s="28"/>
      <c r="AU43" s="30"/>
      <c r="AV43" s="29"/>
      <c r="AW43" s="28"/>
      <c r="AX43" s="30"/>
      <c r="AY43" s="29"/>
      <c r="AZ43" s="28"/>
      <c r="BA43" s="30"/>
      <c r="BB43" s="29"/>
      <c r="BC43" s="28"/>
      <c r="BD43" s="30"/>
      <c r="BE43" s="29"/>
      <c r="BF43" s="28"/>
      <c r="BG43" s="30"/>
      <c r="BH43" s="29"/>
      <c r="BI43" s="28"/>
      <c r="BJ43" s="30"/>
      <c r="BK43" s="29"/>
      <c r="BL43" s="28"/>
      <c r="BM43" s="30"/>
      <c r="BN43" s="29"/>
      <c r="BO43" s="28"/>
      <c r="BP43" s="30"/>
      <c r="BQ43" s="29"/>
      <c r="BR43" s="28"/>
      <c r="BS43" s="30"/>
      <c r="BT43" s="29"/>
      <c r="BU43" s="28"/>
      <c r="BV43" s="30"/>
      <c r="BW43" s="27"/>
      <c r="BX43" s="27"/>
      <c r="BY43" s="30"/>
      <c r="BZ43" s="27"/>
      <c r="CA43" s="27"/>
      <c r="CB43" s="30"/>
      <c r="CC43" s="30"/>
      <c r="CD43" s="28"/>
      <c r="CE43" s="27"/>
      <c r="CF43" s="28"/>
      <c r="CG43" s="27"/>
      <c r="CH43" s="28"/>
      <c r="CI43" s="28"/>
      <c r="CJ43" s="35"/>
      <c r="CK43" s="28"/>
      <c r="CL43" s="28"/>
      <c r="CM43" s="28"/>
      <c r="CN43" s="18"/>
      <c r="CO43" s="18"/>
      <c r="CP43" s="18"/>
      <c r="CQ43" s="18"/>
      <c r="CR43" s="18"/>
      <c r="CV43" s="11"/>
      <c r="CW43" s="27"/>
      <c r="CX43" s="11"/>
      <c r="CY43" s="11"/>
      <c r="CZ43" s="11"/>
      <c r="DD43" s="27"/>
      <c r="DE43" s="27"/>
      <c r="DF43" s="27"/>
      <c r="DG43" s="27"/>
      <c r="DH43" s="27"/>
    </row>
    <row r="44" spans="1:112" s="31" customFormat="1" x14ac:dyDescent="0.3">
      <c r="A44" s="11"/>
      <c r="B44" s="27"/>
      <c r="C44" s="11"/>
      <c r="D44" s="11"/>
      <c r="E44" s="11"/>
      <c r="F44" s="11"/>
      <c r="G44" s="11"/>
      <c r="H44" s="13"/>
      <c r="I44" s="13"/>
      <c r="J44" s="18"/>
      <c r="K44" s="11"/>
      <c r="L44" s="11"/>
      <c r="M44" s="11"/>
      <c r="N44" s="11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9"/>
      <c r="AH44" s="28"/>
      <c r="AI44" s="30"/>
      <c r="AJ44" s="29"/>
      <c r="AK44" s="28"/>
      <c r="AL44" s="30"/>
      <c r="AM44" s="29"/>
      <c r="AN44" s="28"/>
      <c r="AO44" s="30"/>
      <c r="AP44" s="29"/>
      <c r="AQ44" s="28"/>
      <c r="AR44" s="30"/>
      <c r="AS44" s="29"/>
      <c r="AT44" s="28"/>
      <c r="AU44" s="30"/>
      <c r="AV44" s="29"/>
      <c r="AW44" s="28"/>
      <c r="AX44" s="30"/>
      <c r="AY44" s="29"/>
      <c r="AZ44" s="28"/>
      <c r="BA44" s="30"/>
      <c r="BB44" s="29"/>
      <c r="BC44" s="28"/>
      <c r="BD44" s="30"/>
      <c r="BE44" s="29"/>
      <c r="BF44" s="28"/>
      <c r="BG44" s="30"/>
      <c r="BH44" s="29"/>
      <c r="BI44" s="28"/>
      <c r="BJ44" s="30"/>
      <c r="BK44" s="29"/>
      <c r="BL44" s="28"/>
      <c r="BM44" s="30"/>
      <c r="BN44" s="29"/>
      <c r="BO44" s="28"/>
      <c r="BP44" s="30"/>
      <c r="BQ44" s="29"/>
      <c r="BR44" s="28"/>
      <c r="BS44" s="30"/>
      <c r="BT44" s="29"/>
      <c r="BU44" s="28"/>
      <c r="BV44" s="30"/>
      <c r="BW44" s="27"/>
      <c r="BX44" s="27"/>
      <c r="BY44" s="30"/>
      <c r="BZ44" s="27"/>
      <c r="CA44" s="27"/>
      <c r="CB44" s="30"/>
      <c r="CC44" s="30"/>
      <c r="CD44" s="28"/>
      <c r="CE44" s="27"/>
      <c r="CF44" s="28"/>
      <c r="CG44" s="27"/>
      <c r="CH44" s="28"/>
      <c r="CI44" s="28"/>
      <c r="CJ44" s="35"/>
      <c r="CK44" s="28"/>
      <c r="CL44" s="18"/>
      <c r="CM44" s="54"/>
      <c r="CN44" s="18"/>
      <c r="CO44" s="18"/>
      <c r="CP44" s="18"/>
      <c r="CQ44" s="18"/>
      <c r="CR44" s="18"/>
      <c r="CV44" s="11"/>
      <c r="CW44" s="27"/>
      <c r="CX44" s="11"/>
      <c r="CY44" s="11"/>
      <c r="CZ44" s="11"/>
      <c r="DD44" s="27"/>
      <c r="DE44" s="27"/>
      <c r="DF44" s="27"/>
      <c r="DG44" s="27"/>
      <c r="DH44" s="27"/>
    </row>
    <row r="45" spans="1:112" s="31" customFormat="1" x14ac:dyDescent="0.3">
      <c r="A45" s="11"/>
      <c r="B45" s="27"/>
      <c r="C45" s="11"/>
      <c r="D45" s="11"/>
      <c r="E45" s="11"/>
      <c r="F45" s="11"/>
      <c r="G45" s="11"/>
      <c r="H45" s="13"/>
      <c r="I45" s="13"/>
      <c r="J45" s="18"/>
      <c r="K45" s="11"/>
      <c r="L45" s="11"/>
      <c r="M45" s="11"/>
      <c r="N45" s="11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9"/>
      <c r="AH45" s="28"/>
      <c r="AI45" s="30"/>
      <c r="AJ45" s="29"/>
      <c r="AK45" s="28"/>
      <c r="AL45" s="30"/>
      <c r="AM45" s="29"/>
      <c r="AN45" s="28"/>
      <c r="AO45" s="30"/>
      <c r="AP45" s="29"/>
      <c r="AQ45" s="28"/>
      <c r="AR45" s="30"/>
      <c r="AS45" s="29"/>
      <c r="AT45" s="28"/>
      <c r="AU45" s="30"/>
      <c r="AV45" s="29"/>
      <c r="AW45" s="28"/>
      <c r="AX45" s="30"/>
      <c r="AY45" s="29"/>
      <c r="AZ45" s="28"/>
      <c r="BA45" s="30"/>
      <c r="BB45" s="29"/>
      <c r="BC45" s="28"/>
      <c r="BD45" s="30"/>
      <c r="BE45" s="29"/>
      <c r="BF45" s="28"/>
      <c r="BG45" s="30"/>
      <c r="BH45" s="29"/>
      <c r="BI45" s="28"/>
      <c r="BJ45" s="30"/>
      <c r="BK45" s="29"/>
      <c r="BL45" s="28"/>
      <c r="BM45" s="30"/>
      <c r="BN45" s="29"/>
      <c r="BO45" s="28"/>
      <c r="BP45" s="30"/>
      <c r="BQ45" s="29"/>
      <c r="BR45" s="28"/>
      <c r="BS45" s="30"/>
      <c r="BT45" s="29"/>
      <c r="BU45" s="28"/>
      <c r="BV45" s="30"/>
      <c r="BW45" s="27"/>
      <c r="BX45" s="27"/>
      <c r="BY45" s="30"/>
      <c r="BZ45" s="27"/>
      <c r="CA45" s="27"/>
      <c r="CB45" s="30"/>
      <c r="CC45" s="30"/>
      <c r="CD45" s="28"/>
      <c r="CE45" s="27"/>
      <c r="CF45" s="28"/>
      <c r="CG45" s="27"/>
      <c r="CH45" s="28"/>
      <c r="CI45" s="28"/>
      <c r="CJ45" s="33"/>
      <c r="CK45" s="28"/>
      <c r="CL45" s="18"/>
      <c r="CM45" s="54"/>
      <c r="CN45" s="18"/>
      <c r="CO45" s="18"/>
      <c r="CP45" s="18"/>
      <c r="CQ45" s="18"/>
      <c r="CR45" s="18"/>
      <c r="CV45" s="27"/>
      <c r="CW45" s="27"/>
      <c r="CX45" s="27"/>
      <c r="CY45" s="27"/>
      <c r="CZ45" s="27"/>
      <c r="DD45" s="27"/>
      <c r="DE45" s="27"/>
      <c r="DF45" s="27"/>
      <c r="DG45" s="27"/>
      <c r="DH45" s="27"/>
    </row>
    <row r="46" spans="1:112" s="31" customFormat="1" x14ac:dyDescent="0.3">
      <c r="A46" s="11"/>
      <c r="B46" s="27"/>
      <c r="C46" s="11"/>
      <c r="D46" s="11"/>
      <c r="E46" s="11"/>
      <c r="F46" s="11"/>
      <c r="G46" s="11"/>
      <c r="H46" s="13"/>
      <c r="I46" s="13"/>
      <c r="J46" s="18"/>
      <c r="K46" s="11"/>
      <c r="L46" s="11"/>
      <c r="M46" s="11"/>
      <c r="N46" s="11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9"/>
      <c r="AH46" s="28"/>
      <c r="AI46" s="30"/>
      <c r="AJ46" s="29"/>
      <c r="AK46" s="28"/>
      <c r="AL46" s="30"/>
      <c r="AM46" s="29"/>
      <c r="AN46" s="28"/>
      <c r="AO46" s="30"/>
      <c r="AP46" s="29"/>
      <c r="AQ46" s="28"/>
      <c r="AR46" s="30"/>
      <c r="AS46" s="29"/>
      <c r="AT46" s="28"/>
      <c r="AU46" s="30"/>
      <c r="AV46" s="29"/>
      <c r="AW46" s="28"/>
      <c r="AX46" s="30"/>
      <c r="AY46" s="29"/>
      <c r="AZ46" s="28"/>
      <c r="BA46" s="30"/>
      <c r="BB46" s="29"/>
      <c r="BC46" s="28"/>
      <c r="BD46" s="30"/>
      <c r="BE46" s="29"/>
      <c r="BF46" s="28"/>
      <c r="BG46" s="30"/>
      <c r="BH46" s="29"/>
      <c r="BI46" s="28"/>
      <c r="BJ46" s="30"/>
      <c r="BK46" s="29"/>
      <c r="BL46" s="28"/>
      <c r="BM46" s="30"/>
      <c r="BN46" s="29"/>
      <c r="BO46" s="28"/>
      <c r="BP46" s="30"/>
      <c r="BQ46" s="29"/>
      <c r="BR46" s="28"/>
      <c r="BS46" s="30"/>
      <c r="BT46" s="29"/>
      <c r="BU46" s="28"/>
      <c r="BV46" s="30"/>
      <c r="BW46" s="27"/>
      <c r="BX46" s="28"/>
      <c r="BY46" s="28"/>
      <c r="BZ46" s="28"/>
      <c r="CA46" s="28"/>
      <c r="CB46" s="30"/>
      <c r="CC46" s="30"/>
      <c r="CD46" s="28"/>
      <c r="CE46" s="27"/>
      <c r="CF46" s="28"/>
      <c r="CG46" s="27"/>
      <c r="CH46" s="28"/>
      <c r="CI46" s="28"/>
      <c r="CJ46" s="33"/>
      <c r="CK46" s="28"/>
      <c r="CL46" s="54"/>
      <c r="CM46" s="54"/>
      <c r="CN46" s="18"/>
      <c r="CO46" s="18"/>
      <c r="CP46" s="18"/>
      <c r="CQ46" s="18"/>
      <c r="CR46" s="18"/>
      <c r="CV46" s="27"/>
      <c r="CW46" s="27"/>
      <c r="CX46" s="27"/>
      <c r="CY46" s="27"/>
      <c r="CZ46" s="27"/>
      <c r="DD46" s="27"/>
      <c r="DE46" s="27"/>
      <c r="DF46" s="27"/>
      <c r="DG46" s="27"/>
      <c r="DH46" s="27"/>
    </row>
    <row r="47" spans="1:112" s="31" customFormat="1" x14ac:dyDescent="0.3">
      <c r="A47" s="11"/>
      <c r="B47" s="27"/>
      <c r="C47" s="11"/>
      <c r="D47" s="11"/>
      <c r="E47" s="11"/>
      <c r="F47" s="11"/>
      <c r="G47" s="11"/>
      <c r="H47" s="13"/>
      <c r="I47" s="13"/>
      <c r="J47" s="18"/>
      <c r="K47" s="11"/>
      <c r="L47" s="11"/>
      <c r="M47" s="11"/>
      <c r="N47" s="11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9"/>
      <c r="AH47" s="28"/>
      <c r="AI47" s="30"/>
      <c r="AJ47" s="29"/>
      <c r="AK47" s="28"/>
      <c r="AL47" s="30"/>
      <c r="AM47" s="29"/>
      <c r="AN47" s="28"/>
      <c r="AO47" s="30"/>
      <c r="AP47" s="29"/>
      <c r="AQ47" s="28"/>
      <c r="AR47" s="30"/>
      <c r="AS47" s="29"/>
      <c r="AT47" s="28"/>
      <c r="AU47" s="30"/>
      <c r="AV47" s="29"/>
      <c r="AW47" s="28"/>
      <c r="AX47" s="30"/>
      <c r="AY47" s="29"/>
      <c r="AZ47" s="28"/>
      <c r="BA47" s="30"/>
      <c r="BB47" s="29"/>
      <c r="BC47" s="28"/>
      <c r="BD47" s="30"/>
      <c r="BE47" s="29"/>
      <c r="BF47" s="28"/>
      <c r="BG47" s="30"/>
      <c r="BH47" s="29"/>
      <c r="BI47" s="28"/>
      <c r="BJ47" s="30"/>
      <c r="BK47" s="29"/>
      <c r="BL47" s="28"/>
      <c r="BM47" s="30"/>
      <c r="BN47" s="29"/>
      <c r="BO47" s="28"/>
      <c r="BP47" s="30"/>
      <c r="BQ47" s="29"/>
      <c r="BR47" s="28"/>
      <c r="BS47" s="30"/>
      <c r="BT47" s="29"/>
      <c r="BU47" s="28"/>
      <c r="BV47" s="30"/>
      <c r="BW47" s="27"/>
      <c r="BX47" s="27"/>
      <c r="BY47" s="30"/>
      <c r="BZ47" s="27"/>
      <c r="CA47" s="27"/>
      <c r="CB47" s="30"/>
      <c r="CC47" s="30"/>
      <c r="CD47" s="28"/>
      <c r="CE47" s="27"/>
      <c r="CF47" s="28"/>
      <c r="CG47" s="27"/>
      <c r="CH47" s="28"/>
      <c r="CI47" s="28"/>
      <c r="CJ47" s="33"/>
      <c r="CK47" s="28"/>
      <c r="CL47" s="54"/>
      <c r="CM47" s="54"/>
      <c r="CN47" s="18"/>
      <c r="CO47" s="18"/>
      <c r="CP47" s="18"/>
      <c r="CQ47" s="18"/>
      <c r="CR47" s="18"/>
      <c r="CV47" s="27"/>
      <c r="CW47" s="27"/>
      <c r="CX47" s="27"/>
      <c r="CY47" s="27"/>
      <c r="CZ47" s="27"/>
      <c r="DD47" s="27"/>
      <c r="DE47" s="27"/>
      <c r="DF47" s="27"/>
      <c r="DG47" s="27"/>
      <c r="DH47" s="27"/>
    </row>
    <row r="48" spans="1:112" s="31" customFormat="1" x14ac:dyDescent="0.3">
      <c r="A48" s="11"/>
      <c r="B48" s="27"/>
      <c r="C48" s="11"/>
      <c r="D48" s="11"/>
      <c r="E48" s="11"/>
      <c r="F48" s="11"/>
      <c r="G48" s="11"/>
      <c r="H48" s="13"/>
      <c r="I48" s="13"/>
      <c r="J48" s="18"/>
      <c r="K48" s="11"/>
      <c r="L48" s="11"/>
      <c r="M48" s="11"/>
      <c r="N48" s="11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9"/>
      <c r="AH48" s="28"/>
      <c r="AI48" s="30"/>
      <c r="AJ48" s="29"/>
      <c r="AK48" s="28"/>
      <c r="AL48" s="30"/>
      <c r="AM48" s="29"/>
      <c r="AN48" s="28"/>
      <c r="AO48" s="30"/>
      <c r="AP48" s="29"/>
      <c r="AQ48" s="28"/>
      <c r="AR48" s="30"/>
      <c r="AS48" s="29"/>
      <c r="AT48" s="28"/>
      <c r="AU48" s="30"/>
      <c r="AV48" s="29"/>
      <c r="AW48" s="28"/>
      <c r="AX48" s="30"/>
      <c r="AY48" s="29"/>
      <c r="AZ48" s="28"/>
      <c r="BA48" s="30"/>
      <c r="BB48" s="29"/>
      <c r="BC48" s="28"/>
      <c r="BD48" s="30"/>
      <c r="BE48" s="29"/>
      <c r="BF48" s="28"/>
      <c r="BG48" s="30"/>
      <c r="BH48" s="29"/>
      <c r="BI48" s="28"/>
      <c r="BJ48" s="30"/>
      <c r="BK48" s="29"/>
      <c r="BL48" s="28"/>
      <c r="BM48" s="30"/>
      <c r="BN48" s="29"/>
      <c r="BO48" s="28"/>
      <c r="BP48" s="30"/>
      <c r="BQ48" s="29"/>
      <c r="BR48" s="28"/>
      <c r="BS48" s="30"/>
      <c r="BT48" s="29"/>
      <c r="BU48" s="28"/>
      <c r="BV48" s="30"/>
      <c r="BW48" s="27"/>
      <c r="BX48" s="27"/>
      <c r="BY48" s="30"/>
      <c r="BZ48" s="27"/>
      <c r="CA48" s="27"/>
      <c r="CB48" s="30"/>
      <c r="CC48" s="30"/>
      <c r="CD48" s="28"/>
      <c r="CE48" s="27"/>
      <c r="CF48" s="28"/>
      <c r="CG48" s="27"/>
      <c r="CH48" s="28"/>
      <c r="CI48" s="28"/>
      <c r="CJ48" s="33"/>
      <c r="CK48" s="28"/>
      <c r="CL48" s="54"/>
      <c r="CM48" s="54"/>
      <c r="CN48" s="18"/>
      <c r="CO48" s="18"/>
      <c r="CP48" s="18"/>
      <c r="CQ48" s="18"/>
      <c r="CR48" s="18"/>
      <c r="CV48" s="27"/>
      <c r="CW48" s="27"/>
      <c r="CX48" s="27"/>
      <c r="CY48" s="27"/>
      <c r="CZ48" s="27"/>
      <c r="DD48" s="27"/>
      <c r="DE48" s="27"/>
      <c r="DF48" s="27"/>
      <c r="DG48" s="27"/>
      <c r="DH48" s="27"/>
    </row>
    <row r="49" spans="1:112" s="31" customFormat="1" x14ac:dyDescent="0.3">
      <c r="A49" s="11"/>
      <c r="B49" s="27"/>
      <c r="C49" s="11"/>
      <c r="D49" s="11"/>
      <c r="E49" s="11"/>
      <c r="F49" s="11"/>
      <c r="G49" s="11"/>
      <c r="H49" s="13"/>
      <c r="I49" s="13"/>
      <c r="J49" s="18"/>
      <c r="K49" s="11"/>
      <c r="L49" s="11"/>
      <c r="M49" s="11"/>
      <c r="N49" s="11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9"/>
      <c r="AH49" s="28"/>
      <c r="AI49" s="30"/>
      <c r="AJ49" s="29"/>
      <c r="AK49" s="28"/>
      <c r="AL49" s="30"/>
      <c r="AM49" s="29"/>
      <c r="AN49" s="28"/>
      <c r="AO49" s="30"/>
      <c r="AP49" s="29"/>
      <c r="AQ49" s="28"/>
      <c r="AR49" s="30"/>
      <c r="AS49" s="29"/>
      <c r="AT49" s="28"/>
      <c r="AU49" s="30"/>
      <c r="AV49" s="29"/>
      <c r="AW49" s="28"/>
      <c r="AX49" s="30"/>
      <c r="AY49" s="29"/>
      <c r="AZ49" s="28"/>
      <c r="BA49" s="30"/>
      <c r="BB49" s="29"/>
      <c r="BC49" s="28"/>
      <c r="BD49" s="30"/>
      <c r="BE49" s="29"/>
      <c r="BF49" s="28"/>
      <c r="BG49" s="30"/>
      <c r="BH49" s="29"/>
      <c r="BI49" s="28"/>
      <c r="BJ49" s="30"/>
      <c r="BK49" s="29"/>
      <c r="BL49" s="28"/>
      <c r="BM49" s="30"/>
      <c r="BN49" s="29"/>
      <c r="BO49" s="28"/>
      <c r="BP49" s="30"/>
      <c r="BQ49" s="29"/>
      <c r="BR49" s="28"/>
      <c r="BS49" s="30"/>
      <c r="BT49" s="29"/>
      <c r="BU49" s="28"/>
      <c r="BV49" s="30"/>
      <c r="BW49" s="27"/>
      <c r="BX49" s="27"/>
      <c r="BY49" s="30"/>
      <c r="BZ49" s="27"/>
      <c r="CA49" s="27"/>
      <c r="CB49" s="30"/>
      <c r="CC49" s="30"/>
      <c r="CD49" s="28"/>
      <c r="CE49" s="27"/>
      <c r="CF49" s="28"/>
      <c r="CG49" s="27"/>
      <c r="CH49" s="28"/>
      <c r="CI49" s="28"/>
      <c r="CJ49" s="33"/>
      <c r="CK49" s="28"/>
      <c r="CL49" s="54"/>
      <c r="CM49" s="54"/>
      <c r="CN49" s="18"/>
      <c r="CO49" s="18"/>
      <c r="CP49" s="18"/>
      <c r="CQ49" s="18"/>
      <c r="CR49" s="18"/>
      <c r="CV49" s="27"/>
      <c r="CW49" s="27"/>
      <c r="CX49" s="27"/>
      <c r="CY49" s="27"/>
      <c r="CZ49" s="27"/>
      <c r="DD49" s="27"/>
      <c r="DE49" s="27"/>
      <c r="DF49" s="27"/>
      <c r="DG49" s="27"/>
      <c r="DH49" s="27"/>
    </row>
    <row r="50" spans="1:112" s="31" customFormat="1" x14ac:dyDescent="0.3">
      <c r="A50" s="11"/>
      <c r="B50" s="27"/>
      <c r="C50" s="11"/>
      <c r="D50" s="11"/>
      <c r="E50" s="11"/>
      <c r="F50" s="11"/>
      <c r="G50" s="11"/>
      <c r="H50" s="13"/>
      <c r="I50" s="13"/>
      <c r="J50" s="18"/>
      <c r="K50" s="11"/>
      <c r="L50" s="11"/>
      <c r="M50" s="11"/>
      <c r="N50" s="11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9"/>
      <c r="AH50" s="28"/>
      <c r="AI50" s="30"/>
      <c r="AJ50" s="29"/>
      <c r="AK50" s="28"/>
      <c r="AL50" s="30"/>
      <c r="AM50" s="29"/>
      <c r="AN50" s="28"/>
      <c r="AO50" s="30"/>
      <c r="AP50" s="29"/>
      <c r="AQ50" s="28"/>
      <c r="AR50" s="30"/>
      <c r="AS50" s="29"/>
      <c r="AT50" s="28"/>
      <c r="AU50" s="30"/>
      <c r="AV50" s="29"/>
      <c r="AW50" s="28"/>
      <c r="AX50" s="30"/>
      <c r="AY50" s="29"/>
      <c r="AZ50" s="28"/>
      <c r="BA50" s="30"/>
      <c r="BB50" s="29"/>
      <c r="BC50" s="28"/>
      <c r="BD50" s="30"/>
      <c r="BE50" s="29"/>
      <c r="BF50" s="28"/>
      <c r="BG50" s="30"/>
      <c r="BH50" s="29"/>
      <c r="BI50" s="28"/>
      <c r="BJ50" s="30"/>
      <c r="BK50" s="29"/>
      <c r="BL50" s="28"/>
      <c r="BM50" s="30"/>
      <c r="BN50" s="29"/>
      <c r="BO50" s="28"/>
      <c r="BP50" s="30"/>
      <c r="BQ50" s="29"/>
      <c r="BR50" s="28"/>
      <c r="BS50" s="30"/>
      <c r="BT50" s="29"/>
      <c r="BU50" s="28"/>
      <c r="BV50" s="30"/>
      <c r="BW50" s="27"/>
      <c r="BX50" s="27"/>
      <c r="BY50" s="30"/>
      <c r="BZ50" s="27"/>
      <c r="CA50" s="27"/>
      <c r="CB50" s="30"/>
      <c r="CC50" s="30"/>
      <c r="CD50" s="28"/>
      <c r="CE50" s="27"/>
      <c r="CF50" s="28"/>
      <c r="CG50" s="27"/>
      <c r="CH50" s="28"/>
      <c r="CI50" s="28"/>
      <c r="CJ50" s="33"/>
      <c r="CK50" s="28"/>
      <c r="CL50" s="54"/>
      <c r="CM50" s="54"/>
      <c r="CN50" s="18"/>
      <c r="CO50" s="18"/>
      <c r="CP50" s="18"/>
      <c r="CQ50" s="18"/>
      <c r="CR50" s="18"/>
      <c r="CV50" s="27"/>
      <c r="CW50" s="27"/>
      <c r="CX50" s="27"/>
      <c r="CY50" s="27"/>
      <c r="CZ50" s="27"/>
      <c r="DD50" s="27"/>
      <c r="DE50" s="27"/>
      <c r="DF50" s="27"/>
      <c r="DG50" s="27"/>
      <c r="DH50" s="27"/>
    </row>
    <row r="51" spans="1:112" s="31" customFormat="1" x14ac:dyDescent="0.3">
      <c r="A51" s="11"/>
      <c r="B51" s="27"/>
      <c r="C51" s="11"/>
      <c r="D51" s="11"/>
      <c r="E51" s="11"/>
      <c r="F51" s="11"/>
      <c r="G51" s="11"/>
      <c r="H51" s="13"/>
      <c r="I51" s="13"/>
      <c r="J51" s="18"/>
      <c r="K51" s="11"/>
      <c r="L51" s="11"/>
      <c r="M51" s="11"/>
      <c r="N51" s="11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9"/>
      <c r="AH51" s="28"/>
      <c r="AI51" s="30"/>
      <c r="AJ51" s="29"/>
      <c r="AK51" s="28"/>
      <c r="AL51" s="30"/>
      <c r="AM51" s="29"/>
      <c r="AN51" s="28"/>
      <c r="AO51" s="30"/>
      <c r="AP51" s="29"/>
      <c r="AQ51" s="28"/>
      <c r="AR51" s="30"/>
      <c r="AS51" s="29"/>
      <c r="AT51" s="28"/>
      <c r="AU51" s="30"/>
      <c r="AV51" s="29"/>
      <c r="AW51" s="28"/>
      <c r="AX51" s="30"/>
      <c r="AY51" s="29"/>
      <c r="AZ51" s="28"/>
      <c r="BA51" s="30"/>
      <c r="BB51" s="29"/>
      <c r="BC51" s="28"/>
      <c r="BD51" s="30"/>
      <c r="BE51" s="29"/>
      <c r="BF51" s="28"/>
      <c r="BG51" s="30"/>
      <c r="BH51" s="29"/>
      <c r="BI51" s="28"/>
      <c r="BJ51" s="30"/>
      <c r="BK51" s="29"/>
      <c r="BL51" s="28"/>
      <c r="BM51" s="30"/>
      <c r="BN51" s="29"/>
      <c r="BO51" s="28"/>
      <c r="BP51" s="30"/>
      <c r="BQ51" s="29"/>
      <c r="BR51" s="28"/>
      <c r="BS51" s="30"/>
      <c r="BT51" s="29"/>
      <c r="BU51" s="28"/>
      <c r="BV51" s="30"/>
      <c r="BW51" s="27"/>
      <c r="BX51" s="27"/>
      <c r="BY51" s="30"/>
      <c r="BZ51" s="27"/>
      <c r="CA51" s="27"/>
      <c r="CB51" s="30"/>
      <c r="CC51" s="30"/>
      <c r="CD51" s="28"/>
      <c r="CE51" s="27"/>
      <c r="CF51" s="28"/>
      <c r="CG51" s="27"/>
      <c r="CH51" s="28"/>
      <c r="CI51" s="28"/>
      <c r="CJ51" s="33"/>
      <c r="CK51" s="28"/>
      <c r="CL51" s="54"/>
      <c r="CM51" s="54"/>
      <c r="CN51" s="18"/>
      <c r="CO51" s="18"/>
      <c r="CP51" s="18"/>
      <c r="CQ51" s="18"/>
      <c r="CR51" s="18"/>
      <c r="CV51" s="27"/>
      <c r="CW51" s="27"/>
      <c r="CX51" s="27"/>
      <c r="CY51" s="27"/>
      <c r="CZ51" s="27"/>
      <c r="DD51" s="27"/>
      <c r="DE51" s="27"/>
      <c r="DF51" s="27"/>
      <c r="DG51" s="27"/>
      <c r="DH51" s="27"/>
    </row>
    <row r="52" spans="1:112" s="31" customFormat="1" x14ac:dyDescent="0.3">
      <c r="A52" s="11"/>
      <c r="B52" s="27"/>
      <c r="C52" s="11"/>
      <c r="D52" s="11"/>
      <c r="E52" s="11"/>
      <c r="F52" s="11"/>
      <c r="G52" s="11"/>
      <c r="H52" s="13"/>
      <c r="I52" s="13"/>
      <c r="J52" s="18"/>
      <c r="K52" s="11"/>
      <c r="L52" s="11"/>
      <c r="M52" s="11"/>
      <c r="N52" s="11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9"/>
      <c r="AH52" s="28"/>
      <c r="AI52" s="30"/>
      <c r="AJ52" s="29"/>
      <c r="AK52" s="28"/>
      <c r="AL52" s="30"/>
      <c r="AM52" s="29"/>
      <c r="AN52" s="28"/>
      <c r="AO52" s="30"/>
      <c r="AP52" s="29"/>
      <c r="AQ52" s="28"/>
      <c r="AR52" s="30"/>
      <c r="AS52" s="29"/>
      <c r="AT52" s="28"/>
      <c r="AU52" s="30"/>
      <c r="AV52" s="29"/>
      <c r="AW52" s="28"/>
      <c r="AX52" s="30"/>
      <c r="AY52" s="29"/>
      <c r="AZ52" s="28"/>
      <c r="BA52" s="30"/>
      <c r="BB52" s="29"/>
      <c r="BC52" s="28"/>
      <c r="BD52" s="30"/>
      <c r="BE52" s="29"/>
      <c r="BF52" s="28"/>
      <c r="BG52" s="30"/>
      <c r="BH52" s="29"/>
      <c r="BI52" s="28"/>
      <c r="BJ52" s="30"/>
      <c r="BK52" s="29"/>
      <c r="BL52" s="28"/>
      <c r="BM52" s="30"/>
      <c r="BN52" s="29"/>
      <c r="BO52" s="28"/>
      <c r="BP52" s="30"/>
      <c r="BQ52" s="29"/>
      <c r="BR52" s="28"/>
      <c r="BS52" s="30"/>
      <c r="BT52" s="29"/>
      <c r="BU52" s="28"/>
      <c r="BV52" s="30"/>
      <c r="BW52" s="27"/>
      <c r="BX52" s="27"/>
      <c r="BY52" s="30"/>
      <c r="BZ52" s="27"/>
      <c r="CA52" s="27"/>
      <c r="CB52" s="30"/>
      <c r="CC52" s="30"/>
      <c r="CD52" s="28"/>
      <c r="CE52" s="27"/>
      <c r="CF52" s="28"/>
      <c r="CG52" s="27"/>
      <c r="CH52" s="28"/>
      <c r="CI52" s="28"/>
      <c r="CJ52" s="33"/>
      <c r="CK52" s="28"/>
      <c r="CL52" s="54"/>
      <c r="CM52" s="54"/>
      <c r="CN52" s="18"/>
      <c r="CO52" s="18"/>
      <c r="CP52" s="18"/>
      <c r="CQ52" s="18"/>
      <c r="CR52" s="18"/>
      <c r="CV52" s="27"/>
      <c r="CW52" s="27"/>
      <c r="CX52" s="27"/>
      <c r="CY52" s="27"/>
      <c r="CZ52" s="27"/>
      <c r="DD52" s="27"/>
      <c r="DE52" s="27"/>
      <c r="DF52" s="27"/>
      <c r="DG52" s="27"/>
      <c r="DH52" s="27"/>
    </row>
    <row r="53" spans="1:112" s="31" customFormat="1" x14ac:dyDescent="0.3">
      <c r="A53" s="11"/>
      <c r="B53" s="27"/>
      <c r="C53" s="11"/>
      <c r="D53" s="11"/>
      <c r="E53" s="11"/>
      <c r="F53" s="11"/>
      <c r="G53" s="11"/>
      <c r="H53" s="13"/>
      <c r="I53" s="13"/>
      <c r="J53" s="18"/>
      <c r="K53" s="11"/>
      <c r="L53" s="11"/>
      <c r="M53" s="11"/>
      <c r="N53" s="11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9"/>
      <c r="AH53" s="28"/>
      <c r="AI53" s="30"/>
      <c r="AJ53" s="29"/>
      <c r="AK53" s="28"/>
      <c r="AL53" s="30"/>
      <c r="AM53" s="29"/>
      <c r="AN53" s="28"/>
      <c r="AO53" s="30"/>
      <c r="AP53" s="29"/>
      <c r="AQ53" s="28"/>
      <c r="AR53" s="30"/>
      <c r="AS53" s="29"/>
      <c r="AT53" s="28"/>
      <c r="AU53" s="30"/>
      <c r="AV53" s="29"/>
      <c r="AW53" s="28"/>
      <c r="AX53" s="30"/>
      <c r="AY53" s="29"/>
      <c r="AZ53" s="28"/>
      <c r="BA53" s="30"/>
      <c r="BB53" s="29"/>
      <c r="BC53" s="28"/>
      <c r="BD53" s="30"/>
      <c r="BE53" s="29"/>
      <c r="BF53" s="28"/>
      <c r="BG53" s="30"/>
      <c r="BH53" s="29"/>
      <c r="BI53" s="28"/>
      <c r="BJ53" s="30"/>
      <c r="BK53" s="29"/>
      <c r="BL53" s="28"/>
      <c r="BM53" s="30"/>
      <c r="BN53" s="29"/>
      <c r="BO53" s="28"/>
      <c r="BP53" s="30"/>
      <c r="BQ53" s="29"/>
      <c r="BR53" s="28"/>
      <c r="BS53" s="30"/>
      <c r="BT53" s="29"/>
      <c r="BU53" s="28"/>
      <c r="BV53" s="30"/>
      <c r="BW53" s="27"/>
      <c r="BX53" s="27"/>
      <c r="BY53" s="30"/>
      <c r="BZ53" s="27"/>
      <c r="CA53" s="27"/>
      <c r="CB53" s="30"/>
      <c r="CC53" s="30"/>
      <c r="CD53" s="28"/>
      <c r="CE53" s="27"/>
      <c r="CF53" s="28"/>
      <c r="CG53" s="27"/>
      <c r="CH53" s="28"/>
      <c r="CI53" s="28"/>
      <c r="CJ53" s="33"/>
      <c r="CK53" s="28"/>
      <c r="CL53" s="54"/>
      <c r="CM53" s="54"/>
      <c r="CN53" s="18"/>
      <c r="CO53" s="18"/>
      <c r="CP53" s="18"/>
      <c r="CQ53" s="18"/>
      <c r="CR53" s="18"/>
      <c r="CV53" s="27"/>
      <c r="CW53" s="27"/>
      <c r="CX53" s="27"/>
      <c r="CY53" s="27"/>
      <c r="CZ53" s="27"/>
      <c r="DD53" s="27"/>
      <c r="DE53" s="27"/>
      <c r="DF53" s="27"/>
      <c r="DG53" s="27"/>
      <c r="DH53" s="27"/>
    </row>
    <row r="54" spans="1:112" s="31" customFormat="1" x14ac:dyDescent="0.3">
      <c r="A54" s="11"/>
      <c r="B54" s="27"/>
      <c r="C54" s="11"/>
      <c r="D54" s="11"/>
      <c r="E54" s="11"/>
      <c r="F54" s="11"/>
      <c r="G54" s="11"/>
      <c r="H54" s="13"/>
      <c r="I54" s="13"/>
      <c r="J54" s="18"/>
      <c r="K54" s="11"/>
      <c r="L54" s="11"/>
      <c r="M54" s="11"/>
      <c r="N54" s="11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9"/>
      <c r="AH54" s="28"/>
      <c r="AI54" s="30"/>
      <c r="AJ54" s="29"/>
      <c r="AK54" s="28"/>
      <c r="AL54" s="30"/>
      <c r="AM54" s="29"/>
      <c r="AN54" s="28"/>
      <c r="AO54" s="30"/>
      <c r="AP54" s="29"/>
      <c r="AQ54" s="28"/>
      <c r="AR54" s="30"/>
      <c r="AS54" s="29"/>
      <c r="AT54" s="28"/>
      <c r="AU54" s="30"/>
      <c r="AV54" s="29"/>
      <c r="AW54" s="28"/>
      <c r="AX54" s="30"/>
      <c r="AY54" s="29"/>
      <c r="AZ54" s="28"/>
      <c r="BA54" s="30"/>
      <c r="BB54" s="29"/>
      <c r="BC54" s="28"/>
      <c r="BD54" s="30"/>
      <c r="BE54" s="29"/>
      <c r="BF54" s="28"/>
      <c r="BG54" s="30"/>
      <c r="BH54" s="29"/>
      <c r="BI54" s="28"/>
      <c r="BJ54" s="30"/>
      <c r="BK54" s="29"/>
      <c r="BL54" s="28"/>
      <c r="BM54" s="30"/>
      <c r="BN54" s="29"/>
      <c r="BO54" s="28"/>
      <c r="BP54" s="30"/>
      <c r="BQ54" s="29"/>
      <c r="BR54" s="28"/>
      <c r="BS54" s="30"/>
      <c r="BT54" s="29"/>
      <c r="BU54" s="28"/>
      <c r="BV54" s="30"/>
      <c r="BW54" s="27"/>
      <c r="BX54" s="27"/>
      <c r="BY54" s="30"/>
      <c r="BZ54" s="27"/>
      <c r="CA54" s="27"/>
      <c r="CB54" s="30"/>
      <c r="CC54" s="30"/>
      <c r="CD54" s="28"/>
      <c r="CE54" s="27"/>
      <c r="CF54" s="28"/>
      <c r="CG54" s="27"/>
      <c r="CH54" s="28"/>
      <c r="CI54" s="28"/>
      <c r="CJ54" s="33"/>
      <c r="CK54" s="28"/>
      <c r="CL54" s="54"/>
      <c r="CM54" s="54"/>
      <c r="CN54" s="18"/>
      <c r="CO54" s="18"/>
      <c r="CP54" s="18"/>
      <c r="CQ54" s="18"/>
      <c r="CR54" s="18"/>
      <c r="CV54" s="27"/>
      <c r="CW54" s="27"/>
      <c r="CX54" s="27"/>
      <c r="CY54" s="27"/>
      <c r="CZ54" s="27"/>
      <c r="DD54" s="27"/>
      <c r="DE54" s="27"/>
      <c r="DF54" s="27"/>
      <c r="DG54" s="27"/>
      <c r="DH54" s="27"/>
    </row>
    <row r="55" spans="1:112" s="31" customFormat="1" x14ac:dyDescent="0.3">
      <c r="A55" s="11"/>
      <c r="B55" s="27"/>
      <c r="C55" s="11"/>
      <c r="D55" s="11"/>
      <c r="E55" s="11"/>
      <c r="F55" s="11"/>
      <c r="G55" s="11"/>
      <c r="H55" s="13"/>
      <c r="I55" s="13"/>
      <c r="J55" s="18"/>
      <c r="K55" s="11"/>
      <c r="L55" s="11"/>
      <c r="M55" s="11"/>
      <c r="N55" s="11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9"/>
      <c r="AH55" s="28"/>
      <c r="AI55" s="30"/>
      <c r="AJ55" s="29"/>
      <c r="AK55" s="28"/>
      <c r="AL55" s="30"/>
      <c r="AM55" s="29"/>
      <c r="AN55" s="28"/>
      <c r="AO55" s="30"/>
      <c r="AP55" s="29"/>
      <c r="AQ55" s="28"/>
      <c r="AR55" s="30"/>
      <c r="AS55" s="29"/>
      <c r="AT55" s="28"/>
      <c r="AU55" s="30"/>
      <c r="AV55" s="29"/>
      <c r="AW55" s="28"/>
      <c r="AX55" s="30"/>
      <c r="AY55" s="29"/>
      <c r="AZ55" s="28"/>
      <c r="BA55" s="30"/>
      <c r="BB55" s="29"/>
      <c r="BC55" s="28"/>
      <c r="BD55" s="30"/>
      <c r="BE55" s="29"/>
      <c r="BF55" s="28"/>
      <c r="BG55" s="30"/>
      <c r="BH55" s="29"/>
      <c r="BI55" s="28"/>
      <c r="BJ55" s="30"/>
      <c r="BK55" s="29"/>
      <c r="BL55" s="28"/>
      <c r="BM55" s="30"/>
      <c r="BN55" s="29"/>
      <c r="BO55" s="28"/>
      <c r="BP55" s="30"/>
      <c r="BQ55" s="29"/>
      <c r="BR55" s="28"/>
      <c r="BS55" s="30"/>
      <c r="BT55" s="29"/>
      <c r="BU55" s="28"/>
      <c r="BV55" s="30"/>
      <c r="BW55" s="27"/>
      <c r="BX55" s="27"/>
      <c r="BY55" s="30"/>
      <c r="BZ55" s="27"/>
      <c r="CA55" s="27"/>
      <c r="CB55" s="30"/>
      <c r="CC55" s="30"/>
      <c r="CD55" s="28"/>
      <c r="CE55" s="27"/>
      <c r="CF55" s="28"/>
      <c r="CG55" s="27"/>
      <c r="CH55" s="28"/>
      <c r="CI55" s="28"/>
      <c r="CJ55" s="33"/>
      <c r="CK55" s="28"/>
      <c r="CL55" s="54"/>
      <c r="CM55" s="54"/>
      <c r="CN55" s="18"/>
      <c r="CO55" s="18"/>
      <c r="CP55" s="18"/>
      <c r="CQ55" s="18"/>
      <c r="CR55" s="18"/>
      <c r="CV55" s="27"/>
      <c r="CW55" s="27"/>
      <c r="CX55" s="27"/>
      <c r="CY55" s="27"/>
      <c r="CZ55" s="27"/>
      <c r="DD55" s="27"/>
      <c r="DE55" s="27"/>
      <c r="DF55" s="27"/>
      <c r="DG55" s="27"/>
      <c r="DH55" s="27"/>
    </row>
    <row r="56" spans="1:112" s="31" customFormat="1" x14ac:dyDescent="0.3">
      <c r="A56" s="11"/>
      <c r="B56" s="27"/>
      <c r="C56" s="11"/>
      <c r="D56" s="11"/>
      <c r="E56" s="11"/>
      <c r="F56" s="11"/>
      <c r="G56" s="11"/>
      <c r="H56" s="13"/>
      <c r="I56" s="13"/>
      <c r="J56" s="18"/>
      <c r="K56" s="11"/>
      <c r="L56" s="11"/>
      <c r="M56" s="11"/>
      <c r="N56" s="11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9"/>
      <c r="AH56" s="28"/>
      <c r="AI56" s="30"/>
      <c r="AJ56" s="29"/>
      <c r="AK56" s="28"/>
      <c r="AL56" s="30"/>
      <c r="AM56" s="29"/>
      <c r="AN56" s="28"/>
      <c r="AO56" s="30"/>
      <c r="AP56" s="29"/>
      <c r="AQ56" s="28"/>
      <c r="AR56" s="30"/>
      <c r="AS56" s="29"/>
      <c r="AT56" s="28"/>
      <c r="AU56" s="30"/>
      <c r="AV56" s="29"/>
      <c r="AW56" s="28"/>
      <c r="AX56" s="30"/>
      <c r="AY56" s="29"/>
      <c r="AZ56" s="28"/>
      <c r="BA56" s="30"/>
      <c r="BB56" s="29"/>
      <c r="BC56" s="28"/>
      <c r="BD56" s="30"/>
      <c r="BE56" s="29"/>
      <c r="BF56" s="28"/>
      <c r="BG56" s="30"/>
      <c r="BH56" s="29"/>
      <c r="BI56" s="28"/>
      <c r="BJ56" s="30"/>
      <c r="BK56" s="29"/>
      <c r="BL56" s="28"/>
      <c r="BM56" s="30"/>
      <c r="BN56" s="29"/>
      <c r="BO56" s="28"/>
      <c r="BP56" s="30"/>
      <c r="BQ56" s="29"/>
      <c r="BR56" s="28"/>
      <c r="BS56" s="30"/>
      <c r="BT56" s="29"/>
      <c r="BU56" s="28"/>
      <c r="BV56" s="30"/>
      <c r="BW56" s="27"/>
      <c r="BX56" s="27"/>
      <c r="BY56" s="30"/>
      <c r="BZ56" s="27"/>
      <c r="CA56" s="27"/>
      <c r="CB56" s="30"/>
      <c r="CC56" s="30"/>
      <c r="CD56" s="28"/>
      <c r="CE56" s="27"/>
      <c r="CF56" s="28"/>
      <c r="CG56" s="27"/>
      <c r="CH56" s="28"/>
      <c r="CI56" s="28"/>
      <c r="CJ56" s="33"/>
      <c r="CK56" s="28"/>
      <c r="CL56" s="54"/>
      <c r="CM56" s="54"/>
      <c r="CN56" s="18"/>
      <c r="CO56" s="18"/>
      <c r="CP56" s="18"/>
      <c r="CQ56" s="18"/>
      <c r="CR56" s="18"/>
      <c r="CV56" s="27"/>
      <c r="CW56" s="27"/>
      <c r="CX56" s="27"/>
      <c r="CY56" s="27"/>
      <c r="CZ56" s="27"/>
      <c r="DD56" s="27"/>
      <c r="DE56" s="27"/>
      <c r="DF56" s="27"/>
      <c r="DG56" s="27"/>
      <c r="DH56" s="27"/>
    </row>
    <row r="57" spans="1:112" s="31" customFormat="1" x14ac:dyDescent="0.3">
      <c r="A57" s="11"/>
      <c r="B57" s="27"/>
      <c r="C57" s="11"/>
      <c r="D57" s="11"/>
      <c r="E57" s="11"/>
      <c r="F57" s="11"/>
      <c r="G57" s="11"/>
      <c r="H57" s="13"/>
      <c r="I57" s="13"/>
      <c r="J57" s="18"/>
      <c r="K57" s="11"/>
      <c r="L57" s="11"/>
      <c r="M57" s="11"/>
      <c r="N57" s="11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9"/>
      <c r="AH57" s="28"/>
      <c r="AI57" s="30"/>
      <c r="AJ57" s="29"/>
      <c r="AK57" s="28"/>
      <c r="AL57" s="30"/>
      <c r="AM57" s="29"/>
      <c r="AN57" s="28"/>
      <c r="AO57" s="30"/>
      <c r="AP57" s="29"/>
      <c r="AQ57" s="28"/>
      <c r="AR57" s="30"/>
      <c r="AS57" s="29"/>
      <c r="AT57" s="28"/>
      <c r="AU57" s="30"/>
      <c r="AV57" s="29"/>
      <c r="AW57" s="28"/>
      <c r="AX57" s="30"/>
      <c r="AY57" s="29"/>
      <c r="AZ57" s="28"/>
      <c r="BA57" s="30"/>
      <c r="BB57" s="29"/>
      <c r="BC57" s="28"/>
      <c r="BD57" s="30"/>
      <c r="BE57" s="29"/>
      <c r="BF57" s="28"/>
      <c r="BG57" s="30"/>
      <c r="BH57" s="29"/>
      <c r="BI57" s="28"/>
      <c r="BJ57" s="30"/>
      <c r="BK57" s="29"/>
      <c r="BL57" s="28"/>
      <c r="BM57" s="30"/>
      <c r="BN57" s="29"/>
      <c r="BO57" s="28"/>
      <c r="BP57" s="30"/>
      <c r="BQ57" s="29"/>
      <c r="BR57" s="28"/>
      <c r="BS57" s="30"/>
      <c r="BT57" s="29"/>
      <c r="BU57" s="28"/>
      <c r="BV57" s="30"/>
      <c r="BW57" s="27"/>
      <c r="BX57" s="27"/>
      <c r="BY57" s="30"/>
      <c r="BZ57" s="27"/>
      <c r="CA57" s="27"/>
      <c r="CB57" s="30"/>
      <c r="CC57" s="30"/>
      <c r="CD57" s="28"/>
      <c r="CE57" s="27"/>
      <c r="CF57" s="28"/>
      <c r="CG57" s="27"/>
      <c r="CH57" s="28"/>
      <c r="CI57" s="28"/>
      <c r="CJ57" s="33"/>
      <c r="CK57" s="28"/>
      <c r="CL57" s="54"/>
      <c r="CM57" s="54"/>
      <c r="CN57" s="18"/>
      <c r="CO57" s="18"/>
      <c r="CP57" s="18"/>
      <c r="CQ57" s="18"/>
      <c r="CR57" s="18"/>
      <c r="CV57" s="27"/>
      <c r="CW57" s="27"/>
      <c r="CX57" s="27"/>
      <c r="CY57" s="27"/>
      <c r="CZ57" s="27"/>
      <c r="DD57" s="27"/>
      <c r="DE57" s="27"/>
      <c r="DF57" s="27"/>
      <c r="DG57" s="27"/>
      <c r="DH57" s="27"/>
    </row>
    <row r="58" spans="1:112" s="31" customFormat="1" x14ac:dyDescent="0.3">
      <c r="A58" s="11"/>
      <c r="B58" s="27"/>
      <c r="C58" s="11"/>
      <c r="D58" s="11"/>
      <c r="E58" s="11"/>
      <c r="F58" s="11"/>
      <c r="G58" s="11"/>
      <c r="H58" s="13"/>
      <c r="I58" s="13"/>
      <c r="J58" s="18"/>
      <c r="K58" s="11"/>
      <c r="L58" s="11"/>
      <c r="M58" s="11"/>
      <c r="N58" s="11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9"/>
      <c r="AH58" s="28"/>
      <c r="AI58" s="30"/>
      <c r="AJ58" s="29"/>
      <c r="AK58" s="28"/>
      <c r="AL58" s="30"/>
      <c r="AM58" s="29"/>
      <c r="AN58" s="28"/>
      <c r="AO58" s="30"/>
      <c r="AP58" s="29"/>
      <c r="AQ58" s="28"/>
      <c r="AR58" s="30"/>
      <c r="AS58" s="29"/>
      <c r="AT58" s="28"/>
      <c r="AU58" s="30"/>
      <c r="AV58" s="29"/>
      <c r="AW58" s="28"/>
      <c r="AX58" s="30"/>
      <c r="AY58" s="29"/>
      <c r="AZ58" s="28"/>
      <c r="BA58" s="30"/>
      <c r="BB58" s="29"/>
      <c r="BC58" s="28"/>
      <c r="BD58" s="30"/>
      <c r="BE58" s="29"/>
      <c r="BF58" s="28"/>
      <c r="BG58" s="30"/>
      <c r="BH58" s="29"/>
      <c r="BI58" s="28"/>
      <c r="BJ58" s="30"/>
      <c r="BK58" s="29"/>
      <c r="BL58" s="28"/>
      <c r="BM58" s="30"/>
      <c r="BN58" s="29"/>
      <c r="BO58" s="28"/>
      <c r="BP58" s="30"/>
      <c r="BQ58" s="29"/>
      <c r="BR58" s="28"/>
      <c r="BS58" s="30"/>
      <c r="BT58" s="29"/>
      <c r="BU58" s="28"/>
      <c r="BV58" s="30"/>
      <c r="BW58" s="27"/>
      <c r="BX58" s="27"/>
      <c r="BY58" s="30"/>
      <c r="BZ58" s="27"/>
      <c r="CA58" s="27"/>
      <c r="CB58" s="30"/>
      <c r="CC58" s="30"/>
      <c r="CD58" s="28"/>
      <c r="CE58" s="27"/>
      <c r="CF58" s="28"/>
      <c r="CG58" s="27"/>
      <c r="CH58" s="28"/>
      <c r="CI58" s="28"/>
      <c r="CJ58" s="33"/>
      <c r="CK58" s="28"/>
      <c r="CL58" s="54"/>
      <c r="CM58" s="54"/>
      <c r="CN58" s="18"/>
      <c r="CO58" s="18"/>
      <c r="CP58" s="18"/>
      <c r="CQ58" s="18"/>
      <c r="CR58" s="18"/>
      <c r="CV58" s="27"/>
      <c r="CW58" s="27"/>
      <c r="CX58" s="27"/>
      <c r="CY58" s="27"/>
      <c r="CZ58" s="27"/>
      <c r="DD58" s="27"/>
      <c r="DE58" s="27"/>
      <c r="DF58" s="27"/>
      <c r="DG58" s="27"/>
      <c r="DH58" s="27"/>
    </row>
    <row r="59" spans="1:112" s="31" customFormat="1" x14ac:dyDescent="0.3">
      <c r="A59" s="11"/>
      <c r="B59" s="27"/>
      <c r="C59" s="11"/>
      <c r="D59" s="11"/>
      <c r="E59" s="11"/>
      <c r="F59" s="11"/>
      <c r="G59" s="11"/>
      <c r="H59" s="13"/>
      <c r="I59" s="13"/>
      <c r="J59" s="18"/>
      <c r="K59" s="11"/>
      <c r="L59" s="11"/>
      <c r="M59" s="11"/>
      <c r="N59" s="11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9"/>
      <c r="AH59" s="28"/>
      <c r="AI59" s="30"/>
      <c r="AJ59" s="29"/>
      <c r="AK59" s="28"/>
      <c r="AL59" s="30"/>
      <c r="AM59" s="29"/>
      <c r="AN59" s="28"/>
      <c r="AO59" s="30"/>
      <c r="AP59" s="29"/>
      <c r="AQ59" s="28"/>
      <c r="AR59" s="30"/>
      <c r="AS59" s="29"/>
      <c r="AT59" s="28"/>
      <c r="AU59" s="30"/>
      <c r="AV59" s="29"/>
      <c r="AW59" s="28"/>
      <c r="AX59" s="30"/>
      <c r="AY59" s="29"/>
      <c r="AZ59" s="28"/>
      <c r="BA59" s="30"/>
      <c r="BB59" s="29"/>
      <c r="BC59" s="28"/>
      <c r="BD59" s="30"/>
      <c r="BE59" s="29"/>
      <c r="BF59" s="28"/>
      <c r="BG59" s="30"/>
      <c r="BH59" s="29"/>
      <c r="BI59" s="28"/>
      <c r="BJ59" s="30"/>
      <c r="BK59" s="29"/>
      <c r="BL59" s="28"/>
      <c r="BM59" s="30"/>
      <c r="BN59" s="29"/>
      <c r="BO59" s="28"/>
      <c r="BP59" s="30"/>
      <c r="BQ59" s="29"/>
      <c r="BR59" s="28"/>
      <c r="BS59" s="30"/>
      <c r="BT59" s="29"/>
      <c r="BU59" s="28"/>
      <c r="BV59" s="30"/>
      <c r="BW59" s="27"/>
      <c r="BX59" s="27"/>
      <c r="BY59" s="30"/>
      <c r="BZ59" s="27"/>
      <c r="CA59" s="27"/>
      <c r="CB59" s="30"/>
      <c r="CC59" s="30"/>
      <c r="CD59" s="28"/>
      <c r="CE59" s="27"/>
      <c r="CF59" s="28"/>
      <c r="CG59" s="27"/>
      <c r="CH59" s="28"/>
      <c r="CI59" s="28"/>
      <c r="CJ59" s="33"/>
      <c r="CK59" s="28"/>
      <c r="CL59" s="54"/>
      <c r="CM59" s="54"/>
      <c r="CN59" s="18"/>
      <c r="CO59" s="18"/>
      <c r="CP59" s="18"/>
      <c r="CQ59" s="18"/>
      <c r="CR59" s="18"/>
      <c r="CV59" s="27"/>
      <c r="CW59" s="27"/>
      <c r="CX59" s="27"/>
      <c r="CY59" s="27"/>
      <c r="CZ59" s="27"/>
      <c r="DD59" s="27"/>
      <c r="DE59" s="27"/>
      <c r="DF59" s="27"/>
      <c r="DG59" s="27"/>
      <c r="DH59" s="27"/>
    </row>
    <row r="60" spans="1:112" s="31" customFormat="1" x14ac:dyDescent="0.3">
      <c r="A60" s="11"/>
      <c r="B60" s="27"/>
      <c r="C60" s="11"/>
      <c r="D60" s="11"/>
      <c r="E60" s="11"/>
      <c r="F60" s="11"/>
      <c r="G60" s="11"/>
      <c r="H60" s="13"/>
      <c r="I60" s="13"/>
      <c r="J60" s="18"/>
      <c r="K60" s="11"/>
      <c r="L60" s="11"/>
      <c r="M60" s="11"/>
      <c r="N60" s="11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9"/>
      <c r="AH60" s="28"/>
      <c r="AI60" s="30"/>
      <c r="AJ60" s="29"/>
      <c r="AK60" s="28"/>
      <c r="AL60" s="30"/>
      <c r="AM60" s="29"/>
      <c r="AN60" s="28"/>
      <c r="AO60" s="30"/>
      <c r="AP60" s="29"/>
      <c r="AQ60" s="28"/>
      <c r="AR60" s="30"/>
      <c r="AS60" s="29"/>
      <c r="AT60" s="28"/>
      <c r="AU60" s="30"/>
      <c r="AV60" s="29"/>
      <c r="AW60" s="28"/>
      <c r="AX60" s="30"/>
      <c r="AY60" s="29"/>
      <c r="AZ60" s="28"/>
      <c r="BA60" s="30"/>
      <c r="BB60" s="29"/>
      <c r="BC60" s="28"/>
      <c r="BD60" s="30"/>
      <c r="BE60" s="29"/>
      <c r="BF60" s="28"/>
      <c r="BG60" s="30"/>
      <c r="BH60" s="29"/>
      <c r="BI60" s="28"/>
      <c r="BJ60" s="30"/>
      <c r="BK60" s="29"/>
      <c r="BL60" s="28"/>
      <c r="BM60" s="30"/>
      <c r="BN60" s="29"/>
      <c r="BO60" s="28"/>
      <c r="BP60" s="30"/>
      <c r="BQ60" s="29"/>
      <c r="BR60" s="28"/>
      <c r="BS60" s="30"/>
      <c r="BT60" s="29"/>
      <c r="BU60" s="28"/>
      <c r="BV60" s="30"/>
      <c r="BW60" s="27"/>
      <c r="BX60" s="27"/>
      <c r="BY60" s="30"/>
      <c r="BZ60" s="27"/>
      <c r="CA60" s="27"/>
      <c r="CB60" s="30"/>
      <c r="CC60" s="30"/>
      <c r="CD60" s="28"/>
      <c r="CE60" s="27"/>
      <c r="CF60" s="28"/>
      <c r="CG60" s="27"/>
      <c r="CH60" s="28"/>
      <c r="CI60" s="28"/>
      <c r="CJ60" s="33"/>
      <c r="CK60" s="28"/>
      <c r="CL60" s="54"/>
      <c r="CM60" s="54"/>
      <c r="CN60" s="18"/>
      <c r="CO60" s="18"/>
      <c r="CP60" s="18"/>
      <c r="CQ60" s="18"/>
      <c r="CR60" s="18"/>
      <c r="CV60" s="27"/>
      <c r="CW60" s="27"/>
      <c r="CX60" s="27"/>
      <c r="CY60" s="27"/>
      <c r="CZ60" s="27"/>
      <c r="DD60" s="27"/>
      <c r="DE60" s="27"/>
      <c r="DF60" s="27"/>
      <c r="DG60" s="27"/>
      <c r="DH60" s="27"/>
    </row>
    <row r="61" spans="1:112" s="31" customFormat="1" x14ac:dyDescent="0.3">
      <c r="A61" s="11"/>
      <c r="B61" s="27"/>
      <c r="C61" s="11"/>
      <c r="D61" s="11"/>
      <c r="E61" s="11"/>
      <c r="F61" s="11"/>
      <c r="G61" s="11"/>
      <c r="H61" s="13"/>
      <c r="I61" s="13"/>
      <c r="J61" s="18"/>
      <c r="K61" s="11"/>
      <c r="L61" s="11"/>
      <c r="M61" s="11"/>
      <c r="N61" s="11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9"/>
      <c r="AH61" s="28"/>
      <c r="AI61" s="30"/>
      <c r="AJ61" s="29"/>
      <c r="AK61" s="28"/>
      <c r="AL61" s="30"/>
      <c r="AM61" s="29"/>
      <c r="AN61" s="28"/>
      <c r="AO61" s="30"/>
      <c r="AP61" s="29"/>
      <c r="AQ61" s="28"/>
      <c r="AR61" s="30"/>
      <c r="AS61" s="29"/>
      <c r="AT61" s="28"/>
      <c r="AU61" s="30"/>
      <c r="AV61" s="29"/>
      <c r="AW61" s="28"/>
      <c r="AX61" s="30"/>
      <c r="AY61" s="29"/>
      <c r="AZ61" s="28"/>
      <c r="BA61" s="30"/>
      <c r="BB61" s="29"/>
      <c r="BC61" s="28"/>
      <c r="BD61" s="30"/>
      <c r="BE61" s="29"/>
      <c r="BF61" s="28"/>
      <c r="BG61" s="30"/>
      <c r="BH61" s="29"/>
      <c r="BI61" s="28"/>
      <c r="BJ61" s="30"/>
      <c r="BK61" s="29"/>
      <c r="BL61" s="28"/>
      <c r="BM61" s="30"/>
      <c r="BN61" s="29"/>
      <c r="BO61" s="28"/>
      <c r="BP61" s="30"/>
      <c r="BQ61" s="29"/>
      <c r="BR61" s="28"/>
      <c r="BS61" s="30"/>
      <c r="BT61" s="29"/>
      <c r="BU61" s="28"/>
      <c r="BV61" s="30"/>
      <c r="BW61" s="27"/>
      <c r="BX61" s="27"/>
      <c r="BY61" s="30"/>
      <c r="BZ61" s="27"/>
      <c r="CA61" s="27"/>
      <c r="CB61" s="30"/>
      <c r="CC61" s="30"/>
      <c r="CD61" s="28"/>
      <c r="CE61" s="27"/>
      <c r="CF61" s="28"/>
      <c r="CG61" s="27"/>
      <c r="CH61" s="28"/>
      <c r="CI61" s="28"/>
      <c r="CJ61" s="33"/>
      <c r="CK61" s="28"/>
      <c r="CL61" s="54"/>
      <c r="CM61" s="54"/>
      <c r="CN61" s="18"/>
      <c r="CO61" s="18"/>
      <c r="CP61" s="18"/>
      <c r="CQ61" s="18"/>
      <c r="CR61" s="18"/>
      <c r="CV61" s="27"/>
      <c r="CW61" s="27"/>
      <c r="CX61" s="27"/>
      <c r="CY61" s="27"/>
      <c r="CZ61" s="27"/>
      <c r="DD61" s="27"/>
      <c r="DE61" s="27"/>
      <c r="DF61" s="27"/>
      <c r="DG61" s="27"/>
      <c r="DH61" s="27"/>
    </row>
    <row r="62" spans="1:112" s="31" customFormat="1" x14ac:dyDescent="0.3">
      <c r="A62" s="11"/>
      <c r="B62" s="27"/>
      <c r="C62" s="11"/>
      <c r="D62" s="11"/>
      <c r="E62" s="11"/>
      <c r="F62" s="11"/>
      <c r="G62" s="11"/>
      <c r="H62" s="13"/>
      <c r="I62" s="13"/>
      <c r="J62" s="18"/>
      <c r="K62" s="11"/>
      <c r="L62" s="11"/>
      <c r="M62" s="11"/>
      <c r="N62" s="11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9"/>
      <c r="AH62" s="28"/>
      <c r="AI62" s="30"/>
      <c r="AJ62" s="29"/>
      <c r="AK62" s="28"/>
      <c r="AL62" s="30"/>
      <c r="AM62" s="29"/>
      <c r="AN62" s="28"/>
      <c r="AO62" s="30"/>
      <c r="AP62" s="29"/>
      <c r="AQ62" s="28"/>
      <c r="AR62" s="30"/>
      <c r="AS62" s="29"/>
      <c r="AT62" s="28"/>
      <c r="AU62" s="30"/>
      <c r="AV62" s="29"/>
      <c r="AW62" s="28"/>
      <c r="AX62" s="30"/>
      <c r="AY62" s="29"/>
      <c r="AZ62" s="28"/>
      <c r="BA62" s="30"/>
      <c r="BB62" s="29"/>
      <c r="BC62" s="28"/>
      <c r="BD62" s="30"/>
      <c r="BE62" s="29"/>
      <c r="BF62" s="28"/>
      <c r="BG62" s="30"/>
      <c r="BH62" s="29"/>
      <c r="BI62" s="28"/>
      <c r="BJ62" s="30"/>
      <c r="BK62" s="29"/>
      <c r="BL62" s="28"/>
      <c r="BM62" s="30"/>
      <c r="BN62" s="29"/>
      <c r="BO62" s="28"/>
      <c r="BP62" s="30"/>
      <c r="BQ62" s="29"/>
      <c r="BR62" s="28"/>
      <c r="BS62" s="30"/>
      <c r="BT62" s="29"/>
      <c r="BU62" s="28"/>
      <c r="BV62" s="30"/>
      <c r="BW62" s="27"/>
      <c r="BX62" s="27"/>
      <c r="BY62" s="30"/>
      <c r="BZ62" s="27"/>
      <c r="CA62" s="27"/>
      <c r="CB62" s="30"/>
      <c r="CC62" s="30"/>
      <c r="CD62" s="28"/>
      <c r="CE62" s="27"/>
      <c r="CF62" s="28"/>
      <c r="CG62" s="27"/>
      <c r="CH62" s="28"/>
      <c r="CI62" s="28"/>
      <c r="CJ62" s="33"/>
      <c r="CK62" s="28"/>
      <c r="CL62" s="54"/>
      <c r="CM62" s="54"/>
      <c r="CN62" s="18"/>
      <c r="CO62" s="18"/>
      <c r="CP62" s="18"/>
      <c r="CQ62" s="18"/>
      <c r="CR62" s="18"/>
      <c r="CV62" s="27"/>
      <c r="CW62" s="27"/>
      <c r="CX62" s="27"/>
      <c r="CY62" s="27"/>
      <c r="CZ62" s="27"/>
      <c r="DD62" s="27"/>
      <c r="DE62" s="27"/>
      <c r="DF62" s="27"/>
      <c r="DG62" s="27"/>
      <c r="DH62" s="27"/>
    </row>
    <row r="63" spans="1:112" s="31" customFormat="1" x14ac:dyDescent="0.3">
      <c r="A63" s="11"/>
      <c r="B63" s="27"/>
      <c r="C63" s="11"/>
      <c r="D63" s="11"/>
      <c r="E63" s="11"/>
      <c r="F63" s="11"/>
      <c r="G63" s="11"/>
      <c r="H63" s="13"/>
      <c r="I63" s="13"/>
      <c r="J63" s="18"/>
      <c r="K63" s="11"/>
      <c r="L63" s="11"/>
      <c r="M63" s="11"/>
      <c r="N63" s="11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9"/>
      <c r="AH63" s="28"/>
      <c r="AI63" s="30"/>
      <c r="AJ63" s="29"/>
      <c r="AK63" s="28"/>
      <c r="AL63" s="30"/>
      <c r="AM63" s="29"/>
      <c r="AN63" s="28"/>
      <c r="AO63" s="30"/>
      <c r="AP63" s="29"/>
      <c r="AQ63" s="28"/>
      <c r="AR63" s="30"/>
      <c r="AS63" s="29"/>
      <c r="AT63" s="28"/>
      <c r="AU63" s="30"/>
      <c r="AV63" s="29"/>
      <c r="AW63" s="28"/>
      <c r="AX63" s="30"/>
      <c r="AY63" s="29"/>
      <c r="AZ63" s="28"/>
      <c r="BA63" s="30"/>
      <c r="BB63" s="29"/>
      <c r="BC63" s="28"/>
      <c r="BD63" s="30"/>
      <c r="BE63" s="29"/>
      <c r="BF63" s="28"/>
      <c r="BG63" s="30"/>
      <c r="BH63" s="29"/>
      <c r="BI63" s="28"/>
      <c r="BJ63" s="30"/>
      <c r="BK63" s="29"/>
      <c r="BL63" s="28"/>
      <c r="BM63" s="30"/>
      <c r="BN63" s="29"/>
      <c r="BO63" s="28"/>
      <c r="BP63" s="30"/>
      <c r="BQ63" s="29"/>
      <c r="BR63" s="28"/>
      <c r="BS63" s="30"/>
      <c r="BT63" s="29"/>
      <c r="BU63" s="28"/>
      <c r="BV63" s="30"/>
      <c r="BW63" s="27"/>
      <c r="BX63" s="27"/>
      <c r="BY63" s="30"/>
      <c r="BZ63" s="27"/>
      <c r="CA63" s="27"/>
      <c r="CB63" s="30"/>
      <c r="CC63" s="30"/>
      <c r="CD63" s="28"/>
      <c r="CE63" s="27"/>
      <c r="CF63" s="28"/>
      <c r="CG63" s="27"/>
      <c r="CH63" s="28"/>
      <c r="CI63" s="28"/>
      <c r="CJ63" s="33"/>
      <c r="CK63" s="28"/>
      <c r="CL63" s="54"/>
      <c r="CM63" s="54"/>
      <c r="CN63" s="18"/>
      <c r="CO63" s="18"/>
      <c r="CP63" s="18"/>
      <c r="CQ63" s="18"/>
      <c r="CR63" s="18"/>
      <c r="CV63" s="27"/>
      <c r="CW63" s="27"/>
      <c r="CX63" s="27"/>
      <c r="CY63" s="27"/>
      <c r="CZ63" s="27"/>
      <c r="DD63" s="27"/>
      <c r="DE63" s="27"/>
      <c r="DF63" s="27"/>
      <c r="DG63" s="27"/>
      <c r="DH63" s="27"/>
    </row>
    <row r="64" spans="1:112" s="31" customFormat="1" x14ac:dyDescent="0.3">
      <c r="A64" s="11"/>
      <c r="B64" s="27"/>
      <c r="C64" s="11"/>
      <c r="D64" s="11"/>
      <c r="E64" s="11"/>
      <c r="F64" s="11"/>
      <c r="G64" s="11"/>
      <c r="H64" s="13"/>
      <c r="I64" s="13"/>
      <c r="J64" s="18"/>
      <c r="K64" s="11"/>
      <c r="L64" s="11"/>
      <c r="M64" s="11"/>
      <c r="N64" s="11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9"/>
      <c r="AH64" s="28"/>
      <c r="AI64" s="30"/>
      <c r="AJ64" s="29"/>
      <c r="AK64" s="28"/>
      <c r="AL64" s="30"/>
      <c r="AM64" s="29"/>
      <c r="AN64" s="28"/>
      <c r="AO64" s="30"/>
      <c r="AP64" s="29"/>
      <c r="AQ64" s="28"/>
      <c r="AR64" s="30"/>
      <c r="AS64" s="29"/>
      <c r="AT64" s="28"/>
      <c r="AU64" s="30"/>
      <c r="AV64" s="29"/>
      <c r="AW64" s="28"/>
      <c r="AX64" s="30"/>
      <c r="AY64" s="29"/>
      <c r="AZ64" s="28"/>
      <c r="BA64" s="30"/>
      <c r="BB64" s="29"/>
      <c r="BC64" s="28"/>
      <c r="BD64" s="30"/>
      <c r="BE64" s="29"/>
      <c r="BF64" s="28"/>
      <c r="BG64" s="30"/>
      <c r="BH64" s="29"/>
      <c r="BI64" s="28"/>
      <c r="BJ64" s="30"/>
      <c r="BK64" s="29"/>
      <c r="BL64" s="28"/>
      <c r="BM64" s="30"/>
      <c r="BN64" s="29"/>
      <c r="BO64" s="28"/>
      <c r="BP64" s="30"/>
      <c r="BQ64" s="29"/>
      <c r="BR64" s="28"/>
      <c r="BS64" s="30"/>
      <c r="BT64" s="29"/>
      <c r="BU64" s="28"/>
      <c r="BV64" s="30"/>
      <c r="BW64" s="27"/>
      <c r="BX64" s="27"/>
      <c r="BY64" s="30"/>
      <c r="BZ64" s="27"/>
      <c r="CA64" s="27"/>
      <c r="CB64" s="30"/>
      <c r="CC64" s="30"/>
      <c r="CD64" s="28"/>
      <c r="CE64" s="27"/>
      <c r="CF64" s="28"/>
      <c r="CG64" s="27"/>
      <c r="CH64" s="28"/>
      <c r="CI64" s="28"/>
      <c r="CJ64" s="33"/>
      <c r="CK64" s="28"/>
      <c r="CL64" s="54"/>
      <c r="CM64" s="54"/>
      <c r="CN64" s="18"/>
      <c r="CO64" s="18"/>
      <c r="CP64" s="18"/>
      <c r="CQ64" s="18"/>
      <c r="CR64" s="18"/>
      <c r="CV64" s="27"/>
      <c r="CW64" s="27"/>
      <c r="CX64" s="27"/>
      <c r="CY64" s="27"/>
      <c r="CZ64" s="27"/>
      <c r="DD64" s="27"/>
      <c r="DE64" s="27"/>
      <c r="DF64" s="27"/>
      <c r="DG64" s="27"/>
      <c r="DH64" s="27"/>
    </row>
    <row r="65" spans="1:112" s="31" customFormat="1" x14ac:dyDescent="0.3">
      <c r="A65" s="11"/>
      <c r="B65" s="27"/>
      <c r="C65" s="11"/>
      <c r="D65" s="11"/>
      <c r="E65" s="11"/>
      <c r="F65" s="11"/>
      <c r="G65" s="11"/>
      <c r="H65" s="13"/>
      <c r="I65" s="13"/>
      <c r="J65" s="18"/>
      <c r="K65" s="11"/>
      <c r="L65" s="11"/>
      <c r="M65" s="11"/>
      <c r="N65" s="11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9"/>
      <c r="AH65" s="28"/>
      <c r="AI65" s="30"/>
      <c r="AJ65" s="29"/>
      <c r="AK65" s="28"/>
      <c r="AL65" s="30"/>
      <c r="AM65" s="29"/>
      <c r="AN65" s="28"/>
      <c r="AO65" s="30"/>
      <c r="AP65" s="29"/>
      <c r="AQ65" s="28"/>
      <c r="AR65" s="30"/>
      <c r="AS65" s="29"/>
      <c r="AT65" s="28"/>
      <c r="AU65" s="30"/>
      <c r="AV65" s="29"/>
      <c r="AW65" s="28"/>
      <c r="AX65" s="30"/>
      <c r="AY65" s="29"/>
      <c r="AZ65" s="28"/>
      <c r="BA65" s="30"/>
      <c r="BB65" s="29"/>
      <c r="BC65" s="28"/>
      <c r="BD65" s="30"/>
      <c r="BE65" s="29"/>
      <c r="BF65" s="28"/>
      <c r="BG65" s="30"/>
      <c r="BH65" s="29"/>
      <c r="BI65" s="28"/>
      <c r="BJ65" s="30"/>
      <c r="BK65" s="29"/>
      <c r="BL65" s="28"/>
      <c r="BM65" s="30"/>
      <c r="BN65" s="29"/>
      <c r="BO65" s="28"/>
      <c r="BP65" s="30"/>
      <c r="BQ65" s="29"/>
      <c r="BR65" s="28"/>
      <c r="BS65" s="30"/>
      <c r="BT65" s="29"/>
      <c r="BU65" s="28"/>
      <c r="BV65" s="30"/>
      <c r="BW65" s="27"/>
      <c r="BX65" s="27"/>
      <c r="BY65" s="30"/>
      <c r="BZ65" s="27"/>
      <c r="CA65" s="27"/>
      <c r="CB65" s="30"/>
      <c r="CC65" s="30"/>
      <c r="CD65" s="28"/>
      <c r="CE65" s="27"/>
      <c r="CF65" s="28"/>
      <c r="CG65" s="27"/>
      <c r="CH65" s="28"/>
      <c r="CI65" s="28"/>
      <c r="CJ65" s="33"/>
      <c r="CK65" s="28"/>
      <c r="CL65" s="54"/>
      <c r="CM65" s="54"/>
      <c r="CN65" s="18"/>
      <c r="CO65" s="18"/>
      <c r="CP65" s="18"/>
      <c r="CQ65" s="18"/>
      <c r="CR65" s="18"/>
      <c r="CV65" s="27"/>
      <c r="CW65" s="27"/>
      <c r="CX65" s="27"/>
      <c r="CY65" s="27"/>
      <c r="CZ65" s="27"/>
      <c r="DD65" s="27"/>
      <c r="DE65" s="27"/>
      <c r="DF65" s="27"/>
      <c r="DG65" s="27"/>
      <c r="DH65" s="27"/>
    </row>
    <row r="66" spans="1:112" s="31" customFormat="1" x14ac:dyDescent="0.3">
      <c r="A66" s="11"/>
      <c r="B66" s="27"/>
      <c r="C66" s="11"/>
      <c r="D66" s="11"/>
      <c r="E66" s="11"/>
      <c r="F66" s="11"/>
      <c r="G66" s="11"/>
      <c r="H66" s="13"/>
      <c r="I66" s="13"/>
      <c r="J66" s="18"/>
      <c r="K66" s="11"/>
      <c r="L66" s="11"/>
      <c r="M66" s="11"/>
      <c r="N66" s="11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9"/>
      <c r="AH66" s="28"/>
      <c r="AI66" s="30"/>
      <c r="AJ66" s="29"/>
      <c r="AK66" s="28"/>
      <c r="AL66" s="30"/>
      <c r="AM66" s="29"/>
      <c r="AN66" s="28"/>
      <c r="AO66" s="30"/>
      <c r="AP66" s="29"/>
      <c r="AQ66" s="28"/>
      <c r="AR66" s="30"/>
      <c r="AS66" s="29"/>
      <c r="AT66" s="28"/>
      <c r="AU66" s="30"/>
      <c r="AV66" s="29"/>
      <c r="AW66" s="28"/>
      <c r="AX66" s="30"/>
      <c r="AY66" s="29"/>
      <c r="AZ66" s="28"/>
      <c r="BA66" s="30"/>
      <c r="BB66" s="29"/>
      <c r="BC66" s="28"/>
      <c r="BD66" s="30"/>
      <c r="BE66" s="29"/>
      <c r="BF66" s="28"/>
      <c r="BG66" s="30"/>
      <c r="BH66" s="29"/>
      <c r="BI66" s="28"/>
      <c r="BJ66" s="30"/>
      <c r="BK66" s="29"/>
      <c r="BL66" s="28"/>
      <c r="BM66" s="30"/>
      <c r="BN66" s="29"/>
      <c r="BO66" s="28"/>
      <c r="BP66" s="30"/>
      <c r="BQ66" s="29"/>
      <c r="BR66" s="28"/>
      <c r="BS66" s="30"/>
      <c r="BT66" s="29"/>
      <c r="BU66" s="28"/>
      <c r="BV66" s="30"/>
      <c r="BW66" s="27"/>
      <c r="BX66" s="27"/>
      <c r="BY66" s="30"/>
      <c r="BZ66" s="27"/>
      <c r="CA66" s="27"/>
      <c r="CB66" s="30"/>
      <c r="CC66" s="30"/>
      <c r="CD66" s="28"/>
      <c r="CE66" s="27"/>
      <c r="CF66" s="28"/>
      <c r="CG66" s="27"/>
      <c r="CH66" s="28"/>
      <c r="CI66" s="28"/>
      <c r="CJ66" s="33"/>
      <c r="CK66" s="28"/>
      <c r="CL66" s="54"/>
      <c r="CM66" s="54"/>
      <c r="CN66" s="18"/>
      <c r="CO66" s="18"/>
      <c r="CP66" s="18"/>
      <c r="CQ66" s="18"/>
      <c r="CR66" s="18"/>
      <c r="CV66" s="27"/>
      <c r="CW66" s="27"/>
      <c r="CX66" s="27"/>
      <c r="CY66" s="27"/>
      <c r="CZ66" s="27"/>
      <c r="DD66" s="27"/>
      <c r="DE66" s="27"/>
      <c r="DF66" s="27"/>
      <c r="DG66" s="27"/>
      <c r="DH66" s="27"/>
    </row>
    <row r="67" spans="1:112" s="31" customFormat="1" x14ac:dyDescent="0.3">
      <c r="A67" s="11"/>
      <c r="B67" s="27"/>
      <c r="C67" s="11"/>
      <c r="D67" s="11"/>
      <c r="E67" s="11"/>
      <c r="F67" s="11"/>
      <c r="G67" s="11"/>
      <c r="H67" s="13"/>
      <c r="I67" s="13"/>
      <c r="J67" s="18"/>
      <c r="K67" s="11"/>
      <c r="L67" s="11"/>
      <c r="M67" s="11"/>
      <c r="N67" s="11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9"/>
      <c r="AH67" s="28"/>
      <c r="AI67" s="30"/>
      <c r="AJ67" s="29"/>
      <c r="AK67" s="28"/>
      <c r="AL67" s="30"/>
      <c r="AM67" s="29"/>
      <c r="AN67" s="28"/>
      <c r="AO67" s="30"/>
      <c r="AP67" s="29"/>
      <c r="AQ67" s="28"/>
      <c r="AR67" s="30"/>
      <c r="AS67" s="29"/>
      <c r="AT67" s="28"/>
      <c r="AU67" s="30"/>
      <c r="AV67" s="29"/>
      <c r="AW67" s="28"/>
      <c r="AX67" s="30"/>
      <c r="AY67" s="29"/>
      <c r="AZ67" s="28"/>
      <c r="BA67" s="30"/>
      <c r="BB67" s="29"/>
      <c r="BC67" s="28"/>
      <c r="BD67" s="30"/>
      <c r="BE67" s="29"/>
      <c r="BF67" s="28"/>
      <c r="BG67" s="30"/>
      <c r="BH67" s="29"/>
      <c r="BI67" s="28"/>
      <c r="BJ67" s="30"/>
      <c r="BK67" s="29"/>
      <c r="BL67" s="28"/>
      <c r="BM67" s="30"/>
      <c r="BN67" s="29"/>
      <c r="BO67" s="28"/>
      <c r="BP67" s="30"/>
      <c r="BQ67" s="29"/>
      <c r="BR67" s="28"/>
      <c r="BS67" s="30"/>
      <c r="BT67" s="29"/>
      <c r="BU67" s="28"/>
      <c r="BV67" s="30"/>
      <c r="BW67" s="27"/>
      <c r="BX67" s="27"/>
      <c r="BY67" s="30"/>
      <c r="BZ67" s="27"/>
      <c r="CA67" s="27"/>
      <c r="CB67" s="30"/>
      <c r="CC67" s="30"/>
      <c r="CD67" s="28"/>
      <c r="CE67" s="27"/>
      <c r="CF67" s="28"/>
      <c r="CG67" s="27"/>
      <c r="CH67" s="28"/>
      <c r="CI67" s="28"/>
      <c r="CJ67" s="33"/>
      <c r="CK67" s="28"/>
      <c r="CL67" s="54"/>
      <c r="CM67" s="54"/>
      <c r="CN67" s="18"/>
      <c r="CO67" s="18"/>
      <c r="CP67" s="18"/>
      <c r="CQ67" s="18"/>
      <c r="CR67" s="18"/>
      <c r="CV67" s="27"/>
      <c r="CW67" s="27"/>
      <c r="CX67" s="27"/>
      <c r="CY67" s="27"/>
      <c r="CZ67" s="27"/>
      <c r="DD67" s="27"/>
      <c r="DE67" s="27"/>
      <c r="DF67" s="27"/>
      <c r="DG67" s="27"/>
      <c r="DH67" s="27"/>
    </row>
    <row r="68" spans="1:112" s="31" customFormat="1" x14ac:dyDescent="0.3">
      <c r="A68" s="11"/>
      <c r="B68" s="27"/>
      <c r="C68" s="11"/>
      <c r="D68" s="11"/>
      <c r="E68" s="11"/>
      <c r="F68" s="11"/>
      <c r="G68" s="11"/>
      <c r="H68" s="13"/>
      <c r="I68" s="13"/>
      <c r="J68" s="18"/>
      <c r="K68" s="11"/>
      <c r="L68" s="11"/>
      <c r="M68" s="11"/>
      <c r="N68" s="11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9"/>
      <c r="AH68" s="28"/>
      <c r="AI68" s="30"/>
      <c r="AJ68" s="29"/>
      <c r="AK68" s="28"/>
      <c r="AL68" s="30"/>
      <c r="AM68" s="29"/>
      <c r="AN68" s="28"/>
      <c r="AO68" s="30"/>
      <c r="AP68" s="29"/>
      <c r="AQ68" s="28"/>
      <c r="AR68" s="30"/>
      <c r="AS68" s="29"/>
      <c r="AT68" s="28"/>
      <c r="AU68" s="30"/>
      <c r="AV68" s="29"/>
      <c r="AW68" s="28"/>
      <c r="AX68" s="30"/>
      <c r="AY68" s="29"/>
      <c r="AZ68" s="28"/>
      <c r="BA68" s="30"/>
      <c r="BB68" s="29"/>
      <c r="BC68" s="28"/>
      <c r="BD68" s="30"/>
      <c r="BE68" s="29"/>
      <c r="BF68" s="28"/>
      <c r="BG68" s="30"/>
      <c r="BH68" s="29"/>
      <c r="BI68" s="28"/>
      <c r="BJ68" s="30"/>
      <c r="BK68" s="29"/>
      <c r="BL68" s="28"/>
      <c r="BM68" s="30"/>
      <c r="BN68" s="29"/>
      <c r="BO68" s="28"/>
      <c r="BP68" s="30"/>
      <c r="BQ68" s="29"/>
      <c r="BR68" s="28"/>
      <c r="BS68" s="30"/>
      <c r="BT68" s="29"/>
      <c r="BU68" s="28"/>
      <c r="BV68" s="30"/>
      <c r="BW68" s="27"/>
      <c r="BX68" s="27"/>
      <c r="BY68" s="30"/>
      <c r="BZ68" s="27"/>
      <c r="CA68" s="27"/>
      <c r="CB68" s="30"/>
      <c r="CC68" s="30"/>
      <c r="CD68" s="28"/>
      <c r="CE68" s="27"/>
      <c r="CF68" s="28"/>
      <c r="CG68" s="27"/>
      <c r="CH68" s="28"/>
      <c r="CI68" s="28"/>
      <c r="CJ68" s="33"/>
      <c r="CK68" s="28"/>
      <c r="CL68" s="54"/>
      <c r="CM68" s="54"/>
      <c r="CN68" s="18"/>
      <c r="CO68" s="18"/>
      <c r="CP68" s="18"/>
      <c r="CQ68" s="18"/>
      <c r="CR68" s="18"/>
      <c r="CV68" s="27"/>
      <c r="CW68" s="27"/>
      <c r="CX68" s="27"/>
      <c r="CY68" s="27"/>
      <c r="CZ68" s="27"/>
      <c r="DD68" s="27"/>
      <c r="DE68" s="27"/>
      <c r="DF68" s="27"/>
      <c r="DG68" s="27"/>
      <c r="DH68" s="27"/>
    </row>
    <row r="69" spans="1:112" s="31" customFormat="1" x14ac:dyDescent="0.3">
      <c r="A69" s="11"/>
      <c r="B69" s="27"/>
      <c r="C69" s="11"/>
      <c r="D69" s="11"/>
      <c r="E69" s="11"/>
      <c r="F69" s="11"/>
      <c r="G69" s="11"/>
      <c r="H69" s="13"/>
      <c r="I69" s="13"/>
      <c r="J69" s="18"/>
      <c r="K69" s="11"/>
      <c r="L69" s="11"/>
      <c r="M69" s="11"/>
      <c r="N69" s="11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9"/>
      <c r="AH69" s="28"/>
      <c r="AI69" s="30"/>
      <c r="AJ69" s="29"/>
      <c r="AK69" s="28"/>
      <c r="AL69" s="30"/>
      <c r="AM69" s="29"/>
      <c r="AN69" s="28"/>
      <c r="AO69" s="30"/>
      <c r="AP69" s="29"/>
      <c r="AQ69" s="28"/>
      <c r="AR69" s="30"/>
      <c r="AS69" s="29"/>
      <c r="AT69" s="28"/>
      <c r="AU69" s="30"/>
      <c r="AV69" s="29"/>
      <c r="AW69" s="28"/>
      <c r="AX69" s="30"/>
      <c r="AY69" s="29"/>
      <c r="AZ69" s="28"/>
      <c r="BA69" s="30"/>
      <c r="BB69" s="29"/>
      <c r="BC69" s="28"/>
      <c r="BD69" s="30"/>
      <c r="BE69" s="29"/>
      <c r="BF69" s="28"/>
      <c r="BG69" s="30"/>
      <c r="BH69" s="29"/>
      <c r="BI69" s="28"/>
      <c r="BJ69" s="30"/>
      <c r="BK69" s="29"/>
      <c r="BL69" s="28"/>
      <c r="BM69" s="30"/>
      <c r="BN69" s="29"/>
      <c r="BO69" s="28"/>
      <c r="BP69" s="30"/>
      <c r="BQ69" s="29"/>
      <c r="BR69" s="28"/>
      <c r="BS69" s="30"/>
      <c r="BT69" s="29"/>
      <c r="BU69" s="28"/>
      <c r="BV69" s="30"/>
      <c r="BW69" s="27"/>
      <c r="BX69" s="27"/>
      <c r="BY69" s="30"/>
      <c r="BZ69" s="27"/>
      <c r="CA69" s="27"/>
      <c r="CB69" s="30"/>
      <c r="CC69" s="30"/>
      <c r="CD69" s="28"/>
      <c r="CE69" s="27"/>
      <c r="CF69" s="28"/>
      <c r="CG69" s="27"/>
      <c r="CH69" s="28"/>
      <c r="CI69" s="28"/>
      <c r="CJ69" s="33"/>
      <c r="CK69" s="28"/>
      <c r="CL69" s="54"/>
      <c r="CM69" s="54"/>
      <c r="CN69" s="18"/>
      <c r="CO69" s="18"/>
      <c r="CP69" s="18"/>
      <c r="CQ69" s="18"/>
      <c r="CR69" s="18"/>
      <c r="CV69" s="27"/>
      <c r="CW69" s="27"/>
      <c r="CX69" s="27"/>
      <c r="CY69" s="27"/>
      <c r="CZ69" s="27"/>
      <c r="DD69" s="27"/>
      <c r="DE69" s="27"/>
      <c r="DF69" s="27"/>
      <c r="DG69" s="27"/>
      <c r="DH69" s="27"/>
    </row>
    <row r="70" spans="1:112" s="31" customFormat="1" x14ac:dyDescent="0.3">
      <c r="A70" s="11"/>
      <c r="B70" s="27"/>
      <c r="C70" s="11"/>
      <c r="D70" s="11"/>
      <c r="E70" s="11"/>
      <c r="F70" s="11"/>
      <c r="G70" s="11"/>
      <c r="H70" s="13"/>
      <c r="I70" s="13"/>
      <c r="J70" s="18"/>
      <c r="K70" s="11"/>
      <c r="L70" s="11"/>
      <c r="M70" s="11"/>
      <c r="N70" s="11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9"/>
      <c r="AH70" s="28"/>
      <c r="AI70" s="30"/>
      <c r="AJ70" s="29"/>
      <c r="AK70" s="28"/>
      <c r="AL70" s="30"/>
      <c r="AM70" s="29"/>
      <c r="AN70" s="28"/>
      <c r="AO70" s="30"/>
      <c r="AP70" s="29"/>
      <c r="AQ70" s="28"/>
      <c r="AR70" s="30"/>
      <c r="AS70" s="29"/>
      <c r="AT70" s="28"/>
      <c r="AU70" s="30"/>
      <c r="AV70" s="29"/>
      <c r="AW70" s="28"/>
      <c r="AX70" s="30"/>
      <c r="AY70" s="29"/>
      <c r="AZ70" s="28"/>
      <c r="BA70" s="30"/>
      <c r="BB70" s="29"/>
      <c r="BC70" s="28"/>
      <c r="BD70" s="30"/>
      <c r="BE70" s="29"/>
      <c r="BF70" s="28"/>
      <c r="BG70" s="30"/>
      <c r="BH70" s="29"/>
      <c r="BI70" s="28"/>
      <c r="BJ70" s="30"/>
      <c r="BK70" s="29"/>
      <c r="BL70" s="28"/>
      <c r="BM70" s="30"/>
      <c r="BN70" s="29"/>
      <c r="BO70" s="28"/>
      <c r="BP70" s="30"/>
      <c r="BQ70" s="29"/>
      <c r="BR70" s="28"/>
      <c r="BS70" s="30"/>
      <c r="BT70" s="29"/>
      <c r="BU70" s="28"/>
      <c r="BV70" s="30"/>
      <c r="BW70" s="27"/>
      <c r="BX70" s="27"/>
      <c r="BY70" s="30"/>
      <c r="BZ70" s="27"/>
      <c r="CA70" s="27"/>
      <c r="CB70" s="30"/>
      <c r="CC70" s="30"/>
      <c r="CD70" s="28"/>
      <c r="CE70" s="27"/>
      <c r="CF70" s="28"/>
      <c r="CG70" s="27"/>
      <c r="CH70" s="28"/>
      <c r="CI70" s="28"/>
      <c r="CJ70" s="33"/>
      <c r="CK70" s="28"/>
      <c r="CL70" s="54"/>
      <c r="CM70" s="54"/>
      <c r="CN70" s="18"/>
      <c r="CO70" s="18"/>
      <c r="CP70" s="18"/>
      <c r="CQ70" s="18"/>
      <c r="CR70" s="18"/>
      <c r="CV70" s="27"/>
      <c r="CW70" s="27"/>
      <c r="CX70" s="27"/>
      <c r="CY70" s="27"/>
      <c r="CZ70" s="27"/>
      <c r="DD70" s="27"/>
      <c r="DE70" s="27"/>
      <c r="DF70" s="27"/>
      <c r="DG70" s="27"/>
      <c r="DH70" s="27"/>
    </row>
    <row r="71" spans="1:112" s="31" customFormat="1" x14ac:dyDescent="0.3">
      <c r="A71" s="11"/>
      <c r="B71" s="27"/>
      <c r="C71" s="11"/>
      <c r="D71" s="11"/>
      <c r="E71" s="11"/>
      <c r="F71" s="11"/>
      <c r="G71" s="11"/>
      <c r="H71" s="13"/>
      <c r="I71" s="13"/>
      <c r="J71" s="18"/>
      <c r="K71" s="11"/>
      <c r="L71" s="11"/>
      <c r="M71" s="11"/>
      <c r="N71" s="11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9"/>
      <c r="AH71" s="28"/>
      <c r="AI71" s="30"/>
      <c r="AJ71" s="29"/>
      <c r="AK71" s="28"/>
      <c r="AL71" s="30"/>
      <c r="AM71" s="29"/>
      <c r="AN71" s="28"/>
      <c r="AO71" s="30"/>
      <c r="AP71" s="29"/>
      <c r="AQ71" s="28"/>
      <c r="AR71" s="30"/>
      <c r="AS71" s="29"/>
      <c r="AT71" s="28"/>
      <c r="AU71" s="30"/>
      <c r="AV71" s="29"/>
      <c r="AW71" s="28"/>
      <c r="AX71" s="30"/>
      <c r="AY71" s="29"/>
      <c r="AZ71" s="28"/>
      <c r="BA71" s="30"/>
      <c r="BB71" s="29"/>
      <c r="BC71" s="28"/>
      <c r="BD71" s="30"/>
      <c r="BE71" s="29"/>
      <c r="BF71" s="28"/>
      <c r="BG71" s="30"/>
      <c r="BH71" s="29"/>
      <c r="BI71" s="28"/>
      <c r="BJ71" s="30"/>
      <c r="BK71" s="29"/>
      <c r="BL71" s="28"/>
      <c r="BM71" s="30"/>
      <c r="BN71" s="29"/>
      <c r="BO71" s="28"/>
      <c r="BP71" s="30"/>
      <c r="BQ71" s="29"/>
      <c r="BR71" s="28"/>
      <c r="BS71" s="30"/>
      <c r="BT71" s="29"/>
      <c r="BU71" s="28"/>
      <c r="BV71" s="30"/>
      <c r="BW71" s="27"/>
      <c r="BX71" s="27"/>
      <c r="BY71" s="30"/>
      <c r="BZ71" s="27"/>
      <c r="CA71" s="27"/>
      <c r="CB71" s="30"/>
      <c r="CC71" s="30"/>
      <c r="CD71" s="28"/>
      <c r="CE71" s="27"/>
      <c r="CF71" s="28"/>
      <c r="CG71" s="27"/>
      <c r="CH71" s="28"/>
      <c r="CI71" s="28"/>
      <c r="CJ71" s="33"/>
      <c r="CK71" s="28"/>
      <c r="CL71" s="54"/>
      <c r="CM71" s="54"/>
      <c r="CN71" s="18"/>
      <c r="CO71" s="18"/>
      <c r="CP71" s="18"/>
      <c r="CQ71" s="18"/>
      <c r="CR71" s="18"/>
      <c r="CV71" s="27"/>
      <c r="CW71" s="27"/>
      <c r="CX71" s="27"/>
      <c r="CY71" s="27"/>
      <c r="CZ71" s="27"/>
      <c r="DD71" s="27"/>
      <c r="DE71" s="27"/>
      <c r="DF71" s="27"/>
      <c r="DG71" s="27"/>
      <c r="DH71" s="27"/>
    </row>
    <row r="72" spans="1:112" s="31" customFormat="1" x14ac:dyDescent="0.3">
      <c r="A72" s="11"/>
      <c r="B72" s="27"/>
      <c r="C72" s="11"/>
      <c r="D72" s="11"/>
      <c r="E72" s="11"/>
      <c r="F72" s="11"/>
      <c r="G72" s="11"/>
      <c r="H72" s="13"/>
      <c r="I72" s="13"/>
      <c r="J72" s="18"/>
      <c r="K72" s="11"/>
      <c r="L72" s="11"/>
      <c r="M72" s="11"/>
      <c r="N72" s="11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9"/>
      <c r="AH72" s="28"/>
      <c r="AI72" s="30"/>
      <c r="AJ72" s="29"/>
      <c r="AK72" s="28"/>
      <c r="AL72" s="30"/>
      <c r="AM72" s="29"/>
      <c r="AN72" s="28"/>
      <c r="AO72" s="30"/>
      <c r="AP72" s="29"/>
      <c r="AQ72" s="28"/>
      <c r="AR72" s="30"/>
      <c r="AS72" s="29"/>
      <c r="AT72" s="28"/>
      <c r="AU72" s="30"/>
      <c r="AV72" s="29"/>
      <c r="AW72" s="28"/>
      <c r="AX72" s="30"/>
      <c r="AY72" s="29"/>
      <c r="AZ72" s="28"/>
      <c r="BA72" s="30"/>
      <c r="BB72" s="29"/>
      <c r="BC72" s="28"/>
      <c r="BD72" s="30"/>
      <c r="BE72" s="29"/>
      <c r="BF72" s="28"/>
      <c r="BG72" s="30"/>
      <c r="BH72" s="29"/>
      <c r="BI72" s="28"/>
      <c r="BJ72" s="30"/>
      <c r="BK72" s="29"/>
      <c r="BL72" s="28"/>
      <c r="BM72" s="30"/>
      <c r="BN72" s="29"/>
      <c r="BO72" s="28"/>
      <c r="BP72" s="30"/>
      <c r="BQ72" s="29"/>
      <c r="BR72" s="28"/>
      <c r="BS72" s="30"/>
      <c r="BT72" s="29"/>
      <c r="BU72" s="28"/>
      <c r="BV72" s="30"/>
      <c r="BW72" s="27"/>
      <c r="BX72" s="27"/>
      <c r="BY72" s="30"/>
      <c r="BZ72" s="27"/>
      <c r="CA72" s="27"/>
      <c r="CB72" s="30"/>
      <c r="CC72" s="30"/>
      <c r="CD72" s="28"/>
      <c r="CE72" s="27"/>
      <c r="CF72" s="28"/>
      <c r="CG72" s="27"/>
      <c r="CH72" s="28"/>
      <c r="CI72" s="28"/>
      <c r="CJ72" s="33"/>
      <c r="CK72" s="28"/>
      <c r="CL72" s="54"/>
      <c r="CM72" s="54"/>
      <c r="CN72" s="18"/>
      <c r="CO72" s="18"/>
      <c r="CP72" s="18"/>
      <c r="CQ72" s="18"/>
      <c r="CR72" s="18"/>
      <c r="CV72" s="27"/>
      <c r="CW72" s="27"/>
      <c r="CX72" s="27"/>
      <c r="CY72" s="27"/>
      <c r="CZ72" s="27"/>
      <c r="DD72" s="27"/>
      <c r="DE72" s="27"/>
      <c r="DF72" s="27"/>
      <c r="DG72" s="27"/>
      <c r="DH72" s="27"/>
    </row>
    <row r="73" spans="1:112" s="31" customFormat="1" x14ac:dyDescent="0.3">
      <c r="A73" s="11"/>
      <c r="B73" s="27"/>
      <c r="C73" s="11"/>
      <c r="D73" s="11"/>
      <c r="E73" s="11"/>
      <c r="F73" s="11"/>
      <c r="G73" s="11"/>
      <c r="H73" s="13"/>
      <c r="I73" s="13"/>
      <c r="J73" s="18"/>
      <c r="K73" s="11"/>
      <c r="L73" s="11"/>
      <c r="M73" s="11"/>
      <c r="N73" s="11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9"/>
      <c r="AH73" s="28"/>
      <c r="AI73" s="30"/>
      <c r="AJ73" s="29"/>
      <c r="AK73" s="28"/>
      <c r="AL73" s="30"/>
      <c r="AM73" s="29"/>
      <c r="AN73" s="28"/>
      <c r="AO73" s="30"/>
      <c r="AP73" s="29"/>
      <c r="AQ73" s="28"/>
      <c r="AR73" s="30"/>
      <c r="AS73" s="29"/>
      <c r="AT73" s="28"/>
      <c r="AU73" s="30"/>
      <c r="AV73" s="29"/>
      <c r="AW73" s="28"/>
      <c r="AX73" s="30"/>
      <c r="AY73" s="29"/>
      <c r="AZ73" s="28"/>
      <c r="BA73" s="30"/>
      <c r="BB73" s="29"/>
      <c r="BC73" s="28"/>
      <c r="BD73" s="30"/>
      <c r="BE73" s="29"/>
      <c r="BF73" s="28"/>
      <c r="BG73" s="30"/>
      <c r="BH73" s="29"/>
      <c r="BI73" s="28"/>
      <c r="BJ73" s="30"/>
      <c r="BK73" s="29"/>
      <c r="BL73" s="28"/>
      <c r="BM73" s="30"/>
      <c r="BN73" s="29"/>
      <c r="BO73" s="28"/>
      <c r="BP73" s="30"/>
      <c r="BQ73" s="29"/>
      <c r="BR73" s="28"/>
      <c r="BS73" s="30"/>
      <c r="BT73" s="29"/>
      <c r="BU73" s="28"/>
      <c r="BV73" s="30"/>
      <c r="BW73" s="27"/>
      <c r="BX73" s="27"/>
      <c r="BY73" s="30"/>
      <c r="BZ73" s="27"/>
      <c r="CA73" s="27"/>
      <c r="CB73" s="30"/>
      <c r="CC73" s="30"/>
      <c r="CD73" s="28"/>
      <c r="CE73" s="27"/>
      <c r="CF73" s="28"/>
      <c r="CG73" s="27"/>
      <c r="CH73" s="28"/>
      <c r="CI73" s="28"/>
      <c r="CJ73" s="33"/>
      <c r="CK73" s="28"/>
      <c r="CL73" s="54"/>
      <c r="CM73" s="54"/>
      <c r="CN73" s="18"/>
      <c r="CO73" s="18"/>
      <c r="CP73" s="18"/>
      <c r="CQ73" s="18"/>
      <c r="CR73" s="18"/>
      <c r="CV73" s="27"/>
      <c r="CW73" s="27"/>
      <c r="CX73" s="27"/>
      <c r="CY73" s="27"/>
      <c r="CZ73" s="27"/>
      <c r="DD73" s="27"/>
      <c r="DE73" s="27"/>
      <c r="DF73" s="27"/>
      <c r="DG73" s="27"/>
      <c r="DH73" s="27"/>
    </row>
    <row r="74" spans="1:112" s="31" customFormat="1" x14ac:dyDescent="0.3">
      <c r="A74" s="11"/>
      <c r="B74" s="27"/>
      <c r="C74" s="11"/>
      <c r="D74" s="11"/>
      <c r="E74" s="11"/>
      <c r="F74" s="11"/>
      <c r="G74" s="11"/>
      <c r="H74" s="13"/>
      <c r="I74" s="13"/>
      <c r="J74" s="18"/>
      <c r="K74" s="11"/>
      <c r="L74" s="11"/>
      <c r="M74" s="11"/>
      <c r="N74" s="11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9"/>
      <c r="AH74" s="28"/>
      <c r="AI74" s="30"/>
      <c r="AJ74" s="29"/>
      <c r="AK74" s="28"/>
      <c r="AL74" s="30"/>
      <c r="AM74" s="29"/>
      <c r="AN74" s="28"/>
      <c r="AO74" s="30"/>
      <c r="AP74" s="29"/>
      <c r="AQ74" s="28"/>
      <c r="AR74" s="30"/>
      <c r="AS74" s="29"/>
      <c r="AT74" s="28"/>
      <c r="AU74" s="30"/>
      <c r="AV74" s="29"/>
      <c r="AW74" s="28"/>
      <c r="AX74" s="30"/>
      <c r="AY74" s="29"/>
      <c r="AZ74" s="28"/>
      <c r="BA74" s="30"/>
      <c r="BB74" s="29"/>
      <c r="BC74" s="28"/>
      <c r="BD74" s="30"/>
      <c r="BE74" s="29"/>
      <c r="BF74" s="28"/>
      <c r="BG74" s="30"/>
      <c r="BH74" s="29"/>
      <c r="BI74" s="28"/>
      <c r="BJ74" s="30"/>
      <c r="BK74" s="29"/>
      <c r="BL74" s="28"/>
      <c r="BM74" s="30"/>
      <c r="BN74" s="29"/>
      <c r="BO74" s="28"/>
      <c r="BP74" s="30"/>
      <c r="BQ74" s="29"/>
      <c r="BR74" s="28"/>
      <c r="BS74" s="30"/>
      <c r="BT74" s="29"/>
      <c r="BU74" s="28"/>
      <c r="BV74" s="30"/>
      <c r="BW74" s="27"/>
      <c r="BX74" s="27"/>
      <c r="BY74" s="30"/>
      <c r="BZ74" s="27"/>
      <c r="CA74" s="27"/>
      <c r="CB74" s="30"/>
      <c r="CC74" s="30"/>
      <c r="CD74" s="28"/>
      <c r="CE74" s="27"/>
      <c r="CF74" s="28"/>
      <c r="CG74" s="27"/>
      <c r="CH74" s="28"/>
      <c r="CI74" s="28"/>
      <c r="CJ74" s="33"/>
      <c r="CK74" s="28"/>
      <c r="CL74" s="54"/>
      <c r="CM74" s="54"/>
      <c r="CN74" s="18"/>
      <c r="CO74" s="18"/>
      <c r="CP74" s="18"/>
      <c r="CQ74" s="18"/>
      <c r="CR74" s="18"/>
      <c r="CV74" s="27"/>
      <c r="CW74" s="27"/>
      <c r="CX74" s="27"/>
      <c r="CY74" s="27"/>
      <c r="CZ74" s="27"/>
      <c r="DD74" s="27"/>
      <c r="DE74" s="27"/>
      <c r="DF74" s="27"/>
      <c r="DG74" s="27"/>
      <c r="DH74" s="27"/>
    </row>
    <row r="75" spans="1:112" s="31" customFormat="1" x14ac:dyDescent="0.3">
      <c r="A75" s="11"/>
      <c r="B75" s="27"/>
      <c r="C75" s="11"/>
      <c r="D75" s="11"/>
      <c r="E75" s="11"/>
      <c r="F75" s="11"/>
      <c r="G75" s="11"/>
      <c r="H75" s="13"/>
      <c r="I75" s="13"/>
      <c r="J75" s="18"/>
      <c r="K75" s="11"/>
      <c r="L75" s="11"/>
      <c r="M75" s="11"/>
      <c r="N75" s="11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9"/>
      <c r="AH75" s="28"/>
      <c r="AI75" s="30"/>
      <c r="AJ75" s="29"/>
      <c r="AK75" s="28"/>
      <c r="AL75" s="30"/>
      <c r="AM75" s="29"/>
      <c r="AN75" s="28"/>
      <c r="AO75" s="30"/>
      <c r="AP75" s="29"/>
      <c r="AQ75" s="28"/>
      <c r="AR75" s="30"/>
      <c r="AS75" s="29"/>
      <c r="AT75" s="28"/>
      <c r="AU75" s="30"/>
      <c r="AV75" s="29"/>
      <c r="AW75" s="28"/>
      <c r="AX75" s="30"/>
      <c r="AY75" s="29"/>
      <c r="AZ75" s="28"/>
      <c r="BA75" s="30"/>
      <c r="BB75" s="29"/>
      <c r="BC75" s="28"/>
      <c r="BD75" s="30"/>
      <c r="BE75" s="29"/>
      <c r="BF75" s="28"/>
      <c r="BG75" s="30"/>
      <c r="BH75" s="29"/>
      <c r="BI75" s="28"/>
      <c r="BJ75" s="30"/>
      <c r="BK75" s="29"/>
      <c r="BL75" s="28"/>
      <c r="BM75" s="30"/>
      <c r="BN75" s="29"/>
      <c r="BO75" s="28"/>
      <c r="BP75" s="30"/>
      <c r="BQ75" s="29"/>
      <c r="BR75" s="28"/>
      <c r="BS75" s="30"/>
      <c r="BT75" s="29"/>
      <c r="BU75" s="28"/>
      <c r="BV75" s="30"/>
      <c r="BW75" s="27"/>
      <c r="BX75" s="27"/>
      <c r="BY75" s="30"/>
      <c r="BZ75" s="27"/>
      <c r="CA75" s="27"/>
      <c r="CB75" s="30"/>
      <c r="CC75" s="30"/>
      <c r="CD75" s="28"/>
      <c r="CE75" s="27"/>
      <c r="CF75" s="28"/>
      <c r="CG75" s="27"/>
      <c r="CH75" s="28"/>
      <c r="CI75" s="28"/>
      <c r="CJ75" s="33"/>
      <c r="CK75" s="28"/>
      <c r="CL75" s="54"/>
      <c r="CM75" s="54"/>
      <c r="CN75" s="18"/>
      <c r="CO75" s="18"/>
      <c r="CP75" s="18"/>
      <c r="CQ75" s="18"/>
      <c r="CR75" s="18"/>
      <c r="CV75" s="27"/>
      <c r="CW75" s="27"/>
      <c r="CX75" s="27"/>
      <c r="CY75" s="27"/>
      <c r="CZ75" s="27"/>
      <c r="DD75" s="27"/>
      <c r="DE75" s="27"/>
      <c r="DF75" s="27"/>
      <c r="DG75" s="27"/>
      <c r="DH75" s="27"/>
    </row>
    <row r="76" spans="1:112" s="31" customFormat="1" x14ac:dyDescent="0.3">
      <c r="A76" s="11"/>
      <c r="B76" s="27"/>
      <c r="C76" s="11"/>
      <c r="D76" s="11"/>
      <c r="E76" s="11"/>
      <c r="F76" s="11"/>
      <c r="G76" s="11"/>
      <c r="H76" s="13"/>
      <c r="I76" s="13"/>
      <c r="J76" s="18"/>
      <c r="K76" s="11"/>
      <c r="L76" s="11"/>
      <c r="M76" s="11"/>
      <c r="N76" s="11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9"/>
      <c r="AH76" s="28"/>
      <c r="AI76" s="30"/>
      <c r="AJ76" s="29"/>
      <c r="AK76" s="28"/>
      <c r="AL76" s="30"/>
      <c r="AM76" s="29"/>
      <c r="AN76" s="28"/>
      <c r="AO76" s="30"/>
      <c r="AP76" s="29"/>
      <c r="AQ76" s="28"/>
      <c r="AR76" s="30"/>
      <c r="AS76" s="29"/>
      <c r="AT76" s="28"/>
      <c r="AU76" s="30"/>
      <c r="AV76" s="29"/>
      <c r="AW76" s="28"/>
      <c r="AX76" s="30"/>
      <c r="AY76" s="29"/>
      <c r="AZ76" s="28"/>
      <c r="BA76" s="30"/>
      <c r="BB76" s="29"/>
      <c r="BC76" s="28"/>
      <c r="BD76" s="30"/>
      <c r="BE76" s="29"/>
      <c r="BF76" s="28"/>
      <c r="BG76" s="30"/>
      <c r="BH76" s="29"/>
      <c r="BI76" s="28"/>
      <c r="BJ76" s="30"/>
      <c r="BK76" s="29"/>
      <c r="BL76" s="28"/>
      <c r="BM76" s="30"/>
      <c r="BN76" s="29"/>
      <c r="BO76" s="28"/>
      <c r="BP76" s="30"/>
      <c r="BQ76" s="29"/>
      <c r="BR76" s="28"/>
      <c r="BS76" s="30"/>
      <c r="BT76" s="29"/>
      <c r="BU76" s="28"/>
      <c r="BV76" s="30"/>
      <c r="BW76" s="27"/>
      <c r="BX76" s="27"/>
      <c r="BY76" s="30"/>
      <c r="BZ76" s="27"/>
      <c r="CA76" s="27"/>
      <c r="CB76" s="30"/>
      <c r="CC76" s="30"/>
      <c r="CD76" s="28"/>
      <c r="CE76" s="27"/>
      <c r="CF76" s="28"/>
      <c r="CG76" s="27"/>
      <c r="CH76" s="28"/>
      <c r="CI76" s="28"/>
      <c r="CJ76" s="33"/>
      <c r="CK76" s="28"/>
      <c r="CL76" s="54"/>
      <c r="CM76" s="54"/>
      <c r="CN76" s="18"/>
      <c r="CO76" s="18"/>
      <c r="CP76" s="18"/>
      <c r="CQ76" s="18"/>
      <c r="CR76" s="18"/>
      <c r="CV76" s="27"/>
      <c r="CW76" s="27"/>
      <c r="CX76" s="27"/>
      <c r="CY76" s="27"/>
      <c r="CZ76" s="27"/>
      <c r="DD76" s="27"/>
      <c r="DE76" s="27"/>
      <c r="DF76" s="27"/>
      <c r="DG76" s="27"/>
      <c r="DH76" s="27"/>
    </row>
    <row r="77" spans="1:112" s="31" customFormat="1" x14ac:dyDescent="0.3">
      <c r="A77" s="11"/>
      <c r="B77" s="27"/>
      <c r="C77" s="11"/>
      <c r="D77" s="11"/>
      <c r="E77" s="11"/>
      <c r="F77" s="11"/>
      <c r="G77" s="11"/>
      <c r="H77" s="13"/>
      <c r="I77" s="13"/>
      <c r="J77" s="18"/>
      <c r="K77" s="11"/>
      <c r="L77" s="11"/>
      <c r="M77" s="11"/>
      <c r="N77" s="11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9"/>
      <c r="AH77" s="28"/>
      <c r="AI77" s="30"/>
      <c r="AJ77" s="29"/>
      <c r="AK77" s="28"/>
      <c r="AL77" s="30"/>
      <c r="AM77" s="29"/>
      <c r="AN77" s="28"/>
      <c r="AO77" s="30"/>
      <c r="AP77" s="29"/>
      <c r="AQ77" s="28"/>
      <c r="AR77" s="30"/>
      <c r="AS77" s="29"/>
      <c r="AT77" s="28"/>
      <c r="AU77" s="30"/>
      <c r="AV77" s="29"/>
      <c r="AW77" s="28"/>
      <c r="AX77" s="30"/>
      <c r="AY77" s="29"/>
      <c r="AZ77" s="28"/>
      <c r="BA77" s="30"/>
      <c r="BB77" s="29"/>
      <c r="BC77" s="28"/>
      <c r="BD77" s="30"/>
      <c r="BE77" s="29"/>
      <c r="BF77" s="28"/>
      <c r="BG77" s="30"/>
      <c r="BH77" s="29"/>
      <c r="BI77" s="28"/>
      <c r="BJ77" s="30"/>
      <c r="BK77" s="29"/>
      <c r="BL77" s="28"/>
      <c r="BM77" s="30"/>
      <c r="BN77" s="29"/>
      <c r="BO77" s="28"/>
      <c r="BP77" s="30"/>
      <c r="BQ77" s="29"/>
      <c r="BR77" s="28"/>
      <c r="BS77" s="30"/>
      <c r="BT77" s="29"/>
      <c r="BU77" s="28"/>
      <c r="BV77" s="30"/>
      <c r="BW77" s="27"/>
      <c r="BX77" s="27"/>
      <c r="BY77" s="30"/>
      <c r="BZ77" s="27"/>
      <c r="CA77" s="27"/>
      <c r="CB77" s="30"/>
      <c r="CC77" s="30"/>
      <c r="CD77" s="28"/>
      <c r="CE77" s="27"/>
      <c r="CF77" s="28"/>
      <c r="CG77" s="27"/>
      <c r="CH77" s="28"/>
      <c r="CI77" s="28"/>
      <c r="CJ77" s="33"/>
      <c r="CK77" s="28"/>
      <c r="CL77" s="54"/>
      <c r="CM77" s="54"/>
      <c r="CN77" s="18"/>
      <c r="CO77" s="18"/>
      <c r="CP77" s="18"/>
      <c r="CQ77" s="18"/>
      <c r="CR77" s="18"/>
      <c r="CV77" s="27"/>
      <c r="CW77" s="27"/>
      <c r="CX77" s="27"/>
      <c r="CY77" s="27"/>
      <c r="CZ77" s="27"/>
      <c r="DD77" s="27"/>
      <c r="DE77" s="27"/>
      <c r="DF77" s="27"/>
      <c r="DG77" s="27"/>
      <c r="DH77" s="27"/>
    </row>
    <row r="78" spans="1:112" s="31" customFormat="1" x14ac:dyDescent="0.3">
      <c r="A78" s="11"/>
      <c r="B78" s="27"/>
      <c r="C78" s="11"/>
      <c r="D78" s="11"/>
      <c r="E78" s="11"/>
      <c r="F78" s="11"/>
      <c r="G78" s="11"/>
      <c r="H78" s="13"/>
      <c r="I78" s="13"/>
      <c r="J78" s="18"/>
      <c r="K78" s="11"/>
      <c r="L78" s="11"/>
      <c r="M78" s="11"/>
      <c r="N78" s="11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9"/>
      <c r="AH78" s="28"/>
      <c r="AI78" s="30"/>
      <c r="AJ78" s="29"/>
      <c r="AK78" s="28"/>
      <c r="AL78" s="30"/>
      <c r="AM78" s="29"/>
      <c r="AN78" s="28"/>
      <c r="AO78" s="30"/>
      <c r="AP78" s="29"/>
      <c r="AQ78" s="28"/>
      <c r="AR78" s="30"/>
      <c r="AS78" s="29"/>
      <c r="AT78" s="28"/>
      <c r="AU78" s="30"/>
      <c r="AV78" s="29"/>
      <c r="AW78" s="28"/>
      <c r="AX78" s="30"/>
      <c r="AY78" s="29"/>
      <c r="AZ78" s="28"/>
      <c r="BA78" s="30"/>
      <c r="BB78" s="29"/>
      <c r="BC78" s="28"/>
      <c r="BD78" s="30"/>
      <c r="BE78" s="29"/>
      <c r="BF78" s="28"/>
      <c r="BG78" s="30"/>
      <c r="BH78" s="29"/>
      <c r="BI78" s="28"/>
      <c r="BJ78" s="30"/>
      <c r="BK78" s="29"/>
      <c r="BL78" s="28"/>
      <c r="BM78" s="30"/>
      <c r="BN78" s="29"/>
      <c r="BO78" s="28"/>
      <c r="BP78" s="30"/>
      <c r="BQ78" s="29"/>
      <c r="BR78" s="28"/>
      <c r="BS78" s="30"/>
      <c r="BT78" s="29"/>
      <c r="BU78" s="28"/>
      <c r="BV78" s="30"/>
      <c r="BW78" s="27"/>
      <c r="BX78" s="27"/>
      <c r="BY78" s="30"/>
      <c r="BZ78" s="27"/>
      <c r="CA78" s="27"/>
      <c r="CB78" s="30"/>
      <c r="CC78" s="30"/>
      <c r="CD78" s="28"/>
      <c r="CE78" s="27"/>
      <c r="CF78" s="28"/>
      <c r="CG78" s="27"/>
      <c r="CH78" s="28"/>
      <c r="CI78" s="28"/>
      <c r="CJ78" s="33"/>
      <c r="CK78" s="28"/>
      <c r="CL78" s="54"/>
      <c r="CM78" s="54"/>
      <c r="CN78" s="18"/>
      <c r="CO78" s="18"/>
      <c r="CP78" s="18"/>
      <c r="CQ78" s="18"/>
      <c r="CR78" s="18"/>
      <c r="CV78" s="27"/>
      <c r="CW78" s="27"/>
      <c r="CX78" s="27"/>
      <c r="CY78" s="27"/>
      <c r="CZ78" s="27"/>
      <c r="DD78" s="27"/>
      <c r="DE78" s="27"/>
      <c r="DF78" s="27"/>
      <c r="DG78" s="27"/>
      <c r="DH78" s="27"/>
    </row>
    <row r="79" spans="1:112" s="31" customFormat="1" x14ac:dyDescent="0.3">
      <c r="A79" s="11"/>
      <c r="B79" s="27"/>
      <c r="C79" s="11"/>
      <c r="D79" s="11"/>
      <c r="E79" s="11"/>
      <c r="F79" s="11"/>
      <c r="G79" s="11"/>
      <c r="H79" s="13"/>
      <c r="I79" s="13"/>
      <c r="J79" s="18"/>
      <c r="K79" s="11"/>
      <c r="L79" s="11"/>
      <c r="M79" s="11"/>
      <c r="N79" s="11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9"/>
      <c r="AH79" s="28"/>
      <c r="AI79" s="30"/>
      <c r="AJ79" s="29"/>
      <c r="AK79" s="28"/>
      <c r="AL79" s="30"/>
      <c r="AM79" s="29"/>
      <c r="AN79" s="28"/>
      <c r="AO79" s="30"/>
      <c r="AP79" s="29"/>
      <c r="AQ79" s="28"/>
      <c r="AR79" s="30"/>
      <c r="AS79" s="29"/>
      <c r="AT79" s="28"/>
      <c r="AU79" s="30"/>
      <c r="AV79" s="29"/>
      <c r="AW79" s="28"/>
      <c r="AX79" s="30"/>
      <c r="AY79" s="29"/>
      <c r="AZ79" s="28"/>
      <c r="BA79" s="30"/>
      <c r="BB79" s="29"/>
      <c r="BC79" s="28"/>
      <c r="BD79" s="30"/>
      <c r="BE79" s="29"/>
      <c r="BF79" s="28"/>
      <c r="BG79" s="30"/>
      <c r="BH79" s="29"/>
      <c r="BI79" s="28"/>
      <c r="BJ79" s="30"/>
      <c r="BK79" s="29"/>
      <c r="BL79" s="28"/>
      <c r="BM79" s="30"/>
      <c r="BN79" s="29"/>
      <c r="BO79" s="28"/>
      <c r="BP79" s="30"/>
      <c r="BQ79" s="29"/>
      <c r="BR79" s="28"/>
      <c r="BS79" s="30"/>
      <c r="BT79" s="29"/>
      <c r="BU79" s="28"/>
      <c r="BV79" s="30"/>
      <c r="BW79" s="27"/>
      <c r="BX79" s="27"/>
      <c r="BY79" s="30"/>
      <c r="BZ79" s="27"/>
      <c r="CA79" s="27"/>
      <c r="CB79" s="30"/>
      <c r="CC79" s="30"/>
      <c r="CD79" s="28"/>
      <c r="CE79" s="27"/>
      <c r="CF79" s="28"/>
      <c r="CG79" s="27"/>
      <c r="CH79" s="28"/>
      <c r="CI79" s="28"/>
      <c r="CJ79" s="33"/>
      <c r="CK79" s="28"/>
      <c r="CL79" s="54"/>
      <c r="CM79" s="54"/>
      <c r="CN79" s="18"/>
      <c r="CO79" s="18"/>
      <c r="CP79" s="18"/>
      <c r="CQ79" s="18"/>
      <c r="CR79" s="18"/>
      <c r="CV79" s="27"/>
      <c r="CW79" s="27"/>
      <c r="CX79" s="27"/>
      <c r="CY79" s="27"/>
      <c r="CZ79" s="27"/>
      <c r="DD79" s="27"/>
      <c r="DE79" s="27"/>
      <c r="DF79" s="27"/>
      <c r="DG79" s="27"/>
      <c r="DH79" s="27"/>
    </row>
    <row r="80" spans="1:112" s="31" customFormat="1" x14ac:dyDescent="0.3">
      <c r="A80" s="11"/>
      <c r="B80" s="27"/>
      <c r="C80" s="11"/>
      <c r="D80" s="11"/>
      <c r="E80" s="11"/>
      <c r="F80" s="11"/>
      <c r="G80" s="11"/>
      <c r="H80" s="13"/>
      <c r="I80" s="13"/>
      <c r="J80" s="18"/>
      <c r="K80" s="11"/>
      <c r="L80" s="11"/>
      <c r="M80" s="11"/>
      <c r="N80" s="11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9"/>
      <c r="AH80" s="28"/>
      <c r="AI80" s="30"/>
      <c r="AJ80" s="29"/>
      <c r="AK80" s="28"/>
      <c r="AL80" s="30"/>
      <c r="AM80" s="29"/>
      <c r="AN80" s="28"/>
      <c r="AO80" s="30"/>
      <c r="AP80" s="29"/>
      <c r="AQ80" s="28"/>
      <c r="AR80" s="30"/>
      <c r="AS80" s="29"/>
      <c r="AT80" s="28"/>
      <c r="AU80" s="30"/>
      <c r="AV80" s="29"/>
      <c r="AW80" s="28"/>
      <c r="AX80" s="30"/>
      <c r="AY80" s="29"/>
      <c r="AZ80" s="28"/>
      <c r="BA80" s="30"/>
      <c r="BB80" s="29"/>
      <c r="BC80" s="28"/>
      <c r="BD80" s="30"/>
      <c r="BE80" s="29"/>
      <c r="BF80" s="28"/>
      <c r="BG80" s="30"/>
      <c r="BH80" s="29"/>
      <c r="BI80" s="28"/>
      <c r="BJ80" s="30"/>
      <c r="BK80" s="29"/>
      <c r="BL80" s="28"/>
      <c r="BM80" s="30"/>
      <c r="BN80" s="29"/>
      <c r="BO80" s="28"/>
      <c r="BP80" s="30"/>
      <c r="BQ80" s="29"/>
      <c r="BR80" s="28"/>
      <c r="BS80" s="30"/>
      <c r="BT80" s="29"/>
      <c r="BU80" s="28"/>
      <c r="BV80" s="30"/>
      <c r="BW80" s="27"/>
      <c r="BX80" s="27"/>
      <c r="BY80" s="30"/>
      <c r="BZ80" s="27"/>
      <c r="CA80" s="27"/>
      <c r="CB80" s="30"/>
      <c r="CC80" s="30"/>
      <c r="CD80" s="28"/>
      <c r="CE80" s="27"/>
      <c r="CF80" s="28"/>
      <c r="CG80" s="27"/>
      <c r="CH80" s="28"/>
      <c r="CI80" s="28"/>
      <c r="CJ80" s="33"/>
      <c r="CK80" s="28"/>
      <c r="CL80" s="54"/>
      <c r="CM80" s="54"/>
      <c r="CN80" s="18"/>
      <c r="CO80" s="18"/>
      <c r="CP80" s="18"/>
      <c r="CQ80" s="18"/>
      <c r="CR80" s="18"/>
      <c r="CV80" s="27"/>
      <c r="CW80" s="27"/>
      <c r="CX80" s="27"/>
      <c r="CY80" s="27"/>
      <c r="CZ80" s="27"/>
      <c r="DD80" s="27"/>
      <c r="DE80" s="27"/>
      <c r="DF80" s="27"/>
      <c r="DG80" s="27"/>
      <c r="DH80" s="27"/>
    </row>
    <row r="81" spans="1:112" s="31" customFormat="1" x14ac:dyDescent="0.3">
      <c r="A81" s="11"/>
      <c r="B81" s="27"/>
      <c r="C81" s="11"/>
      <c r="D81" s="11"/>
      <c r="E81" s="11"/>
      <c r="F81" s="11"/>
      <c r="G81" s="11"/>
      <c r="H81" s="13"/>
      <c r="I81" s="13"/>
      <c r="J81" s="18"/>
      <c r="K81" s="11"/>
      <c r="L81" s="11"/>
      <c r="M81" s="11"/>
      <c r="N81" s="11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9"/>
      <c r="AH81" s="28"/>
      <c r="AI81" s="30"/>
      <c r="AJ81" s="29"/>
      <c r="AK81" s="28"/>
      <c r="AL81" s="30"/>
      <c r="AM81" s="29"/>
      <c r="AN81" s="28"/>
      <c r="AO81" s="30"/>
      <c r="AP81" s="29"/>
      <c r="AQ81" s="28"/>
      <c r="AR81" s="30"/>
      <c r="AS81" s="29"/>
      <c r="AT81" s="28"/>
      <c r="AU81" s="30"/>
      <c r="AV81" s="29"/>
      <c r="AW81" s="28"/>
      <c r="AX81" s="30"/>
      <c r="AY81" s="29"/>
      <c r="AZ81" s="28"/>
      <c r="BA81" s="30"/>
      <c r="BB81" s="29"/>
      <c r="BC81" s="28"/>
      <c r="BD81" s="30"/>
      <c r="BE81" s="29"/>
      <c r="BF81" s="28"/>
      <c r="BG81" s="30"/>
      <c r="BH81" s="29"/>
      <c r="BI81" s="28"/>
      <c r="BJ81" s="30"/>
      <c r="BK81" s="29"/>
      <c r="BL81" s="28"/>
      <c r="BM81" s="30"/>
      <c r="BN81" s="29"/>
      <c r="BO81" s="28"/>
      <c r="BP81" s="30"/>
      <c r="BQ81" s="29"/>
      <c r="BR81" s="28"/>
      <c r="BS81" s="30"/>
      <c r="BT81" s="29"/>
      <c r="BU81" s="28"/>
      <c r="BV81" s="30"/>
      <c r="BW81" s="27"/>
      <c r="BX81" s="27"/>
      <c r="BY81" s="30"/>
      <c r="BZ81" s="27"/>
      <c r="CA81" s="27"/>
      <c r="CB81" s="30"/>
      <c r="CC81" s="30"/>
      <c r="CD81" s="28"/>
      <c r="CE81" s="27"/>
      <c r="CF81" s="28"/>
      <c r="CG81" s="27"/>
      <c r="CH81" s="28"/>
      <c r="CI81" s="28"/>
      <c r="CJ81" s="33"/>
      <c r="CK81" s="28"/>
      <c r="CL81" s="54"/>
      <c r="CM81" s="54"/>
      <c r="CN81" s="18"/>
      <c r="CO81" s="18"/>
      <c r="CP81" s="18"/>
      <c r="CQ81" s="18"/>
      <c r="CR81" s="18"/>
      <c r="CV81" s="27"/>
      <c r="CW81" s="27"/>
      <c r="CX81" s="27"/>
      <c r="CY81" s="27"/>
      <c r="CZ81" s="27"/>
      <c r="DD81" s="27"/>
      <c r="DE81" s="27"/>
      <c r="DF81" s="27"/>
      <c r="DG81" s="27"/>
      <c r="DH81" s="27"/>
    </row>
    <row r="82" spans="1:112" s="31" customFormat="1" x14ac:dyDescent="0.3">
      <c r="A82" s="11"/>
      <c r="B82" s="27"/>
      <c r="C82" s="11"/>
      <c r="D82" s="11"/>
      <c r="E82" s="11"/>
      <c r="F82" s="11"/>
      <c r="G82" s="11"/>
      <c r="H82" s="13"/>
      <c r="I82" s="13"/>
      <c r="J82" s="18"/>
      <c r="K82" s="11"/>
      <c r="L82" s="11"/>
      <c r="M82" s="11"/>
      <c r="N82" s="11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9"/>
      <c r="AH82" s="28"/>
      <c r="AI82" s="30"/>
      <c r="AJ82" s="29"/>
      <c r="AK82" s="28"/>
      <c r="AL82" s="30"/>
      <c r="AM82" s="29"/>
      <c r="AN82" s="28"/>
      <c r="AO82" s="30"/>
      <c r="AP82" s="29"/>
      <c r="AQ82" s="28"/>
      <c r="AR82" s="30"/>
      <c r="AS82" s="29"/>
      <c r="AT82" s="28"/>
      <c r="AU82" s="30"/>
      <c r="AV82" s="29"/>
      <c r="AW82" s="28"/>
      <c r="AX82" s="30"/>
      <c r="AY82" s="29"/>
      <c r="AZ82" s="28"/>
      <c r="BA82" s="30"/>
      <c r="BB82" s="29"/>
      <c r="BC82" s="28"/>
      <c r="BD82" s="30"/>
      <c r="BE82" s="29"/>
      <c r="BF82" s="28"/>
      <c r="BG82" s="30"/>
      <c r="BH82" s="29"/>
      <c r="BI82" s="28"/>
      <c r="BJ82" s="30"/>
      <c r="BK82" s="29"/>
      <c r="BL82" s="28"/>
      <c r="BM82" s="30"/>
      <c r="BN82" s="29"/>
      <c r="BO82" s="28"/>
      <c r="BP82" s="30"/>
      <c r="BQ82" s="29"/>
      <c r="BR82" s="28"/>
      <c r="BS82" s="30"/>
      <c r="BT82" s="29"/>
      <c r="BU82" s="28"/>
      <c r="BV82" s="30"/>
      <c r="BW82" s="27"/>
      <c r="BX82" s="27"/>
      <c r="BY82" s="30"/>
      <c r="BZ82" s="27"/>
      <c r="CA82" s="27"/>
      <c r="CB82" s="30"/>
      <c r="CC82" s="30"/>
      <c r="CD82" s="28"/>
      <c r="CE82" s="27"/>
      <c r="CF82" s="28"/>
      <c r="CG82" s="27"/>
      <c r="CH82" s="28"/>
      <c r="CI82" s="28"/>
      <c r="CJ82" s="33"/>
      <c r="CK82" s="28"/>
      <c r="CL82" s="54"/>
      <c r="CM82" s="54"/>
      <c r="CN82" s="18"/>
      <c r="CO82" s="18"/>
      <c r="CP82" s="18"/>
      <c r="CQ82" s="18"/>
      <c r="CR82" s="18"/>
      <c r="CV82" s="27"/>
      <c r="CW82" s="27"/>
      <c r="CX82" s="27"/>
      <c r="CY82" s="27"/>
      <c r="CZ82" s="27"/>
      <c r="DD82" s="27"/>
      <c r="DE82" s="27"/>
      <c r="DF82" s="27"/>
      <c r="DG82" s="27"/>
      <c r="DH82" s="27"/>
    </row>
    <row r="83" spans="1:112" s="31" customFormat="1" x14ac:dyDescent="0.3">
      <c r="A83" s="11"/>
      <c r="B83" s="27"/>
      <c r="C83" s="11"/>
      <c r="D83" s="11"/>
      <c r="E83" s="11"/>
      <c r="F83" s="11"/>
      <c r="G83" s="11"/>
      <c r="H83" s="13"/>
      <c r="I83" s="13"/>
      <c r="J83" s="18"/>
      <c r="K83" s="11"/>
      <c r="L83" s="11"/>
      <c r="M83" s="11"/>
      <c r="N83" s="11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9"/>
      <c r="AH83" s="28"/>
      <c r="AI83" s="30"/>
      <c r="AJ83" s="29"/>
      <c r="AK83" s="28"/>
      <c r="AL83" s="30"/>
      <c r="AM83" s="29"/>
      <c r="AN83" s="28"/>
      <c r="AO83" s="30"/>
      <c r="AP83" s="29"/>
      <c r="AQ83" s="28"/>
      <c r="AR83" s="30"/>
      <c r="AS83" s="29"/>
      <c r="AT83" s="28"/>
      <c r="AU83" s="30"/>
      <c r="AV83" s="29"/>
      <c r="AW83" s="28"/>
      <c r="AX83" s="30"/>
      <c r="AY83" s="29"/>
      <c r="AZ83" s="28"/>
      <c r="BA83" s="30"/>
      <c r="BB83" s="29"/>
      <c r="BC83" s="28"/>
      <c r="BD83" s="30"/>
      <c r="BE83" s="29"/>
      <c r="BF83" s="28"/>
      <c r="BG83" s="30"/>
      <c r="BH83" s="29"/>
      <c r="BI83" s="28"/>
      <c r="BJ83" s="30"/>
      <c r="BK83" s="29"/>
      <c r="BL83" s="28"/>
      <c r="BM83" s="30"/>
      <c r="BN83" s="29"/>
      <c r="BO83" s="28"/>
      <c r="BP83" s="30"/>
      <c r="BQ83" s="29"/>
      <c r="BR83" s="28"/>
      <c r="BS83" s="30"/>
      <c r="BT83" s="29"/>
      <c r="BU83" s="28"/>
      <c r="BV83" s="30"/>
      <c r="BW83" s="27"/>
      <c r="BX83" s="27"/>
      <c r="BY83" s="30"/>
      <c r="BZ83" s="27"/>
      <c r="CA83" s="27"/>
      <c r="CB83" s="30"/>
      <c r="CC83" s="30"/>
      <c r="CD83" s="28"/>
      <c r="CE83" s="27"/>
      <c r="CF83" s="28"/>
      <c r="CG83" s="27"/>
      <c r="CH83" s="28"/>
      <c r="CI83" s="28"/>
      <c r="CJ83" s="33"/>
      <c r="CK83" s="28"/>
      <c r="CL83" s="54"/>
      <c r="CM83" s="54"/>
      <c r="CN83" s="18"/>
      <c r="CO83" s="18"/>
      <c r="CP83" s="18"/>
      <c r="CQ83" s="18"/>
      <c r="CR83" s="18"/>
      <c r="CV83" s="27"/>
      <c r="CW83" s="27"/>
      <c r="CX83" s="27"/>
      <c r="CY83" s="27"/>
      <c r="CZ83" s="27"/>
      <c r="DD83" s="27"/>
      <c r="DE83" s="27"/>
      <c r="DF83" s="27"/>
      <c r="DG83" s="27"/>
      <c r="DH83" s="27"/>
    </row>
    <row r="84" spans="1:112" s="31" customFormat="1" x14ac:dyDescent="0.3">
      <c r="A84" s="11"/>
      <c r="B84" s="27"/>
      <c r="C84" s="11"/>
      <c r="D84" s="11"/>
      <c r="E84" s="11"/>
      <c r="F84" s="11"/>
      <c r="G84" s="11"/>
      <c r="H84" s="13"/>
      <c r="I84" s="13"/>
      <c r="J84" s="18"/>
      <c r="K84" s="11"/>
      <c r="L84" s="11"/>
      <c r="M84" s="11"/>
      <c r="N84" s="11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9"/>
      <c r="AH84" s="28"/>
      <c r="AI84" s="30"/>
      <c r="AJ84" s="29"/>
      <c r="AK84" s="28"/>
      <c r="AL84" s="30"/>
      <c r="AM84" s="29"/>
      <c r="AN84" s="28"/>
      <c r="AO84" s="30"/>
      <c r="AP84" s="29"/>
      <c r="AQ84" s="28"/>
      <c r="AR84" s="30"/>
      <c r="AS84" s="29"/>
      <c r="AT84" s="28"/>
      <c r="AU84" s="30"/>
      <c r="AV84" s="29"/>
      <c r="AW84" s="28"/>
      <c r="AX84" s="30"/>
      <c r="AY84" s="29"/>
      <c r="AZ84" s="28"/>
      <c r="BA84" s="30"/>
      <c r="BB84" s="29"/>
      <c r="BC84" s="28"/>
      <c r="BD84" s="30"/>
      <c r="BE84" s="29"/>
      <c r="BF84" s="28"/>
      <c r="BG84" s="30"/>
      <c r="BH84" s="29"/>
      <c r="BI84" s="28"/>
      <c r="BJ84" s="30"/>
      <c r="BK84" s="29"/>
      <c r="BL84" s="28"/>
      <c r="BM84" s="30"/>
      <c r="BN84" s="29"/>
      <c r="BO84" s="28"/>
      <c r="BP84" s="30"/>
      <c r="BQ84" s="29"/>
      <c r="BR84" s="28"/>
      <c r="BS84" s="30"/>
      <c r="BT84" s="29"/>
      <c r="BU84" s="28"/>
      <c r="BV84" s="30"/>
      <c r="BW84" s="27"/>
      <c r="BX84" s="27"/>
      <c r="BY84" s="30"/>
      <c r="BZ84" s="27"/>
      <c r="CA84" s="27"/>
      <c r="CB84" s="30"/>
      <c r="CC84" s="30"/>
      <c r="CD84" s="28"/>
      <c r="CE84" s="27"/>
      <c r="CF84" s="28"/>
      <c r="CG84" s="27"/>
      <c r="CH84" s="28"/>
      <c r="CI84" s="28"/>
      <c r="CJ84" s="33"/>
      <c r="CK84" s="28"/>
      <c r="CL84" s="54"/>
      <c r="CM84" s="54"/>
      <c r="CN84" s="18"/>
      <c r="CO84" s="18"/>
      <c r="CP84" s="18"/>
      <c r="CQ84" s="18"/>
      <c r="CR84" s="18"/>
      <c r="CV84" s="27"/>
      <c r="CW84" s="27"/>
      <c r="CX84" s="27"/>
      <c r="CY84" s="27"/>
      <c r="CZ84" s="27"/>
      <c r="DD84" s="27"/>
      <c r="DE84" s="27"/>
      <c r="DF84" s="27"/>
      <c r="DG84" s="27"/>
      <c r="DH84" s="27"/>
    </row>
    <row r="85" spans="1:112" s="31" customFormat="1" x14ac:dyDescent="0.3">
      <c r="A85" s="11"/>
      <c r="B85" s="27"/>
      <c r="C85" s="11"/>
      <c r="D85" s="11"/>
      <c r="E85" s="11"/>
      <c r="F85" s="11"/>
      <c r="G85" s="11"/>
      <c r="H85" s="13"/>
      <c r="I85" s="13"/>
      <c r="J85" s="18"/>
      <c r="K85" s="11"/>
      <c r="L85" s="11"/>
      <c r="M85" s="11"/>
      <c r="N85" s="11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9"/>
      <c r="AH85" s="28"/>
      <c r="AI85" s="30"/>
      <c r="AJ85" s="29"/>
      <c r="AK85" s="28"/>
      <c r="AL85" s="30"/>
      <c r="AM85" s="29"/>
      <c r="AN85" s="28"/>
      <c r="AO85" s="30"/>
      <c r="AP85" s="29"/>
      <c r="AQ85" s="28"/>
      <c r="AR85" s="30"/>
      <c r="AS85" s="29"/>
      <c r="AT85" s="28"/>
      <c r="AU85" s="30"/>
      <c r="AV85" s="29"/>
      <c r="AW85" s="28"/>
      <c r="AX85" s="30"/>
      <c r="AY85" s="29"/>
      <c r="AZ85" s="28"/>
      <c r="BA85" s="30"/>
      <c r="BB85" s="29"/>
      <c r="BC85" s="28"/>
      <c r="BD85" s="30"/>
      <c r="BE85" s="29"/>
      <c r="BF85" s="28"/>
      <c r="BG85" s="30"/>
      <c r="BH85" s="29"/>
      <c r="BI85" s="28"/>
      <c r="BJ85" s="30"/>
      <c r="BK85" s="29"/>
      <c r="BL85" s="28"/>
      <c r="BM85" s="30"/>
      <c r="BN85" s="29"/>
      <c r="BO85" s="28"/>
      <c r="BP85" s="30"/>
      <c r="BQ85" s="29"/>
      <c r="BR85" s="28"/>
      <c r="BS85" s="30"/>
      <c r="BT85" s="29"/>
      <c r="BU85" s="28"/>
      <c r="BV85" s="30"/>
      <c r="BW85" s="27"/>
      <c r="BX85" s="27"/>
      <c r="BY85" s="30"/>
      <c r="BZ85" s="27"/>
      <c r="CA85" s="27"/>
      <c r="CB85" s="30"/>
      <c r="CC85" s="30"/>
      <c r="CD85" s="28"/>
      <c r="CE85" s="27"/>
      <c r="CF85" s="28"/>
      <c r="CG85" s="27"/>
      <c r="CH85" s="28"/>
      <c r="CI85" s="28"/>
      <c r="CJ85" s="33"/>
      <c r="CK85" s="28"/>
      <c r="CL85" s="54"/>
      <c r="CM85" s="54"/>
      <c r="CN85" s="18"/>
      <c r="CO85" s="18"/>
      <c r="CP85" s="18"/>
      <c r="CQ85" s="18"/>
      <c r="CR85" s="18"/>
      <c r="CV85" s="27"/>
      <c r="CW85" s="27"/>
      <c r="CX85" s="27"/>
      <c r="CY85" s="27"/>
      <c r="CZ85" s="27"/>
      <c r="DD85" s="27"/>
      <c r="DE85" s="27"/>
      <c r="DF85" s="27"/>
      <c r="DG85" s="27"/>
      <c r="DH85" s="27"/>
    </row>
    <row r="86" spans="1:112" s="31" customFormat="1" x14ac:dyDescent="0.3">
      <c r="A86" s="11"/>
      <c r="B86" s="27"/>
      <c r="C86" s="11"/>
      <c r="D86" s="11"/>
      <c r="E86" s="11"/>
      <c r="F86" s="11"/>
      <c r="G86" s="11"/>
      <c r="H86" s="13"/>
      <c r="I86" s="13"/>
      <c r="J86" s="18"/>
      <c r="K86" s="11"/>
      <c r="L86" s="11"/>
      <c r="M86" s="11"/>
      <c r="N86" s="11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9"/>
      <c r="AH86" s="28"/>
      <c r="AI86" s="30"/>
      <c r="AJ86" s="29"/>
      <c r="AK86" s="28"/>
      <c r="AL86" s="30"/>
      <c r="AM86" s="29"/>
      <c r="AN86" s="28"/>
      <c r="AO86" s="30"/>
      <c r="AP86" s="29"/>
      <c r="AQ86" s="28"/>
      <c r="AR86" s="30"/>
      <c r="AS86" s="29"/>
      <c r="AT86" s="28"/>
      <c r="AU86" s="30"/>
      <c r="AV86" s="29"/>
      <c r="AW86" s="28"/>
      <c r="AX86" s="30"/>
      <c r="AY86" s="29"/>
      <c r="AZ86" s="28"/>
      <c r="BA86" s="30"/>
      <c r="BB86" s="29"/>
      <c r="BC86" s="28"/>
      <c r="BD86" s="30"/>
      <c r="BE86" s="29"/>
      <c r="BF86" s="28"/>
      <c r="BG86" s="30"/>
      <c r="BH86" s="29"/>
      <c r="BI86" s="28"/>
      <c r="BJ86" s="30"/>
      <c r="BK86" s="29"/>
      <c r="BL86" s="28"/>
      <c r="BM86" s="30"/>
      <c r="BN86" s="29"/>
      <c r="BO86" s="28"/>
      <c r="BP86" s="30"/>
      <c r="BQ86" s="29"/>
      <c r="BR86" s="28"/>
      <c r="BS86" s="30"/>
      <c r="BT86" s="29"/>
      <c r="BU86" s="28"/>
      <c r="BV86" s="30"/>
      <c r="BW86" s="27"/>
      <c r="BX86" s="27"/>
      <c r="BY86" s="30"/>
      <c r="BZ86" s="27"/>
      <c r="CA86" s="27"/>
      <c r="CB86" s="30"/>
      <c r="CC86" s="30"/>
      <c r="CD86" s="28"/>
      <c r="CE86" s="27"/>
      <c r="CF86" s="28"/>
      <c r="CG86" s="27"/>
      <c r="CH86" s="28"/>
      <c r="CI86" s="28"/>
      <c r="CJ86" s="33"/>
      <c r="CK86" s="28"/>
      <c r="CL86" s="54"/>
      <c r="CM86" s="54"/>
      <c r="CN86" s="18"/>
      <c r="CO86" s="18"/>
      <c r="CP86" s="18"/>
      <c r="CQ86" s="18"/>
      <c r="CR86" s="18"/>
      <c r="CV86" s="27"/>
      <c r="CW86" s="27"/>
      <c r="CX86" s="27"/>
      <c r="CY86" s="27"/>
      <c r="CZ86" s="27"/>
      <c r="DD86" s="27"/>
      <c r="DE86" s="27"/>
      <c r="DF86" s="27"/>
      <c r="DG86" s="27"/>
      <c r="DH86" s="27"/>
    </row>
    <row r="87" spans="1:112" s="31" customFormat="1" x14ac:dyDescent="0.3">
      <c r="A87" s="11"/>
      <c r="B87" s="27"/>
      <c r="C87" s="11"/>
      <c r="D87" s="11"/>
      <c r="E87" s="11"/>
      <c r="F87" s="11"/>
      <c r="G87" s="11"/>
      <c r="H87" s="13"/>
      <c r="I87" s="13"/>
      <c r="J87" s="18"/>
      <c r="K87" s="11"/>
      <c r="L87" s="11"/>
      <c r="M87" s="11"/>
      <c r="N87" s="11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9"/>
      <c r="AH87" s="28"/>
      <c r="AI87" s="30"/>
      <c r="AJ87" s="29"/>
      <c r="AK87" s="28"/>
      <c r="AL87" s="30"/>
      <c r="AM87" s="29"/>
      <c r="AN87" s="28"/>
      <c r="AO87" s="30"/>
      <c r="AP87" s="29"/>
      <c r="AQ87" s="28"/>
      <c r="AR87" s="30"/>
      <c r="AS87" s="29"/>
      <c r="AT87" s="28"/>
      <c r="AU87" s="30"/>
      <c r="AV87" s="29"/>
      <c r="AW87" s="28"/>
      <c r="AX87" s="30"/>
      <c r="AY87" s="29"/>
      <c r="AZ87" s="28"/>
      <c r="BA87" s="30"/>
      <c r="BB87" s="29"/>
      <c r="BC87" s="28"/>
      <c r="BD87" s="30"/>
      <c r="BE87" s="29"/>
      <c r="BF87" s="28"/>
      <c r="BG87" s="30"/>
      <c r="BH87" s="29"/>
      <c r="BI87" s="28"/>
      <c r="BJ87" s="30"/>
      <c r="BK87" s="29"/>
      <c r="BL87" s="28"/>
      <c r="BM87" s="30"/>
      <c r="BN87" s="29"/>
      <c r="BO87" s="28"/>
      <c r="BP87" s="30"/>
      <c r="BQ87" s="29"/>
      <c r="BR87" s="28"/>
      <c r="BS87" s="30"/>
      <c r="BT87" s="29"/>
      <c r="BU87" s="28"/>
      <c r="BV87" s="30"/>
      <c r="BW87" s="27"/>
      <c r="BX87" s="27"/>
      <c r="BY87" s="30"/>
      <c r="BZ87" s="27"/>
      <c r="CA87" s="27"/>
      <c r="CB87" s="30"/>
      <c r="CC87" s="30"/>
      <c r="CD87" s="28"/>
      <c r="CE87" s="27"/>
      <c r="CF87" s="28"/>
      <c r="CG87" s="27"/>
      <c r="CH87" s="28"/>
      <c r="CI87" s="28"/>
      <c r="CJ87" s="33"/>
      <c r="CK87" s="28"/>
      <c r="CL87" s="54"/>
      <c r="CM87" s="54"/>
      <c r="CN87" s="18"/>
      <c r="CO87" s="18"/>
      <c r="CP87" s="18"/>
      <c r="CQ87" s="18"/>
      <c r="CR87" s="18"/>
      <c r="CV87" s="27"/>
      <c r="CW87" s="27"/>
      <c r="CX87" s="27"/>
      <c r="CY87" s="27"/>
      <c r="CZ87" s="27"/>
      <c r="DD87" s="27"/>
      <c r="DE87" s="27"/>
      <c r="DF87" s="27"/>
      <c r="DG87" s="27"/>
      <c r="DH87" s="27"/>
    </row>
    <row r="88" spans="1:112" s="31" customFormat="1" x14ac:dyDescent="0.3">
      <c r="A88" s="11"/>
      <c r="B88" s="27"/>
      <c r="C88" s="11"/>
      <c r="D88" s="11"/>
      <c r="E88" s="11"/>
      <c r="F88" s="11"/>
      <c r="G88" s="11"/>
      <c r="H88" s="13"/>
      <c r="I88" s="13"/>
      <c r="J88" s="18"/>
      <c r="K88" s="11"/>
      <c r="L88" s="11"/>
      <c r="M88" s="11"/>
      <c r="N88" s="11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9"/>
      <c r="AH88" s="28"/>
      <c r="AI88" s="30"/>
      <c r="AJ88" s="29"/>
      <c r="AK88" s="28"/>
      <c r="AL88" s="30"/>
      <c r="AM88" s="29"/>
      <c r="AN88" s="28"/>
      <c r="AO88" s="30"/>
      <c r="AP88" s="29"/>
      <c r="AQ88" s="28"/>
      <c r="AR88" s="30"/>
      <c r="AS88" s="29"/>
      <c r="AT88" s="28"/>
      <c r="AU88" s="30"/>
      <c r="AV88" s="29"/>
      <c r="AW88" s="28"/>
      <c r="AX88" s="30"/>
      <c r="AY88" s="29"/>
      <c r="AZ88" s="28"/>
      <c r="BA88" s="30"/>
      <c r="BB88" s="29"/>
      <c r="BC88" s="28"/>
      <c r="BD88" s="30"/>
      <c r="BE88" s="29"/>
      <c r="BF88" s="28"/>
      <c r="BG88" s="30"/>
      <c r="BH88" s="29"/>
      <c r="BI88" s="28"/>
      <c r="BJ88" s="30"/>
      <c r="BK88" s="29"/>
      <c r="BL88" s="28"/>
      <c r="BM88" s="30"/>
      <c r="BN88" s="29"/>
      <c r="BO88" s="28"/>
      <c r="BP88" s="30"/>
      <c r="BQ88" s="29"/>
      <c r="BR88" s="28"/>
      <c r="BS88" s="30"/>
      <c r="BT88" s="29"/>
      <c r="BU88" s="28"/>
      <c r="BV88" s="30"/>
      <c r="BW88" s="27"/>
      <c r="BX88" s="27"/>
      <c r="BY88" s="30"/>
      <c r="BZ88" s="27"/>
      <c r="CA88" s="27"/>
      <c r="CB88" s="30"/>
      <c r="CC88" s="30"/>
      <c r="CD88" s="28"/>
      <c r="CE88" s="27"/>
      <c r="CF88" s="28"/>
      <c r="CG88" s="27"/>
      <c r="CH88" s="28"/>
      <c r="CI88" s="28"/>
      <c r="CJ88" s="33"/>
      <c r="CK88" s="28"/>
      <c r="CL88" s="54"/>
      <c r="CM88" s="54"/>
      <c r="CN88" s="18"/>
      <c r="CO88" s="18"/>
      <c r="CP88" s="18"/>
      <c r="CQ88" s="18"/>
      <c r="CR88" s="18"/>
      <c r="CV88" s="27"/>
      <c r="CW88" s="27"/>
      <c r="CX88" s="27"/>
      <c r="CY88" s="27"/>
      <c r="CZ88" s="27"/>
      <c r="DD88" s="27"/>
      <c r="DE88" s="27"/>
      <c r="DF88" s="27"/>
      <c r="DG88" s="27"/>
      <c r="DH88" s="27"/>
    </row>
    <row r="89" spans="1:112" s="31" customFormat="1" x14ac:dyDescent="0.3">
      <c r="A89" s="11"/>
      <c r="B89" s="27"/>
      <c r="C89" s="11"/>
      <c r="D89" s="11"/>
      <c r="E89" s="11"/>
      <c r="F89" s="11"/>
      <c r="G89" s="11"/>
      <c r="H89" s="13"/>
      <c r="I89" s="13"/>
      <c r="J89" s="18"/>
      <c r="K89" s="11"/>
      <c r="L89" s="11"/>
      <c r="M89" s="11"/>
      <c r="N89" s="11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9"/>
      <c r="AH89" s="28"/>
      <c r="AI89" s="30"/>
      <c r="AJ89" s="29"/>
      <c r="AK89" s="28"/>
      <c r="AL89" s="30"/>
      <c r="AM89" s="29"/>
      <c r="AN89" s="28"/>
      <c r="AO89" s="30"/>
      <c r="AP89" s="29"/>
      <c r="AQ89" s="28"/>
      <c r="AR89" s="30"/>
      <c r="AS89" s="29"/>
      <c r="AT89" s="28"/>
      <c r="AU89" s="30"/>
      <c r="AV89" s="29"/>
      <c r="AW89" s="28"/>
      <c r="AX89" s="30"/>
      <c r="AY89" s="29"/>
      <c r="AZ89" s="28"/>
      <c r="BA89" s="30"/>
      <c r="BB89" s="29"/>
      <c r="BC89" s="28"/>
      <c r="BD89" s="30"/>
      <c r="BE89" s="29"/>
      <c r="BF89" s="28"/>
      <c r="BG89" s="30"/>
      <c r="BH89" s="29"/>
      <c r="BI89" s="28"/>
      <c r="BJ89" s="30"/>
      <c r="BK89" s="29"/>
      <c r="BL89" s="28"/>
      <c r="BM89" s="30"/>
      <c r="BN89" s="29"/>
      <c r="BO89" s="28"/>
      <c r="BP89" s="30"/>
      <c r="BQ89" s="29"/>
      <c r="BR89" s="28"/>
      <c r="BS89" s="30"/>
      <c r="BT89" s="29"/>
      <c r="BU89" s="28"/>
      <c r="BV89" s="30"/>
      <c r="BW89" s="27"/>
      <c r="BX89" s="27"/>
      <c r="BY89" s="30"/>
      <c r="BZ89" s="27"/>
      <c r="CA89" s="27"/>
      <c r="CB89" s="30"/>
      <c r="CC89" s="30"/>
      <c r="CD89" s="28"/>
      <c r="CE89" s="27"/>
      <c r="CF89" s="28"/>
      <c r="CG89" s="27"/>
      <c r="CH89" s="28"/>
      <c r="CI89" s="28"/>
      <c r="CJ89" s="33"/>
      <c r="CK89" s="28"/>
      <c r="CL89" s="54"/>
      <c r="CM89" s="54"/>
      <c r="CN89" s="18"/>
      <c r="CO89" s="18"/>
      <c r="CP89" s="18"/>
      <c r="CQ89" s="18"/>
      <c r="CR89" s="18"/>
      <c r="CV89" s="27"/>
      <c r="CW89" s="27"/>
      <c r="CX89" s="27"/>
      <c r="CY89" s="27"/>
      <c r="CZ89" s="27"/>
      <c r="DD89" s="27"/>
      <c r="DE89" s="27"/>
      <c r="DF89" s="27"/>
      <c r="DG89" s="27"/>
      <c r="DH89" s="27"/>
    </row>
    <row r="90" spans="1:112" s="31" customFormat="1" x14ac:dyDescent="0.3">
      <c r="A90" s="11"/>
      <c r="B90" s="27"/>
      <c r="C90" s="11"/>
      <c r="D90" s="11"/>
      <c r="E90" s="11"/>
      <c r="F90" s="11"/>
      <c r="G90" s="11"/>
      <c r="H90" s="13"/>
      <c r="I90" s="13"/>
      <c r="J90" s="18"/>
      <c r="K90" s="11"/>
      <c r="L90" s="11"/>
      <c r="M90" s="11"/>
      <c r="N90" s="11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9"/>
      <c r="AH90" s="28"/>
      <c r="AI90" s="30"/>
      <c r="AJ90" s="29"/>
      <c r="AK90" s="28"/>
      <c r="AL90" s="30"/>
      <c r="AM90" s="29"/>
      <c r="AN90" s="28"/>
      <c r="AO90" s="30"/>
      <c r="AP90" s="29"/>
      <c r="AQ90" s="28"/>
      <c r="AR90" s="30"/>
      <c r="AS90" s="29"/>
      <c r="AT90" s="28"/>
      <c r="AU90" s="30"/>
      <c r="AV90" s="29"/>
      <c r="AW90" s="28"/>
      <c r="AX90" s="30"/>
      <c r="AY90" s="29"/>
      <c r="AZ90" s="28"/>
      <c r="BA90" s="30"/>
      <c r="BB90" s="29"/>
      <c r="BC90" s="28"/>
      <c r="BD90" s="30"/>
      <c r="BE90" s="29"/>
      <c r="BF90" s="28"/>
      <c r="BG90" s="30"/>
      <c r="BH90" s="29"/>
      <c r="BI90" s="28"/>
      <c r="BJ90" s="30"/>
      <c r="BK90" s="29"/>
      <c r="BL90" s="28"/>
      <c r="BM90" s="30"/>
      <c r="BN90" s="29"/>
      <c r="BO90" s="28"/>
      <c r="BP90" s="30"/>
      <c r="BQ90" s="29"/>
      <c r="BR90" s="28"/>
      <c r="BS90" s="30"/>
      <c r="BT90" s="29"/>
      <c r="BU90" s="28"/>
      <c r="BV90" s="30"/>
      <c r="BW90" s="27"/>
      <c r="BX90" s="27"/>
      <c r="BY90" s="30"/>
      <c r="BZ90" s="27"/>
      <c r="CA90" s="27"/>
      <c r="CB90" s="30"/>
      <c r="CC90" s="30"/>
      <c r="CD90" s="28"/>
      <c r="CE90" s="27"/>
      <c r="CF90" s="28"/>
      <c r="CG90" s="27"/>
      <c r="CH90" s="28"/>
      <c r="CI90" s="28"/>
      <c r="CJ90" s="33"/>
      <c r="CK90" s="28"/>
      <c r="CL90" s="54"/>
      <c r="CM90" s="54"/>
      <c r="CN90" s="18"/>
      <c r="CO90" s="18"/>
      <c r="CP90" s="18"/>
      <c r="CQ90" s="18"/>
      <c r="CR90" s="18"/>
      <c r="CV90" s="27"/>
      <c r="CW90" s="27"/>
      <c r="CX90" s="27"/>
      <c r="CY90" s="27"/>
      <c r="CZ90" s="27"/>
      <c r="DD90" s="27"/>
      <c r="DE90" s="27"/>
      <c r="DF90" s="27"/>
      <c r="DG90" s="27"/>
      <c r="DH90" s="27"/>
    </row>
    <row r="91" spans="1:112" s="31" customFormat="1" x14ac:dyDescent="0.3">
      <c r="A91" s="11"/>
      <c r="B91" s="27"/>
      <c r="C91" s="11"/>
      <c r="D91" s="11"/>
      <c r="E91" s="11"/>
      <c r="F91" s="11"/>
      <c r="G91" s="11"/>
      <c r="H91" s="13"/>
      <c r="I91" s="13"/>
      <c r="J91" s="18"/>
      <c r="K91" s="11"/>
      <c r="L91" s="11"/>
      <c r="M91" s="11"/>
      <c r="N91" s="11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9"/>
      <c r="AH91" s="28"/>
      <c r="AI91" s="30"/>
      <c r="AJ91" s="29"/>
      <c r="AK91" s="28"/>
      <c r="AL91" s="30"/>
      <c r="AM91" s="29"/>
      <c r="AN91" s="28"/>
      <c r="AO91" s="30"/>
      <c r="AP91" s="29"/>
      <c r="AQ91" s="28"/>
      <c r="AR91" s="30"/>
      <c r="AS91" s="29"/>
      <c r="AT91" s="28"/>
      <c r="AU91" s="30"/>
      <c r="AV91" s="29"/>
      <c r="AW91" s="28"/>
      <c r="AX91" s="30"/>
      <c r="AY91" s="29"/>
      <c r="AZ91" s="28"/>
      <c r="BA91" s="30"/>
      <c r="BB91" s="29"/>
      <c r="BC91" s="28"/>
      <c r="BD91" s="30"/>
      <c r="BE91" s="29"/>
      <c r="BF91" s="28"/>
      <c r="BG91" s="30"/>
      <c r="BH91" s="29"/>
      <c r="BI91" s="28"/>
      <c r="BJ91" s="30"/>
      <c r="BK91" s="29"/>
      <c r="BL91" s="28"/>
      <c r="BM91" s="30"/>
      <c r="BN91" s="29"/>
      <c r="BO91" s="28"/>
      <c r="BP91" s="30"/>
      <c r="BQ91" s="29"/>
      <c r="BR91" s="28"/>
      <c r="BS91" s="30"/>
      <c r="BT91" s="29"/>
      <c r="BU91" s="28"/>
      <c r="BV91" s="30"/>
      <c r="BW91" s="27"/>
      <c r="BX91" s="27"/>
      <c r="BY91" s="30"/>
      <c r="BZ91" s="27"/>
      <c r="CA91" s="27"/>
      <c r="CB91" s="30"/>
      <c r="CC91" s="30"/>
      <c r="CD91" s="28"/>
      <c r="CE91" s="27"/>
      <c r="CF91" s="28"/>
      <c r="CG91" s="27"/>
      <c r="CH91" s="28"/>
      <c r="CI91" s="28"/>
      <c r="CJ91" s="33"/>
      <c r="CK91" s="28"/>
      <c r="CL91" s="54"/>
      <c r="CM91" s="54"/>
      <c r="CN91" s="18"/>
      <c r="CO91" s="18"/>
      <c r="CP91" s="18"/>
      <c r="CQ91" s="18"/>
      <c r="CR91" s="18"/>
      <c r="CV91" s="27"/>
      <c r="CW91" s="27"/>
      <c r="CX91" s="27"/>
      <c r="CY91" s="27"/>
      <c r="CZ91" s="27"/>
      <c r="DD91" s="27"/>
      <c r="DE91" s="27"/>
      <c r="DF91" s="27"/>
      <c r="DG91" s="27"/>
      <c r="DH91" s="27"/>
    </row>
    <row r="92" spans="1:112" s="31" customFormat="1" x14ac:dyDescent="0.3">
      <c r="A92" s="11"/>
      <c r="B92" s="27"/>
      <c r="C92" s="11"/>
      <c r="D92" s="11"/>
      <c r="E92" s="11"/>
      <c r="F92" s="11"/>
      <c r="G92" s="11"/>
      <c r="H92" s="13"/>
      <c r="I92" s="13"/>
      <c r="J92" s="18"/>
      <c r="K92" s="11"/>
      <c r="L92" s="11"/>
      <c r="M92" s="11"/>
      <c r="N92" s="11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9"/>
      <c r="AH92" s="28"/>
      <c r="AI92" s="30"/>
      <c r="AJ92" s="29"/>
      <c r="AK92" s="28"/>
      <c r="AL92" s="30"/>
      <c r="AM92" s="29"/>
      <c r="AN92" s="28"/>
      <c r="AO92" s="30"/>
      <c r="AP92" s="29"/>
      <c r="AQ92" s="28"/>
      <c r="AR92" s="30"/>
      <c r="AS92" s="29"/>
      <c r="AT92" s="28"/>
      <c r="AU92" s="30"/>
      <c r="AV92" s="29"/>
      <c r="AW92" s="28"/>
      <c r="AX92" s="30"/>
      <c r="AY92" s="29"/>
      <c r="AZ92" s="28"/>
      <c r="BA92" s="30"/>
      <c r="BB92" s="29"/>
      <c r="BC92" s="28"/>
      <c r="BD92" s="30"/>
      <c r="BE92" s="29"/>
      <c r="BF92" s="28"/>
      <c r="BG92" s="30"/>
      <c r="BH92" s="29"/>
      <c r="BI92" s="28"/>
      <c r="BJ92" s="30"/>
      <c r="BK92" s="29"/>
      <c r="BL92" s="28"/>
      <c r="BM92" s="30"/>
      <c r="BN92" s="29"/>
      <c r="BO92" s="28"/>
      <c r="BP92" s="30"/>
      <c r="BQ92" s="29"/>
      <c r="BR92" s="28"/>
      <c r="BS92" s="30"/>
      <c r="BT92" s="29"/>
      <c r="BU92" s="28"/>
      <c r="BV92" s="30"/>
      <c r="BW92" s="27"/>
      <c r="BX92" s="27"/>
      <c r="BY92" s="30"/>
      <c r="BZ92" s="27"/>
      <c r="CA92" s="27"/>
      <c r="CB92" s="30"/>
      <c r="CC92" s="30"/>
      <c r="CD92" s="28"/>
      <c r="CE92" s="27"/>
      <c r="CF92" s="28"/>
      <c r="CG92" s="27"/>
      <c r="CH92" s="28"/>
      <c r="CI92" s="28"/>
      <c r="CJ92" s="33"/>
      <c r="CK92" s="28"/>
      <c r="CL92" s="54"/>
      <c r="CM92" s="54"/>
      <c r="CN92" s="18"/>
      <c r="CO92" s="18"/>
      <c r="CP92" s="18"/>
      <c r="CQ92" s="18"/>
      <c r="CR92" s="18"/>
      <c r="CV92" s="27"/>
      <c r="CW92" s="27"/>
      <c r="CX92" s="27"/>
      <c r="CY92" s="27"/>
      <c r="CZ92" s="27"/>
      <c r="DD92" s="27"/>
      <c r="DE92" s="27"/>
      <c r="DF92" s="27"/>
      <c r="DG92" s="27"/>
      <c r="DH92" s="27"/>
    </row>
    <row r="93" spans="1:112" s="31" customFormat="1" x14ac:dyDescent="0.3">
      <c r="A93" s="11"/>
      <c r="B93" s="27"/>
      <c r="C93" s="11"/>
      <c r="D93" s="11"/>
      <c r="E93" s="11"/>
      <c r="F93" s="11"/>
      <c r="G93" s="11"/>
      <c r="H93" s="13"/>
      <c r="I93" s="13"/>
      <c r="J93" s="18"/>
      <c r="K93" s="11"/>
      <c r="L93" s="11"/>
      <c r="M93" s="11"/>
      <c r="N93" s="11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9"/>
      <c r="AH93" s="28"/>
      <c r="AI93" s="30"/>
      <c r="AJ93" s="29"/>
      <c r="AK93" s="28"/>
      <c r="AL93" s="30"/>
      <c r="AM93" s="29"/>
      <c r="AN93" s="28"/>
      <c r="AO93" s="30"/>
      <c r="AP93" s="29"/>
      <c r="AQ93" s="28"/>
      <c r="AR93" s="30"/>
      <c r="AS93" s="29"/>
      <c r="AT93" s="28"/>
      <c r="AU93" s="30"/>
      <c r="AV93" s="29"/>
      <c r="AW93" s="28"/>
      <c r="AX93" s="30"/>
      <c r="AY93" s="29"/>
      <c r="AZ93" s="28"/>
      <c r="BA93" s="30"/>
      <c r="BB93" s="29"/>
      <c r="BC93" s="28"/>
      <c r="BD93" s="30"/>
      <c r="BE93" s="29"/>
      <c r="BF93" s="28"/>
      <c r="BG93" s="30"/>
      <c r="BH93" s="29"/>
      <c r="BI93" s="28"/>
      <c r="BJ93" s="30"/>
      <c r="BK93" s="29"/>
      <c r="BL93" s="28"/>
      <c r="BM93" s="30"/>
      <c r="BN93" s="29"/>
      <c r="BO93" s="28"/>
      <c r="BP93" s="30"/>
      <c r="BQ93" s="29"/>
      <c r="BR93" s="28"/>
      <c r="BS93" s="30"/>
      <c r="BT93" s="29"/>
      <c r="BU93" s="28"/>
      <c r="BV93" s="30"/>
      <c r="BW93" s="27"/>
      <c r="BX93" s="27"/>
      <c r="BY93" s="30"/>
      <c r="BZ93" s="27"/>
      <c r="CA93" s="27"/>
      <c r="CB93" s="30"/>
      <c r="CC93" s="30"/>
      <c r="CD93" s="28"/>
      <c r="CE93" s="27"/>
      <c r="CF93" s="28"/>
      <c r="CG93" s="27"/>
      <c r="CH93" s="28"/>
      <c r="CI93" s="28"/>
      <c r="CJ93" s="33"/>
      <c r="CK93" s="28"/>
      <c r="CL93" s="54"/>
      <c r="CM93" s="54"/>
      <c r="CN93" s="18"/>
      <c r="CO93" s="18"/>
      <c r="CP93" s="18"/>
      <c r="CQ93" s="18"/>
      <c r="CR93" s="18"/>
      <c r="CV93" s="27"/>
      <c r="CW93" s="27"/>
      <c r="CX93" s="27"/>
      <c r="CY93" s="27"/>
      <c r="CZ93" s="27"/>
      <c r="DD93" s="27"/>
      <c r="DE93" s="27"/>
      <c r="DF93" s="27"/>
      <c r="DG93" s="27"/>
      <c r="DH93" s="27"/>
    </row>
    <row r="94" spans="1:112" s="31" customFormat="1" x14ac:dyDescent="0.3">
      <c r="A94" s="11"/>
      <c r="B94" s="27"/>
      <c r="C94" s="11"/>
      <c r="D94" s="11"/>
      <c r="E94" s="11"/>
      <c r="F94" s="11"/>
      <c r="G94" s="11"/>
      <c r="H94" s="13"/>
      <c r="I94" s="13"/>
      <c r="J94" s="18"/>
      <c r="K94" s="11"/>
      <c r="L94" s="11"/>
      <c r="M94" s="11"/>
      <c r="N94" s="11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9"/>
      <c r="AH94" s="28"/>
      <c r="AI94" s="30"/>
      <c r="AJ94" s="29"/>
      <c r="AK94" s="28"/>
      <c r="AL94" s="30"/>
      <c r="AM94" s="29"/>
      <c r="AN94" s="28"/>
      <c r="AO94" s="30"/>
      <c r="AP94" s="29"/>
      <c r="AQ94" s="28"/>
      <c r="AR94" s="30"/>
      <c r="AS94" s="29"/>
      <c r="AT94" s="28"/>
      <c r="AU94" s="30"/>
      <c r="AV94" s="29"/>
      <c r="AW94" s="28"/>
      <c r="AX94" s="30"/>
      <c r="AY94" s="29"/>
      <c r="AZ94" s="28"/>
      <c r="BA94" s="30"/>
      <c r="BB94" s="29"/>
      <c r="BC94" s="28"/>
      <c r="BD94" s="30"/>
      <c r="BE94" s="29"/>
      <c r="BF94" s="28"/>
      <c r="BG94" s="30"/>
      <c r="BH94" s="29"/>
      <c r="BI94" s="28"/>
      <c r="BJ94" s="30"/>
      <c r="BK94" s="29"/>
      <c r="BL94" s="28"/>
      <c r="BM94" s="30"/>
      <c r="BN94" s="29"/>
      <c r="BO94" s="28"/>
      <c r="BP94" s="30"/>
      <c r="BQ94" s="29"/>
      <c r="BR94" s="28"/>
      <c r="BS94" s="30"/>
      <c r="BT94" s="29"/>
      <c r="BU94" s="28"/>
      <c r="BV94" s="30"/>
      <c r="BW94" s="27"/>
      <c r="BX94" s="27"/>
      <c r="BY94" s="30"/>
      <c r="BZ94" s="27"/>
      <c r="CA94" s="27"/>
      <c r="CB94" s="30"/>
      <c r="CC94" s="30"/>
      <c r="CD94" s="28"/>
      <c r="CE94" s="27"/>
      <c r="CF94" s="28"/>
      <c r="CG94" s="27"/>
      <c r="CH94" s="28"/>
      <c r="CI94" s="28"/>
      <c r="CJ94" s="33"/>
      <c r="CK94" s="28"/>
      <c r="CL94" s="54"/>
      <c r="CM94" s="54"/>
      <c r="CN94" s="18"/>
      <c r="CO94" s="18"/>
      <c r="CP94" s="18"/>
      <c r="CQ94" s="18"/>
      <c r="CR94" s="18"/>
      <c r="CV94" s="27"/>
      <c r="CW94" s="27"/>
      <c r="CX94" s="27"/>
      <c r="CY94" s="27"/>
      <c r="CZ94" s="27"/>
      <c r="DD94" s="27"/>
      <c r="DE94" s="27"/>
      <c r="DF94" s="27"/>
      <c r="DG94" s="27"/>
      <c r="DH94" s="27"/>
    </row>
    <row r="95" spans="1:112" s="31" customFormat="1" x14ac:dyDescent="0.3">
      <c r="A95" s="11"/>
      <c r="B95" s="27"/>
      <c r="C95" s="11"/>
      <c r="D95" s="11"/>
      <c r="E95" s="11"/>
      <c r="F95" s="11"/>
      <c r="G95" s="11"/>
      <c r="H95" s="13"/>
      <c r="I95" s="13"/>
      <c r="J95" s="18"/>
      <c r="K95" s="11"/>
      <c r="L95" s="11"/>
      <c r="M95" s="11"/>
      <c r="N95" s="11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9"/>
      <c r="AH95" s="28"/>
      <c r="AI95" s="30"/>
      <c r="AJ95" s="29"/>
      <c r="AK95" s="28"/>
      <c r="AL95" s="30"/>
      <c r="AM95" s="29"/>
      <c r="AN95" s="28"/>
      <c r="AO95" s="30"/>
      <c r="AP95" s="29"/>
      <c r="AQ95" s="28"/>
      <c r="AR95" s="30"/>
      <c r="AS95" s="29"/>
      <c r="AT95" s="28"/>
      <c r="AU95" s="30"/>
      <c r="AV95" s="29"/>
      <c r="AW95" s="28"/>
      <c r="AX95" s="30"/>
      <c r="AY95" s="29"/>
      <c r="AZ95" s="28"/>
      <c r="BA95" s="30"/>
      <c r="BB95" s="29"/>
      <c r="BC95" s="28"/>
      <c r="BD95" s="30"/>
      <c r="BE95" s="29"/>
      <c r="BF95" s="28"/>
      <c r="BG95" s="30"/>
      <c r="BH95" s="29"/>
      <c r="BI95" s="28"/>
      <c r="BJ95" s="30"/>
      <c r="BK95" s="29"/>
      <c r="BL95" s="28"/>
      <c r="BM95" s="30"/>
      <c r="BN95" s="29"/>
      <c r="BO95" s="28"/>
      <c r="BP95" s="30"/>
      <c r="BQ95" s="29"/>
      <c r="BR95" s="28"/>
      <c r="BS95" s="30"/>
      <c r="BT95" s="29"/>
      <c r="BU95" s="28"/>
      <c r="BV95" s="30"/>
      <c r="BW95" s="27"/>
      <c r="BX95" s="27"/>
      <c r="BY95" s="30"/>
      <c r="BZ95" s="27"/>
      <c r="CA95" s="27"/>
      <c r="CB95" s="30"/>
      <c r="CC95" s="30"/>
      <c r="CD95" s="28"/>
      <c r="CE95" s="27"/>
      <c r="CF95" s="28"/>
      <c r="CG95" s="27"/>
      <c r="CH95" s="28"/>
      <c r="CI95" s="28"/>
      <c r="CJ95" s="33"/>
      <c r="CK95" s="28"/>
      <c r="CL95" s="54"/>
      <c r="CM95" s="54"/>
      <c r="CN95" s="18"/>
      <c r="CO95" s="18"/>
      <c r="CP95" s="18"/>
      <c r="CQ95" s="18"/>
      <c r="CR95" s="18"/>
      <c r="CV95" s="27"/>
      <c r="CW95" s="27"/>
      <c r="CX95" s="27"/>
      <c r="CY95" s="27"/>
      <c r="CZ95" s="27"/>
      <c r="DD95" s="27"/>
      <c r="DE95" s="27"/>
      <c r="DF95" s="27"/>
      <c r="DG95" s="27"/>
      <c r="DH95" s="27"/>
    </row>
    <row r="96" spans="1:112" s="31" customFormat="1" x14ac:dyDescent="0.3">
      <c r="A96" s="11"/>
      <c r="B96" s="27"/>
      <c r="C96" s="11"/>
      <c r="D96" s="11"/>
      <c r="E96" s="11"/>
      <c r="F96" s="11"/>
      <c r="G96" s="11"/>
      <c r="H96" s="13"/>
      <c r="I96" s="13"/>
      <c r="J96" s="18"/>
      <c r="K96" s="11"/>
      <c r="L96" s="11"/>
      <c r="M96" s="11"/>
      <c r="N96" s="11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9"/>
      <c r="AH96" s="28"/>
      <c r="AI96" s="30"/>
      <c r="AJ96" s="29"/>
      <c r="AK96" s="28"/>
      <c r="AL96" s="30"/>
      <c r="AM96" s="29"/>
      <c r="AN96" s="28"/>
      <c r="AO96" s="30"/>
      <c r="AP96" s="29"/>
      <c r="AQ96" s="28"/>
      <c r="AR96" s="30"/>
      <c r="AS96" s="29"/>
      <c r="AT96" s="28"/>
      <c r="AU96" s="30"/>
      <c r="AV96" s="29"/>
      <c r="AW96" s="28"/>
      <c r="AX96" s="30"/>
      <c r="AY96" s="29"/>
      <c r="AZ96" s="28"/>
      <c r="BA96" s="30"/>
      <c r="BB96" s="29"/>
      <c r="BC96" s="28"/>
      <c r="BD96" s="30"/>
      <c r="BE96" s="29"/>
      <c r="BF96" s="28"/>
      <c r="BG96" s="30"/>
      <c r="BH96" s="29"/>
      <c r="BI96" s="28"/>
      <c r="BJ96" s="30"/>
      <c r="BK96" s="29"/>
      <c r="BL96" s="28"/>
      <c r="BM96" s="30"/>
      <c r="BN96" s="29"/>
      <c r="BO96" s="28"/>
      <c r="BP96" s="30"/>
      <c r="BQ96" s="29"/>
      <c r="BR96" s="28"/>
      <c r="BS96" s="30"/>
      <c r="BT96" s="29"/>
      <c r="BU96" s="28"/>
      <c r="BV96" s="30"/>
      <c r="BW96" s="27"/>
      <c r="BX96" s="27"/>
      <c r="BY96" s="30"/>
      <c r="BZ96" s="27"/>
      <c r="CA96" s="27"/>
      <c r="CB96" s="30"/>
      <c r="CC96" s="30"/>
      <c r="CD96" s="28"/>
      <c r="CE96" s="27"/>
      <c r="CF96" s="28"/>
      <c r="CG96" s="27"/>
      <c r="CH96" s="28"/>
      <c r="CI96" s="28"/>
      <c r="CJ96" s="33"/>
      <c r="CK96" s="28"/>
      <c r="CL96" s="54"/>
      <c r="CM96" s="54"/>
      <c r="CN96" s="18"/>
      <c r="CO96" s="18"/>
      <c r="CP96" s="18"/>
      <c r="CQ96" s="18"/>
      <c r="CR96" s="18"/>
      <c r="CV96" s="27"/>
      <c r="CW96" s="27"/>
      <c r="CX96" s="27"/>
      <c r="CY96" s="27"/>
      <c r="CZ96" s="27"/>
      <c r="DD96" s="27"/>
      <c r="DE96" s="27"/>
      <c r="DF96" s="27"/>
      <c r="DG96" s="27"/>
      <c r="DH96" s="27"/>
    </row>
    <row r="97" spans="1:112" s="31" customFormat="1" x14ac:dyDescent="0.3">
      <c r="A97" s="11"/>
      <c r="B97" s="27"/>
      <c r="C97" s="11"/>
      <c r="D97" s="11"/>
      <c r="E97" s="11"/>
      <c r="F97" s="11"/>
      <c r="G97" s="11"/>
      <c r="H97" s="13"/>
      <c r="I97" s="13"/>
      <c r="J97" s="18"/>
      <c r="K97" s="11"/>
      <c r="L97" s="11"/>
      <c r="M97" s="11"/>
      <c r="N97" s="11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9"/>
      <c r="AH97" s="28"/>
      <c r="AI97" s="30"/>
      <c r="AJ97" s="29"/>
      <c r="AK97" s="28"/>
      <c r="AL97" s="30"/>
      <c r="AM97" s="29"/>
      <c r="AN97" s="28"/>
      <c r="AO97" s="30"/>
      <c r="AP97" s="29"/>
      <c r="AQ97" s="28"/>
      <c r="AR97" s="30"/>
      <c r="AS97" s="29"/>
      <c r="AT97" s="28"/>
      <c r="AU97" s="30"/>
      <c r="AV97" s="29"/>
      <c r="AW97" s="28"/>
      <c r="AX97" s="30"/>
      <c r="AY97" s="29"/>
      <c r="AZ97" s="28"/>
      <c r="BA97" s="30"/>
      <c r="BB97" s="29"/>
      <c r="BC97" s="28"/>
      <c r="BD97" s="30"/>
      <c r="BE97" s="29"/>
      <c r="BF97" s="28"/>
      <c r="BG97" s="30"/>
      <c r="BH97" s="29"/>
      <c r="BI97" s="28"/>
      <c r="BJ97" s="30"/>
      <c r="BK97" s="29"/>
      <c r="BL97" s="28"/>
      <c r="BM97" s="30"/>
      <c r="BN97" s="29"/>
      <c r="BO97" s="28"/>
      <c r="BP97" s="30"/>
      <c r="BQ97" s="29"/>
      <c r="BR97" s="28"/>
      <c r="BS97" s="30"/>
      <c r="BT97" s="29"/>
      <c r="BU97" s="28"/>
      <c r="BV97" s="30"/>
      <c r="BW97" s="27"/>
      <c r="BX97" s="27"/>
      <c r="BY97" s="30"/>
      <c r="BZ97" s="27"/>
      <c r="CA97" s="27"/>
      <c r="CB97" s="30"/>
      <c r="CC97" s="30"/>
      <c r="CD97" s="28"/>
      <c r="CE97" s="27"/>
      <c r="CF97" s="28"/>
      <c r="CG97" s="27"/>
      <c r="CH97" s="28"/>
      <c r="CI97" s="28"/>
      <c r="CJ97" s="33"/>
      <c r="CK97" s="28"/>
      <c r="CL97" s="54"/>
      <c r="CM97" s="54"/>
      <c r="CN97" s="18"/>
      <c r="CO97" s="18"/>
      <c r="CP97" s="18"/>
      <c r="CQ97" s="18"/>
      <c r="CR97" s="18"/>
      <c r="CV97" s="27"/>
      <c r="CW97" s="27"/>
      <c r="CX97" s="27"/>
      <c r="CY97" s="27"/>
      <c r="CZ97" s="27"/>
      <c r="DD97" s="27"/>
      <c r="DE97" s="27"/>
      <c r="DF97" s="27"/>
      <c r="DG97" s="27"/>
      <c r="DH97" s="27"/>
    </row>
    <row r="98" spans="1:112" s="31" customFormat="1" x14ac:dyDescent="0.3">
      <c r="A98" s="11"/>
      <c r="B98" s="27"/>
      <c r="C98" s="11"/>
      <c r="D98" s="11"/>
      <c r="E98" s="11"/>
      <c r="F98" s="11"/>
      <c r="G98" s="11"/>
      <c r="H98" s="13"/>
      <c r="I98" s="13"/>
      <c r="J98" s="18"/>
      <c r="K98" s="11"/>
      <c r="L98" s="11"/>
      <c r="M98" s="11"/>
      <c r="N98" s="11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9"/>
      <c r="AH98" s="28"/>
      <c r="AI98" s="30"/>
      <c r="AJ98" s="29"/>
      <c r="AK98" s="28"/>
      <c r="AL98" s="30"/>
      <c r="AM98" s="29"/>
      <c r="AN98" s="28"/>
      <c r="AO98" s="30"/>
      <c r="AP98" s="29"/>
      <c r="AQ98" s="28"/>
      <c r="AR98" s="30"/>
      <c r="AS98" s="29"/>
      <c r="AT98" s="28"/>
      <c r="AU98" s="30"/>
      <c r="AV98" s="29"/>
      <c r="AW98" s="28"/>
      <c r="AX98" s="30"/>
      <c r="AY98" s="29"/>
      <c r="AZ98" s="28"/>
      <c r="BA98" s="30"/>
      <c r="BB98" s="29"/>
      <c r="BC98" s="28"/>
      <c r="BD98" s="30"/>
      <c r="BE98" s="29"/>
      <c r="BF98" s="28"/>
      <c r="BG98" s="30"/>
      <c r="BH98" s="29"/>
      <c r="BI98" s="28"/>
      <c r="BJ98" s="30"/>
      <c r="BK98" s="29"/>
      <c r="BL98" s="28"/>
      <c r="BM98" s="30"/>
      <c r="BN98" s="29"/>
      <c r="BO98" s="28"/>
      <c r="BP98" s="30"/>
      <c r="BQ98" s="29"/>
      <c r="BR98" s="28"/>
      <c r="BS98" s="30"/>
      <c r="BT98" s="29"/>
      <c r="BU98" s="28"/>
      <c r="BV98" s="30"/>
      <c r="BW98" s="27"/>
      <c r="BX98" s="27"/>
      <c r="BY98" s="30"/>
      <c r="BZ98" s="27"/>
      <c r="CA98" s="27"/>
      <c r="CB98" s="30"/>
      <c r="CC98" s="30"/>
      <c r="CD98" s="28"/>
      <c r="CE98" s="27"/>
      <c r="CF98" s="28"/>
      <c r="CG98" s="27"/>
      <c r="CH98" s="28"/>
      <c r="CI98" s="28"/>
      <c r="CJ98" s="33"/>
      <c r="CK98" s="28"/>
      <c r="CL98" s="54"/>
      <c r="CM98" s="54"/>
      <c r="CN98" s="18"/>
      <c r="CO98" s="18"/>
      <c r="CP98" s="18"/>
      <c r="CQ98" s="18"/>
      <c r="CR98" s="18"/>
      <c r="CV98" s="27"/>
      <c r="CW98" s="27"/>
      <c r="CX98" s="27"/>
      <c r="CY98" s="27"/>
      <c r="CZ98" s="27"/>
      <c r="DD98" s="27"/>
      <c r="DE98" s="27"/>
      <c r="DF98" s="27"/>
      <c r="DG98" s="27"/>
      <c r="DH98" s="27"/>
    </row>
    <row r="99" spans="1:112" s="31" customFormat="1" x14ac:dyDescent="0.3">
      <c r="A99" s="11"/>
      <c r="B99" s="27"/>
      <c r="C99" s="11"/>
      <c r="D99" s="11"/>
      <c r="E99" s="11"/>
      <c r="F99" s="11"/>
      <c r="G99" s="11"/>
      <c r="H99" s="13"/>
      <c r="I99" s="13"/>
      <c r="J99" s="18"/>
      <c r="K99" s="11"/>
      <c r="L99" s="11"/>
      <c r="M99" s="11"/>
      <c r="N99" s="11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9"/>
      <c r="AH99" s="28"/>
      <c r="AI99" s="30"/>
      <c r="AJ99" s="29"/>
      <c r="AK99" s="28"/>
      <c r="AL99" s="30"/>
      <c r="AM99" s="29"/>
      <c r="AN99" s="28"/>
      <c r="AO99" s="30"/>
      <c r="AP99" s="29"/>
      <c r="AQ99" s="28"/>
      <c r="AR99" s="30"/>
      <c r="AS99" s="29"/>
      <c r="AT99" s="28"/>
      <c r="AU99" s="30"/>
      <c r="AV99" s="29"/>
      <c r="AW99" s="28"/>
      <c r="AX99" s="30"/>
      <c r="AY99" s="29"/>
      <c r="AZ99" s="28"/>
      <c r="BA99" s="30"/>
      <c r="BB99" s="29"/>
      <c r="BC99" s="28"/>
      <c r="BD99" s="30"/>
      <c r="BE99" s="29"/>
      <c r="BF99" s="28"/>
      <c r="BG99" s="30"/>
      <c r="BH99" s="29"/>
      <c r="BI99" s="28"/>
      <c r="BJ99" s="30"/>
      <c r="BK99" s="29"/>
      <c r="BL99" s="28"/>
      <c r="BM99" s="30"/>
      <c r="BN99" s="29"/>
      <c r="BO99" s="28"/>
      <c r="BP99" s="30"/>
      <c r="BQ99" s="29"/>
      <c r="BR99" s="28"/>
      <c r="BS99" s="30"/>
      <c r="BT99" s="29"/>
      <c r="BU99" s="28"/>
      <c r="BV99" s="30"/>
      <c r="BW99" s="27"/>
      <c r="BX99" s="27"/>
      <c r="BY99" s="30"/>
      <c r="BZ99" s="27"/>
      <c r="CA99" s="27"/>
      <c r="CB99" s="30"/>
      <c r="CC99" s="30"/>
      <c r="CD99" s="28"/>
      <c r="CE99" s="27"/>
      <c r="CF99" s="28"/>
      <c r="CG99" s="27"/>
      <c r="CH99" s="28"/>
      <c r="CI99" s="28"/>
      <c r="CJ99" s="33"/>
      <c r="CK99" s="28"/>
      <c r="CL99" s="54"/>
      <c r="CM99" s="54"/>
      <c r="CN99" s="18"/>
      <c r="CO99" s="18"/>
      <c r="CP99" s="18"/>
      <c r="CQ99" s="18"/>
      <c r="CR99" s="18"/>
      <c r="CV99" s="27"/>
      <c r="CW99" s="27"/>
      <c r="CX99" s="27"/>
      <c r="CY99" s="27"/>
      <c r="CZ99" s="27"/>
      <c r="DD99" s="27"/>
      <c r="DE99" s="27"/>
      <c r="DF99" s="27"/>
      <c r="DG99" s="27"/>
      <c r="DH99" s="27"/>
    </row>
    <row r="100" spans="1:112" s="31" customFormat="1" x14ac:dyDescent="0.3">
      <c r="A100" s="11"/>
      <c r="B100" s="27"/>
      <c r="C100" s="11"/>
      <c r="D100" s="11"/>
      <c r="E100" s="11"/>
      <c r="F100" s="11"/>
      <c r="G100" s="11"/>
      <c r="H100" s="13"/>
      <c r="I100" s="13"/>
      <c r="J100" s="18"/>
      <c r="K100" s="11"/>
      <c r="L100" s="11"/>
      <c r="M100" s="11"/>
      <c r="N100" s="11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9"/>
      <c r="AH100" s="28"/>
      <c r="AI100" s="30"/>
      <c r="AJ100" s="29"/>
      <c r="AK100" s="28"/>
      <c r="AL100" s="30"/>
      <c r="AM100" s="29"/>
      <c r="AN100" s="28"/>
      <c r="AO100" s="30"/>
      <c r="AP100" s="29"/>
      <c r="AQ100" s="28"/>
      <c r="AR100" s="30"/>
      <c r="AS100" s="29"/>
      <c r="AT100" s="28"/>
      <c r="AU100" s="30"/>
      <c r="AV100" s="29"/>
      <c r="AW100" s="28"/>
      <c r="AX100" s="30"/>
      <c r="AY100" s="29"/>
      <c r="AZ100" s="28"/>
      <c r="BA100" s="30"/>
      <c r="BB100" s="29"/>
      <c r="BC100" s="28"/>
      <c r="BD100" s="30"/>
      <c r="BE100" s="29"/>
      <c r="BF100" s="28"/>
      <c r="BG100" s="30"/>
      <c r="BH100" s="29"/>
      <c r="BI100" s="28"/>
      <c r="BJ100" s="30"/>
      <c r="BK100" s="29"/>
      <c r="BL100" s="28"/>
      <c r="BM100" s="30"/>
      <c r="BN100" s="29"/>
      <c r="BO100" s="28"/>
      <c r="BP100" s="30"/>
      <c r="BQ100" s="29"/>
      <c r="BR100" s="28"/>
      <c r="BS100" s="30"/>
      <c r="BT100" s="29"/>
      <c r="BU100" s="28"/>
      <c r="BV100" s="30"/>
      <c r="BW100" s="27"/>
      <c r="BX100" s="27"/>
      <c r="BY100" s="30"/>
      <c r="BZ100" s="27"/>
      <c r="CA100" s="27"/>
      <c r="CB100" s="30"/>
      <c r="CC100" s="30"/>
      <c r="CD100" s="28"/>
      <c r="CE100" s="27"/>
      <c r="CF100" s="28"/>
      <c r="CG100" s="27"/>
      <c r="CH100" s="28"/>
      <c r="CI100" s="28"/>
      <c r="CJ100" s="33"/>
      <c r="CK100" s="28"/>
      <c r="CL100" s="54"/>
      <c r="CM100" s="54"/>
      <c r="CN100" s="18"/>
      <c r="CO100" s="18"/>
      <c r="CP100" s="18"/>
      <c r="CQ100" s="18"/>
      <c r="CR100" s="18"/>
      <c r="CV100" s="27"/>
      <c r="CW100" s="27"/>
      <c r="CX100" s="27"/>
      <c r="CY100" s="27"/>
      <c r="CZ100" s="27"/>
      <c r="DD100" s="27"/>
      <c r="DE100" s="27"/>
      <c r="DF100" s="27"/>
      <c r="DG100" s="27"/>
      <c r="DH100" s="27"/>
    </row>
    <row r="101" spans="1:112" s="31" customFormat="1" x14ac:dyDescent="0.3">
      <c r="A101" s="11"/>
      <c r="B101" s="27"/>
      <c r="C101" s="11"/>
      <c r="D101" s="11"/>
      <c r="E101" s="11"/>
      <c r="F101" s="11"/>
      <c r="G101" s="11"/>
      <c r="H101" s="13"/>
      <c r="I101" s="13"/>
      <c r="J101" s="18"/>
      <c r="K101" s="11"/>
      <c r="L101" s="11"/>
      <c r="M101" s="11"/>
      <c r="N101" s="11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9"/>
      <c r="AH101" s="28"/>
      <c r="AI101" s="30"/>
      <c r="AJ101" s="29"/>
      <c r="AK101" s="28"/>
      <c r="AL101" s="30"/>
      <c r="AM101" s="29"/>
      <c r="AN101" s="28"/>
      <c r="AO101" s="30"/>
      <c r="AP101" s="29"/>
      <c r="AQ101" s="28"/>
      <c r="AR101" s="30"/>
      <c r="AS101" s="29"/>
      <c r="AT101" s="28"/>
      <c r="AU101" s="30"/>
      <c r="AV101" s="29"/>
      <c r="AW101" s="28"/>
      <c r="AX101" s="30"/>
      <c r="AY101" s="29"/>
      <c r="AZ101" s="28"/>
      <c r="BA101" s="30"/>
      <c r="BB101" s="29"/>
      <c r="BC101" s="28"/>
      <c r="BD101" s="30"/>
      <c r="BE101" s="29"/>
      <c r="BF101" s="28"/>
      <c r="BG101" s="30"/>
      <c r="BH101" s="29"/>
      <c r="BI101" s="28"/>
      <c r="BJ101" s="30"/>
      <c r="BK101" s="29"/>
      <c r="BL101" s="28"/>
      <c r="BM101" s="30"/>
      <c r="BN101" s="29"/>
      <c r="BO101" s="28"/>
      <c r="BP101" s="30"/>
      <c r="BQ101" s="29"/>
      <c r="BR101" s="28"/>
      <c r="BS101" s="30"/>
      <c r="BT101" s="29"/>
      <c r="BU101" s="28"/>
      <c r="BV101" s="30"/>
      <c r="BW101" s="27"/>
      <c r="BX101" s="27"/>
      <c r="BY101" s="30"/>
      <c r="BZ101" s="27"/>
      <c r="CA101" s="27"/>
      <c r="CB101" s="30"/>
      <c r="CC101" s="30"/>
      <c r="CD101" s="28"/>
      <c r="CE101" s="27"/>
      <c r="CF101" s="28"/>
      <c r="CG101" s="27"/>
      <c r="CH101" s="28"/>
      <c r="CI101" s="28"/>
      <c r="CJ101" s="33"/>
      <c r="CK101" s="28"/>
      <c r="CL101" s="54"/>
      <c r="CM101" s="54"/>
      <c r="CN101" s="18"/>
      <c r="CO101" s="18"/>
      <c r="CP101" s="18"/>
      <c r="CQ101" s="18"/>
      <c r="CR101" s="18"/>
      <c r="CV101" s="27"/>
      <c r="CW101" s="27"/>
      <c r="CX101" s="27"/>
      <c r="CY101" s="27"/>
      <c r="CZ101" s="27"/>
      <c r="DD101" s="27"/>
      <c r="DE101" s="27"/>
      <c r="DF101" s="27"/>
      <c r="DG101" s="27"/>
      <c r="DH101" s="27"/>
    </row>
    <row r="102" spans="1:112" s="31" customFormat="1" x14ac:dyDescent="0.3">
      <c r="A102" s="11"/>
      <c r="B102" s="27"/>
      <c r="C102" s="11"/>
      <c r="D102" s="11"/>
      <c r="E102" s="11"/>
      <c r="F102" s="11"/>
      <c r="G102" s="11"/>
      <c r="H102" s="13"/>
      <c r="I102" s="13"/>
      <c r="J102" s="18"/>
      <c r="K102" s="11"/>
      <c r="L102" s="11"/>
      <c r="M102" s="11"/>
      <c r="N102" s="11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9"/>
      <c r="AH102" s="28"/>
      <c r="AI102" s="30"/>
      <c r="AJ102" s="29"/>
      <c r="AK102" s="28"/>
      <c r="AL102" s="30"/>
      <c r="AM102" s="29"/>
      <c r="AN102" s="28"/>
      <c r="AO102" s="30"/>
      <c r="AP102" s="29"/>
      <c r="AQ102" s="28"/>
      <c r="AR102" s="30"/>
      <c r="AS102" s="29"/>
      <c r="AT102" s="28"/>
      <c r="AU102" s="30"/>
      <c r="AV102" s="29"/>
      <c r="AW102" s="28"/>
      <c r="AX102" s="30"/>
      <c r="AY102" s="29"/>
      <c r="AZ102" s="28"/>
      <c r="BA102" s="30"/>
      <c r="BB102" s="29"/>
      <c r="BC102" s="28"/>
      <c r="BD102" s="30"/>
      <c r="BE102" s="29"/>
      <c r="BF102" s="28"/>
      <c r="BG102" s="30"/>
      <c r="BH102" s="29"/>
      <c r="BI102" s="28"/>
      <c r="BJ102" s="30"/>
      <c r="BK102" s="29"/>
      <c r="BL102" s="28"/>
      <c r="BM102" s="30"/>
      <c r="BN102" s="29"/>
      <c r="BO102" s="28"/>
      <c r="BP102" s="30"/>
      <c r="BQ102" s="29"/>
      <c r="BR102" s="28"/>
      <c r="BS102" s="30"/>
      <c r="BT102" s="29"/>
      <c r="BU102" s="28"/>
      <c r="BV102" s="30"/>
      <c r="BW102" s="27"/>
      <c r="BX102" s="27"/>
      <c r="BY102" s="30"/>
      <c r="BZ102" s="27"/>
      <c r="CA102" s="27"/>
      <c r="CB102" s="30"/>
      <c r="CC102" s="30"/>
      <c r="CD102" s="28"/>
      <c r="CE102" s="27"/>
      <c r="CF102" s="28"/>
      <c r="CG102" s="27"/>
      <c r="CH102" s="28"/>
      <c r="CI102" s="28"/>
      <c r="CJ102" s="33"/>
      <c r="CK102" s="28"/>
      <c r="CL102" s="54"/>
      <c r="CM102" s="54"/>
      <c r="CN102" s="18"/>
      <c r="CO102" s="18"/>
      <c r="CP102" s="18"/>
      <c r="CQ102" s="18"/>
      <c r="CR102" s="18"/>
      <c r="CV102" s="27"/>
      <c r="CW102" s="27"/>
      <c r="CX102" s="27"/>
      <c r="CY102" s="27"/>
      <c r="CZ102" s="27"/>
      <c r="DD102" s="27"/>
      <c r="DE102" s="27"/>
      <c r="DF102" s="27"/>
      <c r="DG102" s="27"/>
      <c r="DH102" s="27"/>
    </row>
    <row r="103" spans="1:112" s="31" customFormat="1" x14ac:dyDescent="0.3">
      <c r="A103" s="11"/>
      <c r="B103" s="27"/>
      <c r="C103" s="11"/>
      <c r="D103" s="11"/>
      <c r="E103" s="11"/>
      <c r="F103" s="11"/>
      <c r="G103" s="11"/>
      <c r="H103" s="13"/>
      <c r="I103" s="13"/>
      <c r="J103" s="18"/>
      <c r="K103" s="11"/>
      <c r="L103" s="11"/>
      <c r="M103" s="11"/>
      <c r="N103" s="11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9"/>
      <c r="AH103" s="28"/>
      <c r="AI103" s="30"/>
      <c r="AJ103" s="29"/>
      <c r="AK103" s="28"/>
      <c r="AL103" s="30"/>
      <c r="AM103" s="29"/>
      <c r="AN103" s="28"/>
      <c r="AO103" s="30"/>
      <c r="AP103" s="29"/>
      <c r="AQ103" s="28"/>
      <c r="AR103" s="30"/>
      <c r="AS103" s="29"/>
      <c r="AT103" s="28"/>
      <c r="AU103" s="30"/>
      <c r="AV103" s="29"/>
      <c r="AW103" s="28"/>
      <c r="AX103" s="30"/>
      <c r="AY103" s="29"/>
      <c r="AZ103" s="28"/>
      <c r="BA103" s="30"/>
      <c r="BB103" s="29"/>
      <c r="BC103" s="28"/>
      <c r="BD103" s="30"/>
      <c r="BE103" s="29"/>
      <c r="BF103" s="28"/>
      <c r="BG103" s="30"/>
      <c r="BH103" s="29"/>
      <c r="BI103" s="28"/>
      <c r="BJ103" s="30"/>
      <c r="BK103" s="29"/>
      <c r="BL103" s="28"/>
      <c r="BM103" s="30"/>
      <c r="BN103" s="29"/>
      <c r="BO103" s="28"/>
      <c r="BP103" s="30"/>
      <c r="BQ103" s="29"/>
      <c r="BR103" s="28"/>
      <c r="BS103" s="30"/>
      <c r="BT103" s="29"/>
      <c r="BU103" s="28"/>
      <c r="BV103" s="30"/>
      <c r="BW103" s="27"/>
      <c r="BX103" s="27"/>
      <c r="BY103" s="30"/>
      <c r="BZ103" s="27"/>
      <c r="CA103" s="27"/>
      <c r="CB103" s="30"/>
      <c r="CC103" s="30"/>
      <c r="CD103" s="28"/>
      <c r="CE103" s="27"/>
      <c r="CF103" s="28"/>
      <c r="CG103" s="27"/>
      <c r="CH103" s="28"/>
      <c r="CI103" s="28"/>
      <c r="CJ103" s="33"/>
      <c r="CK103" s="28"/>
      <c r="CL103" s="54"/>
      <c r="CM103" s="54"/>
      <c r="CN103" s="18"/>
      <c r="CO103" s="18"/>
      <c r="CP103" s="18"/>
      <c r="CQ103" s="18"/>
      <c r="CR103" s="18"/>
      <c r="CV103" s="27"/>
      <c r="CW103" s="27"/>
      <c r="CX103" s="27"/>
      <c r="CY103" s="27"/>
      <c r="CZ103" s="27"/>
      <c r="DD103" s="27"/>
      <c r="DE103" s="27"/>
      <c r="DF103" s="27"/>
      <c r="DG103" s="27"/>
      <c r="DH103" s="27"/>
    </row>
    <row r="104" spans="1:112" s="31" customFormat="1" x14ac:dyDescent="0.3">
      <c r="A104" s="11"/>
      <c r="B104" s="27"/>
      <c r="C104" s="11"/>
      <c r="D104" s="11"/>
      <c r="E104" s="11"/>
      <c r="F104" s="11"/>
      <c r="G104" s="11"/>
      <c r="H104" s="13"/>
      <c r="I104" s="13"/>
      <c r="J104" s="18"/>
      <c r="K104" s="11"/>
      <c r="L104" s="11"/>
      <c r="M104" s="11"/>
      <c r="N104" s="11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9"/>
      <c r="AH104" s="28"/>
      <c r="AI104" s="30"/>
      <c r="AJ104" s="29"/>
      <c r="AK104" s="28"/>
      <c r="AL104" s="30"/>
      <c r="AM104" s="29"/>
      <c r="AN104" s="28"/>
      <c r="AO104" s="30"/>
      <c r="AP104" s="29"/>
      <c r="AQ104" s="28"/>
      <c r="AR104" s="30"/>
      <c r="AS104" s="29"/>
      <c r="AT104" s="28"/>
      <c r="AU104" s="30"/>
      <c r="AV104" s="29"/>
      <c r="AW104" s="28"/>
      <c r="AX104" s="30"/>
      <c r="AY104" s="29"/>
      <c r="AZ104" s="28"/>
      <c r="BA104" s="30"/>
      <c r="BB104" s="29"/>
      <c r="BC104" s="28"/>
      <c r="BD104" s="30"/>
      <c r="BE104" s="29"/>
      <c r="BF104" s="28"/>
      <c r="BG104" s="30"/>
      <c r="BH104" s="29"/>
      <c r="BI104" s="28"/>
      <c r="BJ104" s="30"/>
      <c r="BK104" s="29"/>
      <c r="BL104" s="28"/>
      <c r="BM104" s="30"/>
      <c r="BN104" s="29"/>
      <c r="BO104" s="28"/>
      <c r="BP104" s="30"/>
      <c r="BQ104" s="29"/>
      <c r="BR104" s="28"/>
      <c r="BS104" s="30"/>
      <c r="BT104" s="29"/>
      <c r="BU104" s="28"/>
      <c r="BV104" s="30"/>
      <c r="BW104" s="27"/>
      <c r="BX104" s="27"/>
      <c r="BY104" s="30"/>
      <c r="BZ104" s="27"/>
      <c r="CA104" s="27"/>
      <c r="CB104" s="30"/>
      <c r="CC104" s="30"/>
      <c r="CD104" s="28"/>
      <c r="CE104" s="27"/>
      <c r="CF104" s="28"/>
      <c r="CG104" s="27"/>
      <c r="CH104" s="28"/>
      <c r="CI104" s="28"/>
      <c r="CJ104" s="33"/>
      <c r="CK104" s="28"/>
      <c r="CL104" s="54"/>
      <c r="CM104" s="54"/>
      <c r="CN104" s="18"/>
      <c r="CO104" s="18"/>
      <c r="CP104" s="18"/>
      <c r="CQ104" s="18"/>
      <c r="CR104" s="18"/>
      <c r="CV104" s="27"/>
      <c r="CW104" s="27"/>
      <c r="CX104" s="27"/>
      <c r="CY104" s="27"/>
      <c r="CZ104" s="27"/>
      <c r="DD104" s="27"/>
      <c r="DE104" s="27"/>
      <c r="DF104" s="27"/>
      <c r="DG104" s="27"/>
      <c r="DH104" s="27"/>
    </row>
    <row r="105" spans="1:112" s="31" customFormat="1" x14ac:dyDescent="0.3">
      <c r="A105" s="11"/>
      <c r="B105" s="27"/>
      <c r="C105" s="11"/>
      <c r="D105" s="11"/>
      <c r="E105" s="11"/>
      <c r="F105" s="11"/>
      <c r="G105" s="11"/>
      <c r="H105" s="13"/>
      <c r="I105" s="13"/>
      <c r="J105" s="18"/>
      <c r="K105" s="11"/>
      <c r="L105" s="11"/>
      <c r="M105" s="11"/>
      <c r="N105" s="11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9"/>
      <c r="AH105" s="28"/>
      <c r="AI105" s="30"/>
      <c r="AJ105" s="29"/>
      <c r="AK105" s="28"/>
      <c r="AL105" s="30"/>
      <c r="AM105" s="29"/>
      <c r="AN105" s="28"/>
      <c r="AO105" s="30"/>
      <c r="AP105" s="29"/>
      <c r="AQ105" s="28"/>
      <c r="AR105" s="30"/>
      <c r="AS105" s="29"/>
      <c r="AT105" s="28"/>
      <c r="AU105" s="30"/>
      <c r="AV105" s="29"/>
      <c r="AW105" s="28"/>
      <c r="AX105" s="30"/>
      <c r="AY105" s="29"/>
      <c r="AZ105" s="28"/>
      <c r="BA105" s="30"/>
      <c r="BB105" s="29"/>
      <c r="BC105" s="28"/>
      <c r="BD105" s="30"/>
      <c r="BE105" s="29"/>
      <c r="BF105" s="28"/>
      <c r="BG105" s="30"/>
      <c r="BH105" s="29"/>
      <c r="BI105" s="28"/>
      <c r="BJ105" s="30"/>
      <c r="BK105" s="29"/>
      <c r="BL105" s="28"/>
      <c r="BM105" s="30"/>
      <c r="BN105" s="29"/>
      <c r="BO105" s="28"/>
      <c r="BP105" s="30"/>
      <c r="BQ105" s="29"/>
      <c r="BR105" s="28"/>
      <c r="BS105" s="30"/>
      <c r="BT105" s="29"/>
      <c r="BU105" s="28"/>
      <c r="BV105" s="30"/>
      <c r="BW105" s="27"/>
      <c r="BX105" s="27"/>
      <c r="BY105" s="30"/>
      <c r="BZ105" s="27"/>
      <c r="CA105" s="27"/>
      <c r="CB105" s="30"/>
      <c r="CC105" s="30"/>
      <c r="CD105" s="28"/>
      <c r="CE105" s="27"/>
      <c r="CF105" s="28"/>
      <c r="CG105" s="27"/>
      <c r="CH105" s="28"/>
      <c r="CI105" s="28"/>
      <c r="CJ105" s="33"/>
      <c r="CK105" s="28"/>
      <c r="CL105" s="54"/>
      <c r="CM105" s="54"/>
      <c r="CN105" s="18"/>
      <c r="CO105" s="18"/>
      <c r="CP105" s="18"/>
      <c r="CQ105" s="18"/>
      <c r="CR105" s="18"/>
      <c r="CV105" s="27"/>
      <c r="CW105" s="27"/>
      <c r="CX105" s="27"/>
      <c r="CY105" s="27"/>
      <c r="CZ105" s="27"/>
      <c r="DD105" s="27"/>
      <c r="DE105" s="27"/>
      <c r="DF105" s="27"/>
      <c r="DG105" s="27"/>
      <c r="DH105" s="27"/>
    </row>
    <row r="106" spans="1:112" s="31" customFormat="1" x14ac:dyDescent="0.3">
      <c r="A106" s="11"/>
      <c r="B106" s="27"/>
      <c r="C106" s="11"/>
      <c r="D106" s="11"/>
      <c r="E106" s="11"/>
      <c r="F106" s="11"/>
      <c r="G106" s="11"/>
      <c r="H106" s="13"/>
      <c r="I106" s="13"/>
      <c r="J106" s="18"/>
      <c r="K106" s="11"/>
      <c r="L106" s="11"/>
      <c r="M106" s="11"/>
      <c r="N106" s="11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9"/>
      <c r="AH106" s="28"/>
      <c r="AI106" s="30"/>
      <c r="AJ106" s="29"/>
      <c r="AK106" s="28"/>
      <c r="AL106" s="30"/>
      <c r="AM106" s="29"/>
      <c r="AN106" s="28"/>
      <c r="AO106" s="30"/>
      <c r="AP106" s="29"/>
      <c r="AQ106" s="28"/>
      <c r="AR106" s="30"/>
      <c r="AS106" s="29"/>
      <c r="AT106" s="28"/>
      <c r="AU106" s="30"/>
      <c r="AV106" s="29"/>
      <c r="AW106" s="28"/>
      <c r="AX106" s="30"/>
      <c r="AY106" s="29"/>
      <c r="AZ106" s="28"/>
      <c r="BA106" s="30"/>
      <c r="BB106" s="29"/>
      <c r="BC106" s="28"/>
      <c r="BD106" s="30"/>
      <c r="BE106" s="29"/>
      <c r="BF106" s="28"/>
      <c r="BG106" s="30"/>
      <c r="BH106" s="29"/>
      <c r="BI106" s="28"/>
      <c r="BJ106" s="30"/>
      <c r="BK106" s="29"/>
      <c r="BL106" s="28"/>
      <c r="BM106" s="30"/>
      <c r="BN106" s="29"/>
      <c r="BO106" s="28"/>
      <c r="BP106" s="30"/>
      <c r="BQ106" s="29"/>
      <c r="BR106" s="28"/>
      <c r="BS106" s="30"/>
      <c r="BT106" s="29"/>
      <c r="BU106" s="28"/>
      <c r="BV106" s="30"/>
      <c r="BW106" s="27"/>
      <c r="BX106" s="27"/>
      <c r="BY106" s="30"/>
      <c r="BZ106" s="27"/>
      <c r="CA106" s="27"/>
      <c r="CB106" s="30"/>
      <c r="CC106" s="30"/>
      <c r="CD106" s="28"/>
      <c r="CE106" s="27"/>
      <c r="CF106" s="28"/>
      <c r="CG106" s="27"/>
      <c r="CH106" s="28"/>
      <c r="CI106" s="28"/>
      <c r="CJ106" s="33"/>
      <c r="CK106" s="28"/>
      <c r="CL106" s="54"/>
      <c r="CM106" s="54"/>
      <c r="CN106" s="18"/>
      <c r="CO106" s="18"/>
      <c r="CP106" s="18"/>
      <c r="CQ106" s="18"/>
      <c r="CR106" s="18"/>
      <c r="CV106" s="27"/>
      <c r="CW106" s="27"/>
      <c r="CX106" s="27"/>
      <c r="CY106" s="27"/>
      <c r="CZ106" s="27"/>
      <c r="DD106" s="27"/>
      <c r="DE106" s="27"/>
      <c r="DF106" s="27"/>
      <c r="DG106" s="27"/>
      <c r="DH106" s="27"/>
    </row>
    <row r="107" spans="1:112" s="31" customFormat="1" x14ac:dyDescent="0.3">
      <c r="A107" s="11"/>
      <c r="B107" s="27"/>
      <c r="C107" s="11"/>
      <c r="D107" s="11"/>
      <c r="E107" s="11"/>
      <c r="F107" s="11"/>
      <c r="G107" s="11"/>
      <c r="H107" s="13"/>
      <c r="I107" s="13"/>
      <c r="J107" s="18"/>
      <c r="K107" s="11"/>
      <c r="L107" s="11"/>
      <c r="M107" s="11"/>
      <c r="N107" s="11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9"/>
      <c r="AH107" s="28"/>
      <c r="AI107" s="30"/>
      <c r="AJ107" s="29"/>
      <c r="AK107" s="28"/>
      <c r="AL107" s="30"/>
      <c r="AM107" s="29"/>
      <c r="AN107" s="28"/>
      <c r="AO107" s="30"/>
      <c r="AP107" s="29"/>
      <c r="AQ107" s="28"/>
      <c r="AR107" s="30"/>
      <c r="AS107" s="29"/>
      <c r="AT107" s="28"/>
      <c r="AU107" s="30"/>
      <c r="AV107" s="29"/>
      <c r="AW107" s="28"/>
      <c r="AX107" s="30"/>
      <c r="AY107" s="29"/>
      <c r="AZ107" s="28"/>
      <c r="BA107" s="30"/>
      <c r="BB107" s="29"/>
      <c r="BC107" s="28"/>
      <c r="BD107" s="30"/>
      <c r="BE107" s="29"/>
      <c r="BF107" s="28"/>
      <c r="BG107" s="30"/>
      <c r="BH107" s="29"/>
      <c r="BI107" s="28"/>
      <c r="BJ107" s="30"/>
      <c r="BK107" s="29"/>
      <c r="BL107" s="28"/>
      <c r="BM107" s="30"/>
      <c r="BN107" s="29"/>
      <c r="BO107" s="28"/>
      <c r="BP107" s="30"/>
      <c r="BQ107" s="29"/>
      <c r="BR107" s="28"/>
      <c r="BS107" s="30"/>
      <c r="BT107" s="29"/>
      <c r="BU107" s="28"/>
      <c r="BV107" s="30"/>
      <c r="BW107" s="27"/>
      <c r="BX107" s="27"/>
      <c r="BY107" s="30"/>
      <c r="BZ107" s="27"/>
      <c r="CA107" s="27"/>
      <c r="CB107" s="30"/>
      <c r="CC107" s="30"/>
      <c r="CD107" s="28"/>
      <c r="CE107" s="27"/>
      <c r="CF107" s="28"/>
      <c r="CG107" s="27"/>
      <c r="CH107" s="28"/>
      <c r="CI107" s="28"/>
      <c r="CJ107" s="33"/>
      <c r="CK107" s="28"/>
      <c r="CL107" s="54"/>
      <c r="CM107" s="54"/>
      <c r="CN107" s="18"/>
      <c r="CO107" s="18"/>
      <c r="CP107" s="18"/>
      <c r="CQ107" s="18"/>
      <c r="CR107" s="18"/>
      <c r="CV107" s="27"/>
      <c r="CW107" s="27"/>
      <c r="CX107" s="27"/>
      <c r="CY107" s="27"/>
      <c r="CZ107" s="27"/>
      <c r="DD107" s="27"/>
      <c r="DE107" s="27"/>
      <c r="DF107" s="27"/>
      <c r="DG107" s="27"/>
      <c r="DH107" s="27"/>
    </row>
    <row r="108" spans="1:112" s="31" customFormat="1" x14ac:dyDescent="0.3">
      <c r="A108" s="11"/>
      <c r="B108" s="27"/>
      <c r="C108" s="11"/>
      <c r="D108" s="11"/>
      <c r="E108" s="11"/>
      <c r="F108" s="11"/>
      <c r="G108" s="11"/>
      <c r="H108" s="13"/>
      <c r="I108" s="13"/>
      <c r="J108" s="18"/>
      <c r="K108" s="11"/>
      <c r="L108" s="11"/>
      <c r="M108" s="11"/>
      <c r="N108" s="11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9"/>
      <c r="AH108" s="28"/>
      <c r="AI108" s="30"/>
      <c r="AJ108" s="29"/>
      <c r="AK108" s="28"/>
      <c r="AL108" s="30"/>
      <c r="AM108" s="29"/>
      <c r="AN108" s="28"/>
      <c r="AO108" s="30"/>
      <c r="AP108" s="29"/>
      <c r="AQ108" s="28"/>
      <c r="AR108" s="30"/>
      <c r="AS108" s="29"/>
      <c r="AT108" s="28"/>
      <c r="AU108" s="30"/>
      <c r="AV108" s="29"/>
      <c r="AW108" s="28"/>
      <c r="AX108" s="30"/>
      <c r="AY108" s="29"/>
      <c r="AZ108" s="28"/>
      <c r="BA108" s="30"/>
      <c r="BB108" s="29"/>
      <c r="BC108" s="28"/>
      <c r="BD108" s="30"/>
      <c r="BE108" s="29"/>
      <c r="BF108" s="28"/>
      <c r="BG108" s="30"/>
      <c r="BH108" s="29"/>
      <c r="BI108" s="28"/>
      <c r="BJ108" s="30"/>
      <c r="BK108" s="29"/>
      <c r="BL108" s="28"/>
      <c r="BM108" s="30"/>
      <c r="BN108" s="29"/>
      <c r="BO108" s="28"/>
      <c r="BP108" s="30"/>
      <c r="BQ108" s="29"/>
      <c r="BR108" s="28"/>
      <c r="BS108" s="30"/>
      <c r="BT108" s="29"/>
      <c r="BU108" s="28"/>
      <c r="BV108" s="30"/>
      <c r="BW108" s="27"/>
      <c r="BX108" s="27"/>
      <c r="BY108" s="30"/>
      <c r="BZ108" s="27"/>
      <c r="CA108" s="27"/>
      <c r="CB108" s="30"/>
      <c r="CC108" s="30"/>
      <c r="CD108" s="28"/>
      <c r="CE108" s="27"/>
      <c r="CF108" s="28"/>
      <c r="CG108" s="27"/>
      <c r="CH108" s="28"/>
      <c r="CI108" s="28"/>
      <c r="CJ108" s="33"/>
      <c r="CK108" s="28"/>
      <c r="CL108" s="54"/>
      <c r="CM108" s="54"/>
      <c r="CN108" s="18"/>
      <c r="CO108" s="18"/>
      <c r="CP108" s="18"/>
      <c r="CQ108" s="18"/>
      <c r="CR108" s="18"/>
      <c r="CV108" s="27"/>
      <c r="CW108" s="27"/>
      <c r="CX108" s="27"/>
      <c r="CY108" s="27"/>
      <c r="CZ108" s="27"/>
      <c r="DD108" s="27"/>
      <c r="DE108" s="27"/>
      <c r="DF108" s="27"/>
      <c r="DG108" s="27"/>
      <c r="DH108" s="27"/>
    </row>
    <row r="109" spans="1:112" s="31" customFormat="1" x14ac:dyDescent="0.3">
      <c r="A109" s="11"/>
      <c r="B109" s="27"/>
      <c r="C109" s="11"/>
      <c r="D109" s="11"/>
      <c r="E109" s="11"/>
      <c r="F109" s="11"/>
      <c r="G109" s="11"/>
      <c r="H109" s="13"/>
      <c r="I109" s="13"/>
      <c r="J109" s="18"/>
      <c r="K109" s="11"/>
      <c r="L109" s="11"/>
      <c r="M109" s="11"/>
      <c r="N109" s="11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9"/>
      <c r="AH109" s="28"/>
      <c r="AI109" s="30"/>
      <c r="AJ109" s="29"/>
      <c r="AK109" s="28"/>
      <c r="AL109" s="30"/>
      <c r="AM109" s="29"/>
      <c r="AN109" s="28"/>
      <c r="AO109" s="30"/>
      <c r="AP109" s="29"/>
      <c r="AQ109" s="28"/>
      <c r="AR109" s="30"/>
      <c r="AS109" s="29"/>
      <c r="AT109" s="28"/>
      <c r="AU109" s="30"/>
      <c r="AV109" s="29"/>
      <c r="AW109" s="28"/>
      <c r="AX109" s="30"/>
      <c r="AY109" s="29"/>
      <c r="AZ109" s="28"/>
      <c r="BA109" s="30"/>
      <c r="BB109" s="29"/>
      <c r="BC109" s="28"/>
      <c r="BD109" s="30"/>
      <c r="BE109" s="29"/>
      <c r="BF109" s="28"/>
      <c r="BG109" s="30"/>
      <c r="BH109" s="29"/>
      <c r="BI109" s="28"/>
      <c r="BJ109" s="30"/>
      <c r="BK109" s="29"/>
      <c r="BL109" s="28"/>
      <c r="BM109" s="30"/>
      <c r="BN109" s="29"/>
      <c r="BO109" s="28"/>
      <c r="BP109" s="30"/>
      <c r="BQ109" s="29"/>
      <c r="BR109" s="28"/>
      <c r="BS109" s="30"/>
      <c r="BT109" s="29"/>
      <c r="BU109" s="28"/>
      <c r="BV109" s="30"/>
      <c r="BW109" s="27"/>
      <c r="BX109" s="27"/>
      <c r="BY109" s="30"/>
      <c r="BZ109" s="27"/>
      <c r="CA109" s="27"/>
      <c r="CB109" s="30"/>
      <c r="CC109" s="30"/>
      <c r="CD109" s="28"/>
      <c r="CE109" s="27"/>
      <c r="CF109" s="28"/>
      <c r="CG109" s="27"/>
      <c r="CH109" s="28"/>
      <c r="CI109" s="28"/>
      <c r="CJ109" s="33"/>
      <c r="CK109" s="28"/>
      <c r="CL109" s="54"/>
      <c r="CM109" s="54"/>
      <c r="CN109" s="18"/>
      <c r="CO109" s="18"/>
      <c r="CP109" s="18"/>
      <c r="CQ109" s="18"/>
      <c r="CR109" s="18"/>
      <c r="CV109" s="27"/>
      <c r="CW109" s="27"/>
      <c r="CX109" s="27"/>
      <c r="CY109" s="27"/>
      <c r="CZ109" s="27"/>
      <c r="DD109" s="27"/>
      <c r="DE109" s="27"/>
      <c r="DF109" s="27"/>
      <c r="DG109" s="27"/>
      <c r="DH109" s="27"/>
    </row>
    <row r="110" spans="1:112" s="31" customFormat="1" x14ac:dyDescent="0.3">
      <c r="A110" s="11"/>
      <c r="B110" s="27"/>
      <c r="C110" s="11"/>
      <c r="D110" s="11"/>
      <c r="E110" s="11"/>
      <c r="F110" s="11"/>
      <c r="G110" s="11"/>
      <c r="H110" s="13"/>
      <c r="I110" s="13"/>
      <c r="J110" s="18"/>
      <c r="K110" s="11"/>
      <c r="L110" s="11"/>
      <c r="M110" s="11"/>
      <c r="N110" s="11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9"/>
      <c r="AH110" s="28"/>
      <c r="AI110" s="30"/>
      <c r="AJ110" s="29"/>
      <c r="AK110" s="28"/>
      <c r="AL110" s="30"/>
      <c r="AM110" s="29"/>
      <c r="AN110" s="28"/>
      <c r="AO110" s="30"/>
      <c r="AP110" s="29"/>
      <c r="AQ110" s="28"/>
      <c r="AR110" s="30"/>
      <c r="AS110" s="29"/>
      <c r="AT110" s="28"/>
      <c r="AU110" s="30"/>
      <c r="AV110" s="29"/>
      <c r="AW110" s="28"/>
      <c r="AX110" s="30"/>
      <c r="AY110" s="29"/>
      <c r="AZ110" s="28"/>
      <c r="BA110" s="30"/>
      <c r="BB110" s="29"/>
      <c r="BC110" s="28"/>
      <c r="BD110" s="30"/>
      <c r="BE110" s="29"/>
      <c r="BF110" s="28"/>
      <c r="BG110" s="30"/>
      <c r="BH110" s="29"/>
      <c r="BI110" s="28"/>
      <c r="BJ110" s="30"/>
      <c r="BK110" s="29"/>
      <c r="BL110" s="28"/>
      <c r="BM110" s="30"/>
      <c r="BN110" s="29"/>
      <c r="BO110" s="28"/>
      <c r="BP110" s="30"/>
      <c r="BQ110" s="29"/>
      <c r="BR110" s="28"/>
      <c r="BS110" s="30"/>
      <c r="BT110" s="29"/>
      <c r="BU110" s="28"/>
      <c r="BV110" s="30"/>
      <c r="BW110" s="27"/>
      <c r="BX110" s="27"/>
      <c r="BY110" s="30"/>
      <c r="BZ110" s="27"/>
      <c r="CA110" s="27"/>
      <c r="CB110" s="30"/>
      <c r="CC110" s="30"/>
      <c r="CD110" s="28"/>
      <c r="CE110" s="27"/>
      <c r="CF110" s="28"/>
      <c r="CG110" s="27"/>
      <c r="CH110" s="28"/>
      <c r="CI110" s="28"/>
      <c r="CJ110" s="33"/>
      <c r="CK110" s="28"/>
      <c r="CL110" s="54"/>
      <c r="CM110" s="54"/>
      <c r="CN110" s="18"/>
      <c r="CO110" s="18"/>
      <c r="CP110" s="18"/>
      <c r="CQ110" s="18"/>
      <c r="CR110" s="18"/>
      <c r="CV110" s="27"/>
      <c r="CW110" s="27"/>
      <c r="CX110" s="27"/>
      <c r="CY110" s="27"/>
      <c r="CZ110" s="27"/>
      <c r="DD110" s="27"/>
      <c r="DE110" s="27"/>
      <c r="DF110" s="27"/>
      <c r="DG110" s="27"/>
      <c r="DH110" s="27"/>
    </row>
    <row r="111" spans="1:112" s="31" customFormat="1" x14ac:dyDescent="0.3">
      <c r="A111" s="11"/>
      <c r="B111" s="27"/>
      <c r="C111" s="11"/>
      <c r="D111" s="11"/>
      <c r="E111" s="11"/>
      <c r="F111" s="11"/>
      <c r="G111" s="11"/>
      <c r="H111" s="13"/>
      <c r="I111" s="13"/>
      <c r="J111" s="18"/>
      <c r="K111" s="11"/>
      <c r="L111" s="11"/>
      <c r="M111" s="11"/>
      <c r="N111" s="11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9"/>
      <c r="AH111" s="28"/>
      <c r="AI111" s="30"/>
      <c r="AJ111" s="29"/>
      <c r="AK111" s="28"/>
      <c r="AL111" s="30"/>
      <c r="AM111" s="29"/>
      <c r="AN111" s="28"/>
      <c r="AO111" s="30"/>
      <c r="AP111" s="29"/>
      <c r="AQ111" s="28"/>
      <c r="AR111" s="30"/>
      <c r="AS111" s="29"/>
      <c r="AT111" s="28"/>
      <c r="AU111" s="30"/>
      <c r="AV111" s="29"/>
      <c r="AW111" s="28"/>
      <c r="AX111" s="30"/>
      <c r="AY111" s="29"/>
      <c r="AZ111" s="28"/>
      <c r="BA111" s="30"/>
      <c r="BB111" s="29"/>
      <c r="BC111" s="28"/>
      <c r="BD111" s="30"/>
      <c r="BE111" s="29"/>
      <c r="BF111" s="28"/>
      <c r="BG111" s="30"/>
      <c r="BH111" s="29"/>
      <c r="BI111" s="28"/>
      <c r="BJ111" s="30"/>
      <c r="BK111" s="29"/>
      <c r="BL111" s="28"/>
      <c r="BM111" s="30"/>
      <c r="BN111" s="29"/>
      <c r="BO111" s="28"/>
      <c r="BP111" s="30"/>
      <c r="BQ111" s="29"/>
      <c r="BR111" s="28"/>
      <c r="BS111" s="30"/>
      <c r="BT111" s="29"/>
      <c r="BU111" s="28"/>
      <c r="BV111" s="30"/>
      <c r="BW111" s="27"/>
      <c r="BX111" s="27"/>
      <c r="BY111" s="30"/>
      <c r="BZ111" s="27"/>
      <c r="CA111" s="27"/>
      <c r="CB111" s="30"/>
      <c r="CC111" s="30"/>
      <c r="CD111" s="28"/>
      <c r="CE111" s="27"/>
      <c r="CF111" s="28"/>
      <c r="CG111" s="27"/>
      <c r="CH111" s="28"/>
      <c r="CI111" s="28"/>
      <c r="CJ111" s="33"/>
      <c r="CK111" s="28"/>
      <c r="CL111" s="54"/>
      <c r="CM111" s="54"/>
      <c r="CN111" s="18"/>
      <c r="CO111" s="18"/>
      <c r="CP111" s="18"/>
      <c r="CQ111" s="18"/>
      <c r="CR111" s="18"/>
      <c r="CV111" s="27"/>
      <c r="CW111" s="27"/>
      <c r="CX111" s="27"/>
      <c r="CY111" s="27"/>
      <c r="CZ111" s="27"/>
      <c r="DD111" s="27"/>
      <c r="DE111" s="27"/>
      <c r="DF111" s="27"/>
      <c r="DG111" s="27"/>
      <c r="DH111" s="27"/>
    </row>
    <row r="112" spans="1:112" s="31" customFormat="1" x14ac:dyDescent="0.3">
      <c r="A112" s="11"/>
      <c r="B112" s="27"/>
      <c r="C112" s="11"/>
      <c r="D112" s="11"/>
      <c r="E112" s="11"/>
      <c r="F112" s="11"/>
      <c r="G112" s="11"/>
      <c r="H112" s="13"/>
      <c r="I112" s="13"/>
      <c r="J112" s="18"/>
      <c r="K112" s="11"/>
      <c r="L112" s="11"/>
      <c r="M112" s="11"/>
      <c r="N112" s="11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9"/>
      <c r="AH112" s="28"/>
      <c r="AI112" s="30"/>
      <c r="AJ112" s="29"/>
      <c r="AK112" s="28"/>
      <c r="AL112" s="30"/>
      <c r="AM112" s="29"/>
      <c r="AN112" s="28"/>
      <c r="AO112" s="30"/>
      <c r="AP112" s="29"/>
      <c r="AQ112" s="28"/>
      <c r="AR112" s="30"/>
      <c r="AS112" s="29"/>
      <c r="AT112" s="28"/>
      <c r="AU112" s="30"/>
      <c r="AV112" s="29"/>
      <c r="AW112" s="28"/>
      <c r="AX112" s="30"/>
      <c r="AY112" s="29"/>
      <c r="AZ112" s="28"/>
      <c r="BA112" s="30"/>
      <c r="BB112" s="29"/>
      <c r="BC112" s="28"/>
      <c r="BD112" s="30"/>
      <c r="BE112" s="29"/>
      <c r="BF112" s="28"/>
      <c r="BG112" s="30"/>
      <c r="BH112" s="29"/>
      <c r="BI112" s="28"/>
      <c r="BJ112" s="30"/>
      <c r="BK112" s="29"/>
      <c r="BL112" s="28"/>
      <c r="BM112" s="30"/>
      <c r="BN112" s="29"/>
      <c r="BO112" s="28"/>
      <c r="BP112" s="30"/>
      <c r="BQ112" s="29"/>
      <c r="BR112" s="28"/>
      <c r="BS112" s="30"/>
      <c r="BT112" s="29"/>
      <c r="BU112" s="28"/>
      <c r="BV112" s="30"/>
      <c r="BW112" s="27"/>
      <c r="BX112" s="27"/>
      <c r="BY112" s="30"/>
      <c r="BZ112" s="27"/>
      <c r="CA112" s="27"/>
      <c r="CB112" s="30"/>
      <c r="CC112" s="30"/>
      <c r="CD112" s="28"/>
      <c r="CE112" s="27"/>
      <c r="CF112" s="28"/>
      <c r="CG112" s="27"/>
      <c r="CH112" s="28"/>
      <c r="CI112" s="28"/>
      <c r="CJ112" s="33"/>
      <c r="CK112" s="28"/>
      <c r="CL112" s="54"/>
      <c r="CM112" s="54"/>
      <c r="CN112" s="18"/>
      <c r="CO112" s="18"/>
      <c r="CP112" s="18"/>
      <c r="CQ112" s="18"/>
      <c r="CR112" s="18"/>
      <c r="CV112" s="27"/>
      <c r="CW112" s="27"/>
      <c r="CX112" s="27"/>
      <c r="CY112" s="27"/>
      <c r="CZ112" s="27"/>
      <c r="DD112" s="27"/>
      <c r="DE112" s="27"/>
      <c r="DF112" s="27"/>
      <c r="DG112" s="27"/>
      <c r="DH112" s="27"/>
    </row>
    <row r="113" spans="1:112" s="31" customFormat="1" x14ac:dyDescent="0.3">
      <c r="A113" s="11"/>
      <c r="B113" s="27"/>
      <c r="C113" s="11"/>
      <c r="D113" s="11"/>
      <c r="E113" s="11"/>
      <c r="F113" s="11"/>
      <c r="G113" s="11"/>
      <c r="H113" s="13"/>
      <c r="I113" s="13"/>
      <c r="J113" s="18"/>
      <c r="K113" s="11"/>
      <c r="L113" s="11"/>
      <c r="M113" s="11"/>
      <c r="N113" s="11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9"/>
      <c r="AH113" s="28"/>
      <c r="AI113" s="30"/>
      <c r="AJ113" s="29"/>
      <c r="AK113" s="28"/>
      <c r="AL113" s="30"/>
      <c r="AM113" s="29"/>
      <c r="AN113" s="28"/>
      <c r="AO113" s="30"/>
      <c r="AP113" s="29"/>
      <c r="AQ113" s="28"/>
      <c r="AR113" s="30"/>
      <c r="AS113" s="29"/>
      <c r="AT113" s="28"/>
      <c r="AU113" s="30"/>
      <c r="AV113" s="29"/>
      <c r="AW113" s="28"/>
      <c r="AX113" s="30"/>
      <c r="AY113" s="29"/>
      <c r="AZ113" s="28"/>
      <c r="BA113" s="30"/>
      <c r="BB113" s="29"/>
      <c r="BC113" s="28"/>
      <c r="BD113" s="30"/>
      <c r="BE113" s="29"/>
      <c r="BF113" s="28"/>
      <c r="BG113" s="30"/>
      <c r="BH113" s="29"/>
      <c r="BI113" s="28"/>
      <c r="BJ113" s="30"/>
      <c r="BK113" s="29"/>
      <c r="BL113" s="28"/>
      <c r="BM113" s="30"/>
      <c r="BN113" s="29"/>
      <c r="BO113" s="28"/>
      <c r="BP113" s="30"/>
      <c r="BQ113" s="29"/>
      <c r="BR113" s="28"/>
      <c r="BS113" s="30"/>
      <c r="BT113" s="29"/>
      <c r="BU113" s="28"/>
      <c r="BV113" s="30"/>
      <c r="BW113" s="27"/>
      <c r="BX113" s="27"/>
      <c r="BY113" s="30"/>
      <c r="BZ113" s="27"/>
      <c r="CA113" s="27"/>
      <c r="CB113" s="30"/>
      <c r="CC113" s="30"/>
      <c r="CD113" s="28"/>
      <c r="CE113" s="27"/>
      <c r="CF113" s="28"/>
      <c r="CG113" s="27"/>
      <c r="CH113" s="28"/>
      <c r="CI113" s="28"/>
      <c r="CJ113" s="33"/>
      <c r="CK113" s="28"/>
      <c r="CL113" s="54"/>
      <c r="CM113" s="54"/>
      <c r="CN113" s="18"/>
      <c r="CO113" s="18"/>
      <c r="CP113" s="18"/>
      <c r="CQ113" s="18"/>
      <c r="CR113" s="18"/>
      <c r="CV113" s="27"/>
      <c r="CW113" s="27"/>
      <c r="CX113" s="27"/>
      <c r="CY113" s="27"/>
      <c r="CZ113" s="27"/>
      <c r="DD113" s="27"/>
      <c r="DE113" s="27"/>
      <c r="DF113" s="27"/>
      <c r="DG113" s="27"/>
      <c r="DH113" s="27"/>
    </row>
    <row r="114" spans="1:112" s="31" customFormat="1" x14ac:dyDescent="0.3">
      <c r="A114" s="11"/>
      <c r="B114" s="27"/>
      <c r="C114" s="11"/>
      <c r="D114" s="11"/>
      <c r="E114" s="11"/>
      <c r="F114" s="11"/>
      <c r="G114" s="11"/>
      <c r="H114" s="13"/>
      <c r="I114" s="13"/>
      <c r="J114" s="18"/>
      <c r="K114" s="11"/>
      <c r="L114" s="11"/>
      <c r="M114" s="11"/>
      <c r="N114" s="11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9"/>
      <c r="AH114" s="28"/>
      <c r="AI114" s="30"/>
      <c r="AJ114" s="29"/>
      <c r="AK114" s="28"/>
      <c r="AL114" s="30"/>
      <c r="AM114" s="29"/>
      <c r="AN114" s="28"/>
      <c r="AO114" s="30"/>
      <c r="AP114" s="29"/>
      <c r="AQ114" s="28"/>
      <c r="AR114" s="30"/>
      <c r="AS114" s="29"/>
      <c r="AT114" s="28"/>
      <c r="AU114" s="30"/>
      <c r="AV114" s="29"/>
      <c r="AW114" s="28"/>
      <c r="AX114" s="30"/>
      <c r="AY114" s="29"/>
      <c r="AZ114" s="28"/>
      <c r="BA114" s="30"/>
      <c r="BB114" s="29"/>
      <c r="BC114" s="28"/>
      <c r="BD114" s="30"/>
      <c r="BE114" s="29"/>
      <c r="BF114" s="28"/>
      <c r="BG114" s="30"/>
      <c r="BH114" s="29"/>
      <c r="BI114" s="28"/>
      <c r="BJ114" s="30"/>
      <c r="BK114" s="29"/>
      <c r="BL114" s="28"/>
      <c r="BM114" s="30"/>
      <c r="BN114" s="29"/>
      <c r="BO114" s="28"/>
      <c r="BP114" s="30"/>
      <c r="BQ114" s="29"/>
      <c r="BR114" s="28"/>
      <c r="BS114" s="30"/>
      <c r="BT114" s="29"/>
      <c r="BU114" s="28"/>
      <c r="BV114" s="30"/>
      <c r="BW114" s="27"/>
      <c r="BX114" s="27"/>
      <c r="BY114" s="30"/>
      <c r="BZ114" s="27"/>
      <c r="CA114" s="27"/>
      <c r="CB114" s="30"/>
      <c r="CC114" s="30"/>
      <c r="CD114" s="28"/>
      <c r="CE114" s="27"/>
      <c r="CF114" s="28"/>
      <c r="CG114" s="27"/>
      <c r="CH114" s="28"/>
      <c r="CI114" s="28"/>
      <c r="CJ114" s="33"/>
      <c r="CK114" s="28"/>
      <c r="CL114" s="54"/>
      <c r="CM114" s="54"/>
      <c r="CN114" s="18"/>
      <c r="CO114" s="18"/>
      <c r="CP114" s="18"/>
      <c r="CQ114" s="18"/>
      <c r="CR114" s="18"/>
      <c r="CV114" s="27"/>
      <c r="CW114" s="27"/>
      <c r="CX114" s="27"/>
      <c r="CY114" s="27"/>
      <c r="CZ114" s="27"/>
      <c r="DD114" s="27"/>
      <c r="DE114" s="27"/>
      <c r="DF114" s="27"/>
      <c r="DG114" s="27"/>
      <c r="DH114" s="27"/>
    </row>
    <row r="115" spans="1:112" s="31" customFormat="1" x14ac:dyDescent="0.3">
      <c r="A115" s="11"/>
      <c r="B115" s="27"/>
      <c r="C115" s="11"/>
      <c r="D115" s="11"/>
      <c r="E115" s="11"/>
      <c r="F115" s="11"/>
      <c r="G115" s="11"/>
      <c r="H115" s="13"/>
      <c r="I115" s="13"/>
      <c r="J115" s="18"/>
      <c r="K115" s="11"/>
      <c r="L115" s="11"/>
      <c r="M115" s="11"/>
      <c r="N115" s="11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9"/>
      <c r="AH115" s="28"/>
      <c r="AI115" s="30"/>
      <c r="AJ115" s="29"/>
      <c r="AK115" s="28"/>
      <c r="AL115" s="30"/>
      <c r="AM115" s="29"/>
      <c r="AN115" s="28"/>
      <c r="AO115" s="30"/>
      <c r="AP115" s="29"/>
      <c r="AQ115" s="28"/>
      <c r="AR115" s="30"/>
      <c r="AS115" s="29"/>
      <c r="AT115" s="28"/>
      <c r="AU115" s="30"/>
      <c r="AV115" s="29"/>
      <c r="AW115" s="28"/>
      <c r="AX115" s="30"/>
      <c r="AY115" s="29"/>
      <c r="AZ115" s="28"/>
      <c r="BA115" s="30"/>
      <c r="BB115" s="29"/>
      <c r="BC115" s="28"/>
      <c r="BD115" s="30"/>
      <c r="BE115" s="29"/>
      <c r="BF115" s="28"/>
      <c r="BG115" s="30"/>
      <c r="BH115" s="29"/>
      <c r="BI115" s="28"/>
      <c r="BJ115" s="30"/>
      <c r="BK115" s="29"/>
      <c r="BL115" s="28"/>
      <c r="BM115" s="30"/>
      <c r="BN115" s="29"/>
      <c r="BO115" s="28"/>
      <c r="BP115" s="30"/>
      <c r="BQ115" s="29"/>
      <c r="BR115" s="28"/>
      <c r="BS115" s="30"/>
      <c r="BT115" s="29"/>
      <c r="BU115" s="28"/>
      <c r="BV115" s="30"/>
      <c r="BW115" s="27"/>
      <c r="BX115" s="27"/>
      <c r="BY115" s="30"/>
      <c r="BZ115" s="27"/>
      <c r="CA115" s="27"/>
      <c r="CB115" s="30"/>
      <c r="CC115" s="30"/>
      <c r="CD115" s="28"/>
      <c r="CE115" s="27"/>
      <c r="CF115" s="28"/>
      <c r="CG115" s="27"/>
      <c r="CH115" s="28"/>
      <c r="CI115" s="28"/>
      <c r="CJ115" s="33"/>
      <c r="CK115" s="28"/>
      <c r="CL115" s="54"/>
      <c r="CM115" s="54"/>
      <c r="CN115" s="18"/>
      <c r="CO115" s="18"/>
      <c r="CP115" s="18"/>
      <c r="CQ115" s="18"/>
      <c r="CR115" s="18"/>
      <c r="CV115" s="27"/>
      <c r="CW115" s="27"/>
      <c r="CX115" s="27"/>
      <c r="CY115" s="27"/>
      <c r="CZ115" s="27"/>
      <c r="DD115" s="27"/>
      <c r="DE115" s="27"/>
      <c r="DF115" s="27"/>
      <c r="DG115" s="27"/>
      <c r="DH115" s="27"/>
    </row>
    <row r="116" spans="1:112" s="31" customFormat="1" x14ac:dyDescent="0.3">
      <c r="A116" s="11"/>
      <c r="B116" s="27"/>
      <c r="C116" s="11"/>
      <c r="D116" s="11"/>
      <c r="E116" s="11"/>
      <c r="F116" s="11"/>
      <c r="G116" s="11"/>
      <c r="H116" s="13"/>
      <c r="I116" s="13"/>
      <c r="J116" s="18"/>
      <c r="K116" s="11"/>
      <c r="L116" s="11"/>
      <c r="M116" s="11"/>
      <c r="N116" s="11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9"/>
      <c r="AH116" s="28"/>
      <c r="AI116" s="30"/>
      <c r="AJ116" s="29"/>
      <c r="AK116" s="28"/>
      <c r="AL116" s="30"/>
      <c r="AM116" s="29"/>
      <c r="AN116" s="28"/>
      <c r="AO116" s="30"/>
      <c r="AP116" s="29"/>
      <c r="AQ116" s="28"/>
      <c r="AR116" s="30"/>
      <c r="AS116" s="29"/>
      <c r="AT116" s="28"/>
      <c r="AU116" s="30"/>
      <c r="AV116" s="29"/>
      <c r="AW116" s="28"/>
      <c r="AX116" s="30"/>
      <c r="AY116" s="29"/>
      <c r="AZ116" s="28"/>
      <c r="BA116" s="30"/>
      <c r="BB116" s="29"/>
      <c r="BC116" s="28"/>
      <c r="BD116" s="30"/>
      <c r="BE116" s="29"/>
      <c r="BF116" s="28"/>
      <c r="BG116" s="30"/>
      <c r="BH116" s="29"/>
      <c r="BI116" s="28"/>
      <c r="BJ116" s="30"/>
      <c r="BK116" s="29"/>
      <c r="BL116" s="28"/>
      <c r="BM116" s="30"/>
      <c r="BN116" s="29"/>
      <c r="BO116" s="28"/>
      <c r="BP116" s="30"/>
      <c r="BQ116" s="29"/>
      <c r="BR116" s="28"/>
      <c r="BS116" s="30"/>
      <c r="BT116" s="29"/>
      <c r="BU116" s="28"/>
      <c r="BV116" s="30"/>
      <c r="BW116" s="27"/>
      <c r="BX116" s="27"/>
      <c r="BY116" s="30"/>
      <c r="BZ116" s="27"/>
      <c r="CA116" s="27"/>
      <c r="CB116" s="30"/>
      <c r="CC116" s="30"/>
      <c r="CD116" s="28"/>
      <c r="CE116" s="27"/>
      <c r="CF116" s="28"/>
      <c r="CG116" s="27"/>
      <c r="CH116" s="28"/>
      <c r="CI116" s="28"/>
      <c r="CJ116" s="33"/>
      <c r="CK116" s="28"/>
      <c r="CL116" s="54"/>
      <c r="CM116" s="54"/>
      <c r="CN116" s="18"/>
      <c r="CO116" s="18"/>
      <c r="CP116" s="18"/>
      <c r="CQ116" s="18"/>
      <c r="CR116" s="18"/>
      <c r="CV116" s="27"/>
      <c r="CW116" s="27"/>
      <c r="CX116" s="27"/>
      <c r="CY116" s="27"/>
      <c r="CZ116" s="27"/>
      <c r="DD116" s="27"/>
      <c r="DE116" s="27"/>
      <c r="DF116" s="27"/>
      <c r="DG116" s="27"/>
      <c r="DH116" s="27"/>
    </row>
    <row r="117" spans="1:112" s="31" customFormat="1" x14ac:dyDescent="0.3">
      <c r="A117" s="11"/>
      <c r="B117" s="27"/>
      <c r="C117" s="11"/>
      <c r="D117" s="11"/>
      <c r="E117" s="11"/>
      <c r="F117" s="11"/>
      <c r="G117" s="11"/>
      <c r="H117" s="13"/>
      <c r="I117" s="13"/>
      <c r="J117" s="18"/>
      <c r="K117" s="11"/>
      <c r="L117" s="11"/>
      <c r="M117" s="11"/>
      <c r="N117" s="11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9"/>
      <c r="AH117" s="28"/>
      <c r="AI117" s="30"/>
      <c r="AJ117" s="29"/>
      <c r="AK117" s="28"/>
      <c r="AL117" s="30"/>
      <c r="AM117" s="29"/>
      <c r="AN117" s="28"/>
      <c r="AO117" s="30"/>
      <c r="AP117" s="29"/>
      <c r="AQ117" s="28"/>
      <c r="AR117" s="30"/>
      <c r="AS117" s="29"/>
      <c r="AT117" s="28"/>
      <c r="AU117" s="30"/>
      <c r="AV117" s="29"/>
      <c r="AW117" s="28"/>
      <c r="AX117" s="30"/>
      <c r="AY117" s="29"/>
      <c r="AZ117" s="28"/>
      <c r="BA117" s="30"/>
      <c r="BB117" s="29"/>
      <c r="BC117" s="28"/>
      <c r="BD117" s="30"/>
      <c r="BE117" s="29"/>
      <c r="BF117" s="28"/>
      <c r="BG117" s="30"/>
      <c r="BH117" s="29"/>
      <c r="BI117" s="28"/>
      <c r="BJ117" s="30"/>
      <c r="BK117" s="29"/>
      <c r="BL117" s="28"/>
      <c r="BM117" s="30"/>
      <c r="BN117" s="29"/>
      <c r="BO117" s="28"/>
      <c r="BP117" s="30"/>
      <c r="BQ117" s="29"/>
      <c r="BR117" s="28"/>
      <c r="BS117" s="30"/>
      <c r="BT117" s="29"/>
      <c r="BU117" s="28"/>
      <c r="BV117" s="30"/>
      <c r="BW117" s="27"/>
      <c r="BX117" s="27"/>
      <c r="BY117" s="30"/>
      <c r="BZ117" s="27"/>
      <c r="CA117" s="27"/>
      <c r="CB117" s="30"/>
      <c r="CC117" s="30"/>
      <c r="CD117" s="28"/>
      <c r="CE117" s="27"/>
      <c r="CF117" s="28"/>
      <c r="CG117" s="27"/>
      <c r="CH117" s="28"/>
      <c r="CI117" s="28"/>
      <c r="CJ117" s="33"/>
      <c r="CK117" s="28"/>
      <c r="CL117" s="54"/>
      <c r="CM117" s="54"/>
      <c r="CN117" s="18"/>
      <c r="CO117" s="18"/>
      <c r="CP117" s="18"/>
      <c r="CQ117" s="18"/>
      <c r="CR117" s="18"/>
      <c r="CV117" s="27"/>
      <c r="CW117" s="27"/>
      <c r="CX117" s="27"/>
      <c r="CY117" s="27"/>
      <c r="CZ117" s="27"/>
      <c r="DD117" s="27"/>
      <c r="DE117" s="27"/>
      <c r="DF117" s="27"/>
      <c r="DG117" s="27"/>
      <c r="DH117" s="27"/>
    </row>
    <row r="118" spans="1:112" s="31" customFormat="1" x14ac:dyDescent="0.3">
      <c r="A118" s="11"/>
      <c r="B118" s="27"/>
      <c r="C118" s="11"/>
      <c r="D118" s="11"/>
      <c r="E118" s="11"/>
      <c r="F118" s="11"/>
      <c r="G118" s="11"/>
      <c r="H118" s="13"/>
      <c r="I118" s="13"/>
      <c r="J118" s="18"/>
      <c r="K118" s="11"/>
      <c r="L118" s="11"/>
      <c r="M118" s="11"/>
      <c r="N118" s="11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9"/>
      <c r="AH118" s="28"/>
      <c r="AI118" s="30"/>
      <c r="AJ118" s="29"/>
      <c r="AK118" s="28"/>
      <c r="AL118" s="30"/>
      <c r="AM118" s="29"/>
      <c r="AN118" s="28"/>
      <c r="AO118" s="30"/>
      <c r="AP118" s="29"/>
      <c r="AQ118" s="28"/>
      <c r="AR118" s="30"/>
      <c r="AS118" s="29"/>
      <c r="AT118" s="28"/>
      <c r="AU118" s="30"/>
      <c r="AV118" s="29"/>
      <c r="AW118" s="28"/>
      <c r="AX118" s="30"/>
      <c r="AY118" s="29"/>
      <c r="AZ118" s="28"/>
      <c r="BA118" s="30"/>
      <c r="BB118" s="29"/>
      <c r="BC118" s="28"/>
      <c r="BD118" s="30"/>
      <c r="BE118" s="29"/>
      <c r="BF118" s="28"/>
      <c r="BG118" s="30"/>
      <c r="BH118" s="29"/>
      <c r="BI118" s="28"/>
      <c r="BJ118" s="30"/>
      <c r="BK118" s="29"/>
      <c r="BL118" s="28"/>
      <c r="BM118" s="30"/>
      <c r="BN118" s="29"/>
      <c r="BO118" s="28"/>
      <c r="BP118" s="30"/>
      <c r="BQ118" s="29"/>
      <c r="BR118" s="28"/>
      <c r="BS118" s="30"/>
      <c r="BT118" s="29"/>
      <c r="BU118" s="28"/>
      <c r="BV118" s="30"/>
      <c r="BW118" s="27"/>
      <c r="BX118" s="27"/>
      <c r="BY118" s="30"/>
      <c r="BZ118" s="27"/>
      <c r="CA118" s="27"/>
      <c r="CB118" s="30"/>
      <c r="CC118" s="30"/>
      <c r="CD118" s="28"/>
      <c r="CE118" s="27"/>
      <c r="CF118" s="28"/>
      <c r="CG118" s="27"/>
      <c r="CH118" s="28"/>
      <c r="CI118" s="28"/>
      <c r="CJ118" s="33"/>
      <c r="CK118" s="28"/>
      <c r="CL118" s="54"/>
      <c r="CM118" s="54"/>
      <c r="CN118" s="18"/>
      <c r="CO118" s="18"/>
      <c r="CP118" s="18"/>
      <c r="CQ118" s="18"/>
      <c r="CR118" s="18"/>
      <c r="CV118" s="27"/>
      <c r="CW118" s="27"/>
      <c r="CX118" s="27"/>
      <c r="CY118" s="27"/>
      <c r="CZ118" s="27"/>
      <c r="DD118" s="27"/>
      <c r="DE118" s="27"/>
      <c r="DF118" s="27"/>
      <c r="DG118" s="27"/>
      <c r="DH118" s="27"/>
    </row>
    <row r="119" spans="1:112" s="31" customFormat="1" x14ac:dyDescent="0.3">
      <c r="A119" s="11"/>
      <c r="B119" s="27"/>
      <c r="C119" s="11"/>
      <c r="D119" s="11"/>
      <c r="E119" s="11"/>
      <c r="F119" s="11"/>
      <c r="G119" s="11"/>
      <c r="H119" s="13"/>
      <c r="I119" s="13"/>
      <c r="J119" s="18"/>
      <c r="K119" s="11"/>
      <c r="L119" s="11"/>
      <c r="M119" s="11"/>
      <c r="N119" s="11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9"/>
      <c r="AH119" s="28"/>
      <c r="AI119" s="30"/>
      <c r="AJ119" s="29"/>
      <c r="AK119" s="28"/>
      <c r="AL119" s="30"/>
      <c r="AM119" s="29"/>
      <c r="AN119" s="28"/>
      <c r="AO119" s="30"/>
      <c r="AP119" s="29"/>
      <c r="AQ119" s="28"/>
      <c r="AR119" s="30"/>
      <c r="AS119" s="29"/>
      <c r="AT119" s="28"/>
      <c r="AU119" s="30"/>
      <c r="AV119" s="29"/>
      <c r="AW119" s="28"/>
      <c r="AX119" s="30"/>
      <c r="AY119" s="29"/>
      <c r="AZ119" s="28"/>
      <c r="BA119" s="30"/>
      <c r="BB119" s="29"/>
      <c r="BC119" s="28"/>
      <c r="BD119" s="30"/>
      <c r="BE119" s="29"/>
      <c r="BF119" s="28"/>
      <c r="BG119" s="30"/>
      <c r="BH119" s="29"/>
      <c r="BI119" s="28"/>
      <c r="BJ119" s="30"/>
      <c r="BK119" s="29"/>
      <c r="BL119" s="28"/>
      <c r="BM119" s="30"/>
      <c r="BN119" s="29"/>
      <c r="BO119" s="28"/>
      <c r="BP119" s="30"/>
      <c r="BQ119" s="29"/>
      <c r="BR119" s="28"/>
      <c r="BS119" s="30"/>
      <c r="BT119" s="29"/>
      <c r="BU119" s="28"/>
      <c r="BV119" s="30"/>
      <c r="BW119" s="27"/>
      <c r="BX119" s="27"/>
      <c r="BY119" s="30"/>
      <c r="BZ119" s="27"/>
      <c r="CA119" s="27"/>
      <c r="CB119" s="30"/>
      <c r="CC119" s="30"/>
      <c r="CD119" s="28"/>
      <c r="CE119" s="27"/>
      <c r="CF119" s="28"/>
      <c r="CG119" s="27"/>
      <c r="CH119" s="28"/>
      <c r="CI119" s="28"/>
      <c r="CJ119" s="33"/>
      <c r="CK119" s="28"/>
      <c r="CL119" s="54"/>
      <c r="CM119" s="54"/>
      <c r="CN119" s="18"/>
      <c r="CO119" s="18"/>
      <c r="CP119" s="18"/>
      <c r="CQ119" s="18"/>
      <c r="CR119" s="18"/>
      <c r="CV119" s="27"/>
      <c r="CW119" s="27"/>
      <c r="CX119" s="27"/>
      <c r="CY119" s="27"/>
      <c r="CZ119" s="27"/>
      <c r="DD119" s="27"/>
      <c r="DE119" s="27"/>
      <c r="DF119" s="27"/>
      <c r="DG119" s="27"/>
      <c r="DH119" s="27"/>
    </row>
    <row r="120" spans="1:112" s="31" customFormat="1" x14ac:dyDescent="0.3">
      <c r="A120" s="11"/>
      <c r="B120" s="27"/>
      <c r="C120" s="11"/>
      <c r="D120" s="11"/>
      <c r="E120" s="11"/>
      <c r="F120" s="11"/>
      <c r="G120" s="11"/>
      <c r="H120" s="13"/>
      <c r="I120" s="13"/>
      <c r="J120" s="18"/>
      <c r="K120" s="11"/>
      <c r="L120" s="11"/>
      <c r="M120" s="11"/>
      <c r="N120" s="11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9"/>
      <c r="AH120" s="28"/>
      <c r="AI120" s="30"/>
      <c r="AJ120" s="29"/>
      <c r="AK120" s="28"/>
      <c r="AL120" s="30"/>
      <c r="AM120" s="29"/>
      <c r="AN120" s="28"/>
      <c r="AO120" s="30"/>
      <c r="AP120" s="29"/>
      <c r="AQ120" s="28"/>
      <c r="AR120" s="30"/>
      <c r="AS120" s="29"/>
      <c r="AT120" s="28"/>
      <c r="AU120" s="30"/>
      <c r="AV120" s="29"/>
      <c r="AW120" s="28"/>
      <c r="AX120" s="30"/>
      <c r="AY120" s="29"/>
      <c r="AZ120" s="28"/>
      <c r="BA120" s="30"/>
      <c r="BB120" s="29"/>
      <c r="BC120" s="28"/>
      <c r="BD120" s="30"/>
      <c r="BE120" s="29"/>
      <c r="BF120" s="28"/>
      <c r="BG120" s="30"/>
      <c r="BH120" s="29"/>
      <c r="BI120" s="28"/>
      <c r="BJ120" s="30"/>
      <c r="BK120" s="29"/>
      <c r="BL120" s="28"/>
      <c r="BM120" s="30"/>
      <c r="BN120" s="29"/>
      <c r="BO120" s="28"/>
      <c r="BP120" s="30"/>
      <c r="BQ120" s="29"/>
      <c r="BR120" s="28"/>
      <c r="BS120" s="30"/>
      <c r="BT120" s="29"/>
      <c r="BU120" s="28"/>
      <c r="BV120" s="30"/>
      <c r="BW120" s="27"/>
      <c r="BX120" s="27"/>
      <c r="BY120" s="30"/>
      <c r="BZ120" s="27"/>
      <c r="CA120" s="27"/>
      <c r="CB120" s="30"/>
      <c r="CC120" s="30"/>
      <c r="CD120" s="28"/>
      <c r="CE120" s="27"/>
      <c r="CF120" s="28"/>
      <c r="CG120" s="27"/>
      <c r="CH120" s="28"/>
      <c r="CI120" s="28"/>
      <c r="CJ120" s="33"/>
      <c r="CK120" s="28"/>
      <c r="CL120" s="54"/>
      <c r="CM120" s="54"/>
      <c r="CN120" s="18"/>
      <c r="CO120" s="18"/>
      <c r="CP120" s="18"/>
      <c r="CQ120" s="18"/>
      <c r="CR120" s="18"/>
      <c r="CV120" s="27"/>
      <c r="CW120" s="27"/>
      <c r="CX120" s="27"/>
      <c r="CY120" s="27"/>
      <c r="CZ120" s="27"/>
      <c r="DD120" s="27"/>
      <c r="DE120" s="27"/>
      <c r="DF120" s="27"/>
      <c r="DG120" s="27"/>
      <c r="DH120" s="27"/>
    </row>
    <row r="121" spans="1:112" s="31" customFormat="1" x14ac:dyDescent="0.3">
      <c r="A121" s="11"/>
      <c r="B121" s="27"/>
      <c r="C121" s="11"/>
      <c r="D121" s="11"/>
      <c r="E121" s="11"/>
      <c r="F121" s="11"/>
      <c r="G121" s="11"/>
      <c r="H121" s="13"/>
      <c r="I121" s="13"/>
      <c r="J121" s="18"/>
      <c r="K121" s="11"/>
      <c r="L121" s="11"/>
      <c r="M121" s="11"/>
      <c r="N121" s="11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9"/>
      <c r="AH121" s="28"/>
      <c r="AI121" s="30"/>
      <c r="AJ121" s="29"/>
      <c r="AK121" s="28"/>
      <c r="AL121" s="30"/>
      <c r="AM121" s="29"/>
      <c r="AN121" s="28"/>
      <c r="AO121" s="30"/>
      <c r="AP121" s="29"/>
      <c r="AQ121" s="28"/>
      <c r="AR121" s="30"/>
      <c r="AS121" s="29"/>
      <c r="AT121" s="28"/>
      <c r="AU121" s="30"/>
      <c r="AV121" s="29"/>
      <c r="AW121" s="28"/>
      <c r="AX121" s="30"/>
      <c r="AY121" s="29"/>
      <c r="AZ121" s="28"/>
      <c r="BA121" s="30"/>
      <c r="BB121" s="29"/>
      <c r="BC121" s="28"/>
      <c r="BD121" s="30"/>
      <c r="BE121" s="29"/>
      <c r="BF121" s="28"/>
      <c r="BG121" s="30"/>
      <c r="BH121" s="29"/>
      <c r="BI121" s="28"/>
      <c r="BJ121" s="30"/>
      <c r="BK121" s="29"/>
      <c r="BL121" s="28"/>
      <c r="BM121" s="30"/>
      <c r="BN121" s="29"/>
      <c r="BO121" s="28"/>
      <c r="BP121" s="30"/>
      <c r="BQ121" s="29"/>
      <c r="BR121" s="28"/>
      <c r="BS121" s="30"/>
      <c r="BT121" s="29"/>
      <c r="BU121" s="28"/>
      <c r="BV121" s="30"/>
      <c r="BW121" s="27"/>
      <c r="BX121" s="27"/>
      <c r="BY121" s="30"/>
      <c r="BZ121" s="27"/>
      <c r="CA121" s="27"/>
      <c r="CB121" s="30"/>
      <c r="CC121" s="30"/>
      <c r="CD121" s="28"/>
      <c r="CE121" s="27"/>
      <c r="CF121" s="28"/>
      <c r="CG121" s="27"/>
      <c r="CH121" s="28"/>
      <c r="CI121" s="28"/>
      <c r="CJ121" s="33"/>
      <c r="CK121" s="28"/>
      <c r="CL121" s="54"/>
      <c r="CM121" s="54"/>
      <c r="CN121" s="18"/>
      <c r="CO121" s="18"/>
      <c r="CP121" s="18"/>
      <c r="CQ121" s="18"/>
      <c r="CR121" s="18"/>
      <c r="CV121" s="27"/>
      <c r="CW121" s="27"/>
      <c r="CX121" s="27"/>
      <c r="CY121" s="27"/>
      <c r="CZ121" s="27"/>
      <c r="DD121" s="27"/>
      <c r="DE121" s="27"/>
      <c r="DF121" s="27"/>
      <c r="DG121" s="27"/>
      <c r="DH121" s="27"/>
    </row>
    <row r="122" spans="1:112" s="31" customFormat="1" x14ac:dyDescent="0.3">
      <c r="A122" s="11"/>
      <c r="B122" s="27"/>
      <c r="C122" s="11"/>
      <c r="D122" s="11"/>
      <c r="E122" s="11"/>
      <c r="F122" s="11"/>
      <c r="G122" s="11"/>
      <c r="H122" s="13"/>
      <c r="I122" s="13"/>
      <c r="J122" s="18"/>
      <c r="K122" s="11"/>
      <c r="L122" s="11"/>
      <c r="M122" s="11"/>
      <c r="N122" s="11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9"/>
      <c r="AH122" s="28"/>
      <c r="AI122" s="30"/>
      <c r="AJ122" s="29"/>
      <c r="AK122" s="28"/>
      <c r="AL122" s="30"/>
      <c r="AM122" s="29"/>
      <c r="AN122" s="28"/>
      <c r="AO122" s="30"/>
      <c r="AP122" s="29"/>
      <c r="AQ122" s="28"/>
      <c r="AR122" s="30"/>
      <c r="AS122" s="29"/>
      <c r="AT122" s="28"/>
      <c r="AU122" s="30"/>
      <c r="AV122" s="29"/>
      <c r="AW122" s="28"/>
      <c r="AX122" s="30"/>
      <c r="AY122" s="29"/>
      <c r="AZ122" s="28"/>
      <c r="BA122" s="30"/>
      <c r="BB122" s="29"/>
      <c r="BC122" s="28"/>
      <c r="BD122" s="30"/>
      <c r="BE122" s="29"/>
      <c r="BF122" s="28"/>
      <c r="BG122" s="30"/>
      <c r="BH122" s="29"/>
      <c r="BI122" s="28"/>
      <c r="BJ122" s="30"/>
      <c r="BK122" s="29"/>
      <c r="BL122" s="28"/>
      <c r="BM122" s="30"/>
      <c r="BN122" s="29"/>
      <c r="BO122" s="28"/>
      <c r="BP122" s="30"/>
      <c r="BQ122" s="29"/>
      <c r="BR122" s="28"/>
      <c r="BS122" s="30"/>
      <c r="BT122" s="29"/>
      <c r="BU122" s="28"/>
      <c r="BV122" s="30"/>
      <c r="BW122" s="27"/>
      <c r="BX122" s="27"/>
      <c r="BY122" s="30"/>
      <c r="BZ122" s="27"/>
      <c r="CA122" s="27"/>
      <c r="CB122" s="30"/>
      <c r="CC122" s="30"/>
      <c r="CD122" s="28"/>
      <c r="CE122" s="27"/>
      <c r="CF122" s="28"/>
      <c r="CG122" s="27"/>
      <c r="CH122" s="28"/>
      <c r="CI122" s="28"/>
      <c r="CJ122" s="33"/>
      <c r="CK122" s="28"/>
      <c r="CL122" s="54"/>
      <c r="CM122" s="54"/>
      <c r="CN122" s="18"/>
      <c r="CO122" s="18"/>
      <c r="CP122" s="18"/>
      <c r="CQ122" s="18"/>
      <c r="CR122" s="18"/>
      <c r="CV122" s="27"/>
      <c r="CW122" s="27"/>
      <c r="CX122" s="27"/>
      <c r="CY122" s="27"/>
      <c r="CZ122" s="27"/>
      <c r="DD122" s="27"/>
      <c r="DE122" s="27"/>
      <c r="DF122" s="27"/>
      <c r="DG122" s="27"/>
      <c r="DH122" s="27"/>
    </row>
    <row r="123" spans="1:112" s="31" customFormat="1" x14ac:dyDescent="0.3">
      <c r="A123" s="11"/>
      <c r="B123" s="27"/>
      <c r="C123" s="11"/>
      <c r="D123" s="11"/>
      <c r="E123" s="11"/>
      <c r="F123" s="11"/>
      <c r="G123" s="11"/>
      <c r="H123" s="13"/>
      <c r="I123" s="13"/>
      <c r="J123" s="18"/>
      <c r="K123" s="11"/>
      <c r="L123" s="11"/>
      <c r="M123" s="11"/>
      <c r="N123" s="11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9"/>
      <c r="AH123" s="28"/>
      <c r="AI123" s="30"/>
      <c r="AJ123" s="29"/>
      <c r="AK123" s="28"/>
      <c r="AL123" s="30"/>
      <c r="AM123" s="29"/>
      <c r="AN123" s="28"/>
      <c r="AO123" s="30"/>
      <c r="AP123" s="29"/>
      <c r="AQ123" s="28"/>
      <c r="AR123" s="30"/>
      <c r="AS123" s="29"/>
      <c r="AT123" s="28"/>
      <c r="AU123" s="30"/>
      <c r="AV123" s="29"/>
      <c r="AW123" s="28"/>
      <c r="AX123" s="30"/>
      <c r="AY123" s="29"/>
      <c r="AZ123" s="28"/>
      <c r="BA123" s="30"/>
      <c r="BB123" s="29"/>
      <c r="BC123" s="28"/>
      <c r="BD123" s="30"/>
      <c r="BE123" s="29"/>
      <c r="BF123" s="28"/>
      <c r="BG123" s="30"/>
      <c r="BH123" s="29"/>
      <c r="BI123" s="28"/>
      <c r="BJ123" s="30"/>
      <c r="BK123" s="29"/>
      <c r="BL123" s="28"/>
      <c r="BM123" s="30"/>
      <c r="BN123" s="29"/>
      <c r="BO123" s="28"/>
      <c r="BP123" s="30"/>
      <c r="BQ123" s="29"/>
      <c r="BR123" s="28"/>
      <c r="BS123" s="30"/>
      <c r="BT123" s="29"/>
      <c r="BU123" s="28"/>
      <c r="BV123" s="30"/>
      <c r="BW123" s="27"/>
      <c r="BX123" s="27"/>
      <c r="BY123" s="30"/>
      <c r="BZ123" s="27"/>
      <c r="CA123" s="27"/>
      <c r="CB123" s="30"/>
      <c r="CC123" s="30"/>
      <c r="CD123" s="28"/>
      <c r="CE123" s="27"/>
      <c r="CF123" s="28"/>
      <c r="CG123" s="27"/>
      <c r="CH123" s="28"/>
      <c r="CI123" s="28"/>
      <c r="CJ123" s="33"/>
      <c r="CK123" s="28"/>
      <c r="CL123" s="54"/>
      <c r="CM123" s="54"/>
      <c r="CN123" s="18"/>
      <c r="CO123" s="18"/>
      <c r="CP123" s="18"/>
      <c r="CQ123" s="18"/>
      <c r="CR123" s="18"/>
      <c r="CV123" s="27"/>
      <c r="CW123" s="27"/>
      <c r="CX123" s="27"/>
      <c r="CY123" s="27"/>
      <c r="CZ123" s="27"/>
      <c r="DD123" s="27"/>
      <c r="DE123" s="27"/>
      <c r="DF123" s="27"/>
      <c r="DG123" s="27"/>
      <c r="DH123" s="27"/>
    </row>
    <row r="124" spans="1:112" s="31" customFormat="1" x14ac:dyDescent="0.3">
      <c r="A124" s="11"/>
      <c r="B124" s="27"/>
      <c r="C124" s="11"/>
      <c r="D124" s="11"/>
      <c r="E124" s="11"/>
      <c r="F124" s="11"/>
      <c r="G124" s="11"/>
      <c r="H124" s="13"/>
      <c r="I124" s="13"/>
      <c r="J124" s="18"/>
      <c r="K124" s="11"/>
      <c r="L124" s="11"/>
      <c r="M124" s="11"/>
      <c r="N124" s="11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9"/>
      <c r="AH124" s="28"/>
      <c r="AI124" s="30"/>
      <c r="AJ124" s="29"/>
      <c r="AK124" s="28"/>
      <c r="AL124" s="30"/>
      <c r="AM124" s="29"/>
      <c r="AN124" s="28"/>
      <c r="AO124" s="30"/>
      <c r="AP124" s="29"/>
      <c r="AQ124" s="28"/>
      <c r="AR124" s="30"/>
      <c r="AS124" s="29"/>
      <c r="AT124" s="28"/>
      <c r="AU124" s="30"/>
      <c r="AV124" s="29"/>
      <c r="AW124" s="28"/>
      <c r="AX124" s="30"/>
      <c r="AY124" s="29"/>
      <c r="AZ124" s="28"/>
      <c r="BA124" s="30"/>
      <c r="BB124" s="29"/>
      <c r="BC124" s="28"/>
      <c r="BD124" s="30"/>
      <c r="BE124" s="29"/>
      <c r="BF124" s="28"/>
      <c r="BG124" s="30"/>
      <c r="BH124" s="29"/>
      <c r="BI124" s="28"/>
      <c r="BJ124" s="30"/>
      <c r="BK124" s="29"/>
      <c r="BL124" s="28"/>
      <c r="BM124" s="30"/>
      <c r="BN124" s="29"/>
      <c r="BO124" s="28"/>
      <c r="BP124" s="30"/>
      <c r="BQ124" s="29"/>
      <c r="BR124" s="28"/>
      <c r="BS124" s="30"/>
      <c r="BT124" s="29"/>
      <c r="BU124" s="28"/>
      <c r="BV124" s="30"/>
      <c r="BW124" s="27"/>
      <c r="BX124" s="27"/>
      <c r="BY124" s="30"/>
      <c r="BZ124" s="27"/>
      <c r="CA124" s="27"/>
      <c r="CB124" s="30"/>
      <c r="CC124" s="30"/>
      <c r="CD124" s="28"/>
      <c r="CE124" s="27"/>
      <c r="CF124" s="28"/>
      <c r="CG124" s="27"/>
      <c r="CH124" s="28"/>
      <c r="CI124" s="28"/>
      <c r="CJ124" s="33"/>
      <c r="CK124" s="28"/>
      <c r="CL124" s="54"/>
      <c r="CM124" s="54"/>
      <c r="CN124" s="18"/>
      <c r="CO124" s="18"/>
      <c r="CP124" s="18"/>
      <c r="CQ124" s="18"/>
      <c r="CR124" s="18"/>
      <c r="CV124" s="27"/>
      <c r="CW124" s="27"/>
      <c r="CX124" s="27"/>
      <c r="CY124" s="27"/>
      <c r="CZ124" s="27"/>
      <c r="DD124" s="27"/>
      <c r="DE124" s="27"/>
      <c r="DF124" s="27"/>
      <c r="DG124" s="27"/>
      <c r="DH124" s="27"/>
    </row>
    <row r="125" spans="1:112" s="31" customFormat="1" x14ac:dyDescent="0.3">
      <c r="A125" s="11"/>
      <c r="B125" s="27"/>
      <c r="C125" s="11"/>
      <c r="D125" s="11"/>
      <c r="E125" s="11"/>
      <c r="F125" s="11"/>
      <c r="G125" s="11"/>
      <c r="H125" s="13"/>
      <c r="I125" s="13"/>
      <c r="J125" s="18"/>
      <c r="K125" s="11"/>
      <c r="L125" s="11"/>
      <c r="M125" s="11"/>
      <c r="N125" s="11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9"/>
      <c r="AH125" s="28"/>
      <c r="AI125" s="30"/>
      <c r="AJ125" s="29"/>
      <c r="AK125" s="28"/>
      <c r="AL125" s="30"/>
      <c r="AM125" s="29"/>
      <c r="AN125" s="28"/>
      <c r="AO125" s="30"/>
      <c r="AP125" s="29"/>
      <c r="AQ125" s="28"/>
      <c r="AR125" s="30"/>
      <c r="AS125" s="29"/>
      <c r="AT125" s="28"/>
      <c r="AU125" s="30"/>
      <c r="AV125" s="29"/>
      <c r="AW125" s="28"/>
      <c r="AX125" s="30"/>
      <c r="AY125" s="29"/>
      <c r="AZ125" s="28"/>
      <c r="BA125" s="30"/>
      <c r="BB125" s="29"/>
      <c r="BC125" s="28"/>
      <c r="BD125" s="30"/>
      <c r="BE125" s="29"/>
      <c r="BF125" s="28"/>
      <c r="BG125" s="30"/>
      <c r="BH125" s="29"/>
      <c r="BI125" s="28"/>
      <c r="BJ125" s="30"/>
      <c r="BK125" s="29"/>
      <c r="BL125" s="28"/>
      <c r="BM125" s="30"/>
      <c r="BN125" s="29"/>
      <c r="BO125" s="28"/>
      <c r="BP125" s="30"/>
      <c r="BQ125" s="29"/>
      <c r="BR125" s="28"/>
      <c r="BS125" s="30"/>
      <c r="BT125" s="29"/>
      <c r="BU125" s="28"/>
      <c r="BV125" s="30"/>
      <c r="BW125" s="27"/>
      <c r="BX125" s="27"/>
      <c r="BY125" s="30"/>
      <c r="BZ125" s="27"/>
      <c r="CA125" s="27"/>
      <c r="CB125" s="30"/>
      <c r="CC125" s="30"/>
      <c r="CD125" s="28"/>
      <c r="CE125" s="27"/>
      <c r="CF125" s="28"/>
      <c r="CG125" s="27"/>
      <c r="CH125" s="28"/>
      <c r="CI125" s="28"/>
      <c r="CJ125" s="33"/>
      <c r="CK125" s="28"/>
      <c r="CL125" s="54"/>
      <c r="CM125" s="54"/>
      <c r="CN125" s="18"/>
      <c r="CO125" s="18"/>
      <c r="CP125" s="18"/>
      <c r="CQ125" s="18"/>
      <c r="CR125" s="18"/>
      <c r="CV125" s="27"/>
      <c r="CW125" s="27"/>
      <c r="CX125" s="27"/>
      <c r="CY125" s="27"/>
      <c r="CZ125" s="27"/>
      <c r="DD125" s="27"/>
      <c r="DE125" s="27"/>
      <c r="DF125" s="27"/>
      <c r="DG125" s="27"/>
      <c r="DH125" s="27"/>
    </row>
    <row r="126" spans="1:112" s="31" customFormat="1" x14ac:dyDescent="0.3">
      <c r="A126" s="11"/>
      <c r="B126" s="27"/>
      <c r="C126" s="11"/>
      <c r="D126" s="11"/>
      <c r="E126" s="11"/>
      <c r="F126" s="11"/>
      <c r="G126" s="11"/>
      <c r="H126" s="13"/>
      <c r="I126" s="13"/>
      <c r="J126" s="18"/>
      <c r="K126" s="11"/>
      <c r="L126" s="11"/>
      <c r="M126" s="11"/>
      <c r="N126" s="11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9"/>
      <c r="AH126" s="28"/>
      <c r="AI126" s="30"/>
      <c r="AJ126" s="29"/>
      <c r="AK126" s="28"/>
      <c r="AL126" s="30"/>
      <c r="AM126" s="29"/>
      <c r="AN126" s="28"/>
      <c r="AO126" s="30"/>
      <c r="AP126" s="29"/>
      <c r="AQ126" s="28"/>
      <c r="AR126" s="30"/>
      <c r="AS126" s="29"/>
      <c r="AT126" s="28"/>
      <c r="AU126" s="30"/>
      <c r="AV126" s="29"/>
      <c r="AW126" s="28"/>
      <c r="AX126" s="30"/>
      <c r="AY126" s="29"/>
      <c r="AZ126" s="28"/>
      <c r="BA126" s="30"/>
      <c r="BB126" s="29"/>
      <c r="BC126" s="28"/>
      <c r="BD126" s="30"/>
      <c r="BE126" s="29"/>
      <c r="BF126" s="28"/>
      <c r="BG126" s="30"/>
      <c r="BH126" s="29"/>
      <c r="BI126" s="28"/>
      <c r="BJ126" s="30"/>
      <c r="BK126" s="29"/>
      <c r="BL126" s="28"/>
      <c r="BM126" s="30"/>
      <c r="BN126" s="29"/>
      <c r="BO126" s="28"/>
      <c r="BP126" s="30"/>
      <c r="BQ126" s="29"/>
      <c r="BR126" s="28"/>
      <c r="BS126" s="30"/>
      <c r="BT126" s="29"/>
      <c r="BU126" s="28"/>
      <c r="BV126" s="30"/>
      <c r="BW126" s="27"/>
      <c r="BX126" s="27"/>
      <c r="BY126" s="30"/>
      <c r="BZ126" s="27"/>
      <c r="CA126" s="27"/>
      <c r="CB126" s="30"/>
      <c r="CC126" s="30"/>
      <c r="CD126" s="28"/>
      <c r="CE126" s="27"/>
      <c r="CF126" s="28"/>
      <c r="CG126" s="27"/>
      <c r="CH126" s="28"/>
      <c r="CI126" s="28"/>
      <c r="CJ126" s="33"/>
      <c r="CK126" s="28"/>
      <c r="CL126" s="54"/>
      <c r="CM126" s="54"/>
      <c r="CN126" s="18"/>
      <c r="CO126" s="18"/>
      <c r="CP126" s="18"/>
      <c r="CQ126" s="18"/>
      <c r="CR126" s="18"/>
      <c r="CV126" s="27"/>
      <c r="CW126" s="27"/>
      <c r="CX126" s="27"/>
      <c r="CY126" s="27"/>
      <c r="CZ126" s="27"/>
      <c r="DD126" s="27"/>
      <c r="DE126" s="27"/>
      <c r="DF126" s="27"/>
      <c r="DG126" s="27"/>
      <c r="DH126" s="27"/>
    </row>
    <row r="127" spans="1:112" s="31" customFormat="1" x14ac:dyDescent="0.3">
      <c r="A127" s="11"/>
      <c r="B127" s="27"/>
      <c r="C127" s="11"/>
      <c r="D127" s="11"/>
      <c r="E127" s="11"/>
      <c r="F127" s="11"/>
      <c r="G127" s="11"/>
      <c r="H127" s="13"/>
      <c r="I127" s="13"/>
      <c r="J127" s="18"/>
      <c r="K127" s="11"/>
      <c r="L127" s="11"/>
      <c r="M127" s="11"/>
      <c r="N127" s="11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9"/>
      <c r="AH127" s="28"/>
      <c r="AI127" s="30"/>
      <c r="AJ127" s="29"/>
      <c r="AK127" s="28"/>
      <c r="AL127" s="30"/>
      <c r="AM127" s="29"/>
      <c r="AN127" s="28"/>
      <c r="AO127" s="30"/>
      <c r="AP127" s="29"/>
      <c r="AQ127" s="28"/>
      <c r="AR127" s="30"/>
      <c r="AS127" s="29"/>
      <c r="AT127" s="28"/>
      <c r="AU127" s="30"/>
      <c r="AV127" s="29"/>
      <c r="AW127" s="28"/>
      <c r="AX127" s="30"/>
      <c r="AY127" s="29"/>
      <c r="AZ127" s="28"/>
      <c r="BA127" s="30"/>
      <c r="BB127" s="29"/>
      <c r="BC127" s="28"/>
      <c r="BD127" s="30"/>
      <c r="BE127" s="29"/>
      <c r="BF127" s="28"/>
      <c r="BG127" s="30"/>
      <c r="BH127" s="29"/>
      <c r="BI127" s="28"/>
      <c r="BJ127" s="30"/>
      <c r="BK127" s="29"/>
      <c r="BL127" s="28"/>
      <c r="BM127" s="30"/>
      <c r="BN127" s="29"/>
      <c r="BO127" s="28"/>
      <c r="BP127" s="30"/>
      <c r="BQ127" s="29"/>
      <c r="BR127" s="28"/>
      <c r="BS127" s="30"/>
      <c r="BT127" s="29"/>
      <c r="BU127" s="28"/>
      <c r="BV127" s="30"/>
      <c r="BW127" s="27"/>
      <c r="BX127" s="27"/>
      <c r="BY127" s="30"/>
      <c r="BZ127" s="27"/>
      <c r="CA127" s="27"/>
      <c r="CB127" s="30"/>
      <c r="CC127" s="30"/>
      <c r="CD127" s="28"/>
      <c r="CE127" s="27"/>
      <c r="CF127" s="28"/>
      <c r="CG127" s="27"/>
      <c r="CH127" s="28"/>
      <c r="CI127" s="28"/>
      <c r="CJ127" s="33"/>
      <c r="CK127" s="28"/>
      <c r="CL127" s="54"/>
      <c r="CM127" s="54"/>
      <c r="CN127" s="18"/>
      <c r="CO127" s="18"/>
      <c r="CP127" s="18"/>
      <c r="CQ127" s="18"/>
      <c r="CR127" s="18"/>
      <c r="CV127" s="27"/>
      <c r="CW127" s="27"/>
      <c r="CX127" s="27"/>
      <c r="CY127" s="27"/>
      <c r="CZ127" s="27"/>
      <c r="DD127" s="27"/>
      <c r="DE127" s="27"/>
      <c r="DF127" s="27"/>
      <c r="DG127" s="27"/>
      <c r="DH127" s="27"/>
    </row>
    <row r="128" spans="1:112" s="31" customFormat="1" x14ac:dyDescent="0.3">
      <c r="A128" s="11"/>
      <c r="B128" s="27"/>
      <c r="C128" s="11"/>
      <c r="D128" s="11"/>
      <c r="E128" s="11"/>
      <c r="F128" s="11"/>
      <c r="G128" s="11"/>
      <c r="H128" s="13"/>
      <c r="I128" s="13"/>
      <c r="J128" s="18"/>
      <c r="K128" s="11"/>
      <c r="L128" s="11"/>
      <c r="M128" s="11"/>
      <c r="N128" s="11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9"/>
      <c r="AH128" s="28"/>
      <c r="AI128" s="30"/>
      <c r="AJ128" s="29"/>
      <c r="AK128" s="28"/>
      <c r="AL128" s="30"/>
      <c r="AM128" s="29"/>
      <c r="AN128" s="28"/>
      <c r="AO128" s="30"/>
      <c r="AP128" s="29"/>
      <c r="AQ128" s="28"/>
      <c r="AR128" s="30"/>
      <c r="AS128" s="29"/>
      <c r="AT128" s="28"/>
      <c r="AU128" s="30"/>
      <c r="AV128" s="29"/>
      <c r="AW128" s="28"/>
      <c r="AX128" s="30"/>
      <c r="AY128" s="29"/>
      <c r="AZ128" s="28"/>
      <c r="BA128" s="30"/>
      <c r="BB128" s="29"/>
      <c r="BC128" s="28"/>
      <c r="BD128" s="30"/>
      <c r="BE128" s="29"/>
      <c r="BF128" s="28"/>
      <c r="BG128" s="30"/>
      <c r="BH128" s="29"/>
      <c r="BI128" s="28"/>
      <c r="BJ128" s="30"/>
      <c r="BK128" s="29"/>
      <c r="BL128" s="28"/>
      <c r="BM128" s="30"/>
      <c r="BN128" s="29"/>
      <c r="BO128" s="28"/>
      <c r="BP128" s="30"/>
      <c r="BQ128" s="29"/>
      <c r="BR128" s="28"/>
      <c r="BS128" s="30"/>
      <c r="BT128" s="29"/>
      <c r="BU128" s="28"/>
      <c r="BV128" s="30"/>
      <c r="BW128" s="27"/>
      <c r="BX128" s="27"/>
      <c r="BY128" s="30"/>
      <c r="BZ128" s="27"/>
      <c r="CA128" s="27"/>
      <c r="CB128" s="30"/>
      <c r="CC128" s="30"/>
      <c r="CD128" s="28"/>
      <c r="CE128" s="27"/>
      <c r="CF128" s="28"/>
      <c r="CG128" s="27"/>
      <c r="CH128" s="28"/>
      <c r="CI128" s="28"/>
      <c r="CJ128" s="33"/>
      <c r="CK128" s="28"/>
      <c r="CL128" s="54"/>
      <c r="CM128" s="54"/>
      <c r="CN128" s="18"/>
      <c r="CO128" s="18"/>
      <c r="CP128" s="18"/>
      <c r="CQ128" s="18"/>
      <c r="CR128" s="18"/>
      <c r="CV128" s="27"/>
      <c r="CW128" s="27"/>
      <c r="CX128" s="27"/>
      <c r="CY128" s="27"/>
      <c r="CZ128" s="27"/>
      <c r="DD128" s="27"/>
      <c r="DE128" s="27"/>
      <c r="DF128" s="27"/>
      <c r="DG128" s="27"/>
      <c r="DH128" s="27"/>
    </row>
    <row r="129" spans="1:112" s="31" customFormat="1" x14ac:dyDescent="0.3">
      <c r="A129" s="11"/>
      <c r="B129" s="27"/>
      <c r="C129" s="11"/>
      <c r="D129" s="11"/>
      <c r="E129" s="11"/>
      <c r="F129" s="11"/>
      <c r="G129" s="11"/>
      <c r="H129" s="13"/>
      <c r="I129" s="13"/>
      <c r="J129" s="18"/>
      <c r="K129" s="11"/>
      <c r="L129" s="11"/>
      <c r="M129" s="11"/>
      <c r="N129" s="11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9"/>
      <c r="AH129" s="28"/>
      <c r="AI129" s="30"/>
      <c r="AJ129" s="29"/>
      <c r="AK129" s="28"/>
      <c r="AL129" s="30"/>
      <c r="AM129" s="29"/>
      <c r="AN129" s="28"/>
      <c r="AO129" s="30"/>
      <c r="AP129" s="29"/>
      <c r="AQ129" s="28"/>
      <c r="AR129" s="30"/>
      <c r="AS129" s="29"/>
      <c r="AT129" s="28"/>
      <c r="AU129" s="30"/>
      <c r="AV129" s="29"/>
      <c r="AW129" s="28"/>
      <c r="AX129" s="30"/>
      <c r="AY129" s="29"/>
      <c r="AZ129" s="28"/>
      <c r="BA129" s="30"/>
      <c r="BB129" s="29"/>
      <c r="BC129" s="28"/>
      <c r="BD129" s="30"/>
      <c r="BE129" s="29"/>
      <c r="BF129" s="28"/>
      <c r="BG129" s="30"/>
      <c r="BH129" s="29"/>
      <c r="BI129" s="28"/>
      <c r="BJ129" s="30"/>
      <c r="BK129" s="29"/>
      <c r="BL129" s="28"/>
      <c r="BM129" s="30"/>
      <c r="BN129" s="29"/>
      <c r="BO129" s="28"/>
      <c r="BP129" s="30"/>
      <c r="BQ129" s="29"/>
      <c r="BR129" s="28"/>
      <c r="BS129" s="30"/>
      <c r="BT129" s="29"/>
      <c r="BU129" s="28"/>
      <c r="BV129" s="30"/>
      <c r="BW129" s="27"/>
      <c r="BX129" s="27"/>
      <c r="BY129" s="30"/>
      <c r="BZ129" s="27"/>
      <c r="CA129" s="27"/>
      <c r="CB129" s="30"/>
      <c r="CC129" s="30"/>
      <c r="CD129" s="28"/>
      <c r="CE129" s="27"/>
      <c r="CF129" s="28"/>
      <c r="CG129" s="27"/>
      <c r="CH129" s="28"/>
      <c r="CI129" s="28"/>
      <c r="CJ129" s="33"/>
      <c r="CK129" s="28"/>
      <c r="CL129" s="54"/>
      <c r="CM129" s="54"/>
      <c r="CN129" s="18"/>
      <c r="CO129" s="18"/>
      <c r="CP129" s="18"/>
      <c r="CQ129" s="18"/>
      <c r="CR129" s="18"/>
      <c r="CV129" s="27"/>
      <c r="CW129" s="27"/>
      <c r="CX129" s="27"/>
      <c r="CY129" s="27"/>
      <c r="CZ129" s="27"/>
      <c r="DD129" s="27"/>
      <c r="DE129" s="27"/>
      <c r="DF129" s="27"/>
      <c r="DG129" s="27"/>
      <c r="DH129" s="27"/>
    </row>
    <row r="130" spans="1:112" s="31" customFormat="1" x14ac:dyDescent="0.3">
      <c r="A130" s="11"/>
      <c r="B130" s="27"/>
      <c r="C130" s="11"/>
      <c r="D130" s="11"/>
      <c r="E130" s="11"/>
      <c r="F130" s="11"/>
      <c r="G130" s="11"/>
      <c r="H130" s="13"/>
      <c r="I130" s="13"/>
      <c r="J130" s="18"/>
      <c r="K130" s="11"/>
      <c r="L130" s="11"/>
      <c r="M130" s="11"/>
      <c r="N130" s="11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9"/>
      <c r="AH130" s="28"/>
      <c r="AI130" s="30"/>
      <c r="AJ130" s="29"/>
      <c r="AK130" s="28"/>
      <c r="AL130" s="30"/>
      <c r="AM130" s="29"/>
      <c r="AN130" s="28"/>
      <c r="AO130" s="30"/>
      <c r="AP130" s="29"/>
      <c r="AQ130" s="28"/>
      <c r="AR130" s="30"/>
      <c r="AS130" s="29"/>
      <c r="AT130" s="28"/>
      <c r="AU130" s="30"/>
      <c r="AV130" s="29"/>
      <c r="AW130" s="28"/>
      <c r="AX130" s="30"/>
      <c r="AY130" s="29"/>
      <c r="AZ130" s="28"/>
      <c r="BA130" s="30"/>
      <c r="BB130" s="29"/>
      <c r="BC130" s="28"/>
      <c r="BD130" s="30"/>
      <c r="BE130" s="29"/>
      <c r="BF130" s="28"/>
      <c r="BG130" s="30"/>
      <c r="BH130" s="29"/>
      <c r="BI130" s="28"/>
      <c r="BJ130" s="30"/>
      <c r="BK130" s="29"/>
      <c r="BL130" s="28"/>
      <c r="BM130" s="30"/>
      <c r="BN130" s="29"/>
      <c r="BO130" s="28"/>
      <c r="BP130" s="30"/>
      <c r="BQ130" s="29"/>
      <c r="BR130" s="28"/>
      <c r="BS130" s="30"/>
      <c r="BT130" s="29"/>
      <c r="BU130" s="28"/>
      <c r="BV130" s="30"/>
      <c r="BW130" s="27"/>
      <c r="BX130" s="27"/>
      <c r="BY130" s="30"/>
      <c r="BZ130" s="27"/>
      <c r="CA130" s="27"/>
      <c r="CB130" s="30"/>
      <c r="CC130" s="30"/>
      <c r="CD130" s="28"/>
      <c r="CE130" s="27"/>
      <c r="CF130" s="28"/>
      <c r="CG130" s="27"/>
      <c r="CH130" s="28"/>
      <c r="CI130" s="28"/>
      <c r="CJ130" s="33"/>
      <c r="CK130" s="28"/>
      <c r="CL130" s="54"/>
      <c r="CM130" s="54"/>
      <c r="CN130" s="18"/>
      <c r="CO130" s="18"/>
      <c r="CP130" s="18"/>
      <c r="CQ130" s="18"/>
      <c r="CR130" s="18"/>
      <c r="CV130" s="27"/>
      <c r="CW130" s="27"/>
      <c r="CX130" s="27"/>
      <c r="CY130" s="27"/>
      <c r="CZ130" s="27"/>
      <c r="DD130" s="27"/>
      <c r="DE130" s="27"/>
      <c r="DF130" s="27"/>
      <c r="DG130" s="27"/>
      <c r="DH130" s="27"/>
    </row>
    <row r="131" spans="1:112" s="31" customFormat="1" x14ac:dyDescent="0.3">
      <c r="A131" s="11"/>
      <c r="B131" s="27"/>
      <c r="C131" s="11"/>
      <c r="D131" s="11"/>
      <c r="E131" s="11"/>
      <c r="F131" s="11"/>
      <c r="G131" s="11"/>
      <c r="H131" s="13"/>
      <c r="I131" s="13"/>
      <c r="J131" s="18"/>
      <c r="K131" s="11"/>
      <c r="L131" s="11"/>
      <c r="M131" s="11"/>
      <c r="N131" s="11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9"/>
      <c r="AH131" s="28"/>
      <c r="AI131" s="30"/>
      <c r="AJ131" s="29"/>
      <c r="AK131" s="28"/>
      <c r="AL131" s="30"/>
      <c r="AM131" s="29"/>
      <c r="AN131" s="28"/>
      <c r="AO131" s="30"/>
      <c r="AP131" s="29"/>
      <c r="AQ131" s="28"/>
      <c r="AR131" s="30"/>
      <c r="AS131" s="29"/>
      <c r="AT131" s="28"/>
      <c r="AU131" s="30"/>
      <c r="AV131" s="29"/>
      <c r="AW131" s="28"/>
      <c r="AX131" s="30"/>
      <c r="AY131" s="29"/>
      <c r="AZ131" s="28"/>
      <c r="BA131" s="30"/>
      <c r="BB131" s="29"/>
      <c r="BC131" s="28"/>
      <c r="BD131" s="30"/>
      <c r="BE131" s="29"/>
      <c r="BF131" s="28"/>
      <c r="BG131" s="30"/>
      <c r="BH131" s="29"/>
      <c r="BI131" s="28"/>
      <c r="BJ131" s="30"/>
      <c r="BK131" s="29"/>
      <c r="BL131" s="28"/>
      <c r="BM131" s="30"/>
      <c r="BN131" s="29"/>
      <c r="BO131" s="28"/>
      <c r="BP131" s="30"/>
      <c r="BQ131" s="29"/>
      <c r="BR131" s="28"/>
      <c r="BS131" s="30"/>
      <c r="BT131" s="29"/>
      <c r="BU131" s="28"/>
      <c r="BV131" s="30"/>
      <c r="BW131" s="27"/>
      <c r="BX131" s="27"/>
      <c r="BY131" s="30"/>
      <c r="BZ131" s="27"/>
      <c r="CA131" s="27"/>
      <c r="CB131" s="30"/>
      <c r="CC131" s="30"/>
      <c r="CD131" s="28"/>
      <c r="CE131" s="27"/>
      <c r="CF131" s="28"/>
      <c r="CG131" s="27"/>
      <c r="CH131" s="28"/>
      <c r="CI131" s="28"/>
      <c r="CJ131" s="33"/>
      <c r="CK131" s="28"/>
      <c r="CL131" s="54"/>
      <c r="CM131" s="54"/>
      <c r="CN131" s="18"/>
      <c r="CO131" s="18"/>
      <c r="CP131" s="18"/>
      <c r="CQ131" s="18"/>
      <c r="CR131" s="18"/>
      <c r="CV131" s="27"/>
      <c r="CW131" s="27"/>
      <c r="CX131" s="27"/>
      <c r="CY131" s="27"/>
      <c r="CZ131" s="27"/>
      <c r="DD131" s="27"/>
      <c r="DE131" s="27"/>
      <c r="DF131" s="27"/>
      <c r="DG131" s="27"/>
      <c r="DH131" s="27"/>
    </row>
    <row r="132" spans="1:112" s="31" customFormat="1" x14ac:dyDescent="0.3">
      <c r="A132" s="11"/>
      <c r="B132" s="27"/>
      <c r="C132" s="11"/>
      <c r="D132" s="11"/>
      <c r="E132" s="11"/>
      <c r="F132" s="11"/>
      <c r="G132" s="11"/>
      <c r="H132" s="13"/>
      <c r="I132" s="13"/>
      <c r="J132" s="18"/>
      <c r="K132" s="11"/>
      <c r="L132" s="11"/>
      <c r="M132" s="11"/>
      <c r="N132" s="11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9"/>
      <c r="AH132" s="28"/>
      <c r="AI132" s="30"/>
      <c r="AJ132" s="29"/>
      <c r="AK132" s="28"/>
      <c r="AL132" s="30"/>
      <c r="AM132" s="29"/>
      <c r="AN132" s="28"/>
      <c r="AO132" s="30"/>
      <c r="AP132" s="29"/>
      <c r="AQ132" s="28"/>
      <c r="AR132" s="30"/>
      <c r="AS132" s="29"/>
      <c r="AT132" s="28"/>
      <c r="AU132" s="30"/>
      <c r="AV132" s="29"/>
      <c r="AW132" s="28"/>
      <c r="AX132" s="30"/>
      <c r="AY132" s="29"/>
      <c r="AZ132" s="28"/>
      <c r="BA132" s="30"/>
      <c r="BB132" s="29"/>
      <c r="BC132" s="28"/>
      <c r="BD132" s="30"/>
      <c r="BE132" s="29"/>
      <c r="BF132" s="28"/>
      <c r="BG132" s="30"/>
      <c r="BH132" s="29"/>
      <c r="BI132" s="28"/>
      <c r="BJ132" s="30"/>
      <c r="BK132" s="29"/>
      <c r="BL132" s="28"/>
      <c r="BM132" s="30"/>
      <c r="BN132" s="29"/>
      <c r="BO132" s="28"/>
      <c r="BP132" s="30"/>
      <c r="BQ132" s="29"/>
      <c r="BR132" s="28"/>
      <c r="BS132" s="30"/>
      <c r="BT132" s="29"/>
      <c r="BU132" s="28"/>
      <c r="BV132" s="30"/>
      <c r="BW132" s="27"/>
      <c r="BX132" s="27"/>
      <c r="BY132" s="30"/>
      <c r="BZ132" s="27"/>
      <c r="CA132" s="27"/>
      <c r="CB132" s="30"/>
      <c r="CC132" s="30"/>
      <c r="CD132" s="28"/>
      <c r="CE132" s="27"/>
      <c r="CF132" s="28"/>
      <c r="CG132" s="27"/>
      <c r="CH132" s="28"/>
      <c r="CI132" s="28"/>
      <c r="CJ132" s="33"/>
      <c r="CK132" s="28"/>
      <c r="CL132" s="54"/>
      <c r="CM132" s="54"/>
      <c r="CN132" s="18"/>
      <c r="CO132" s="18"/>
      <c r="CP132" s="18"/>
      <c r="CQ132" s="18"/>
      <c r="CR132" s="18"/>
      <c r="CV132" s="27"/>
      <c r="CW132" s="27"/>
      <c r="CX132" s="27"/>
      <c r="CY132" s="27"/>
      <c r="CZ132" s="27"/>
      <c r="DD132" s="27"/>
      <c r="DE132" s="27"/>
      <c r="DF132" s="27"/>
      <c r="DG132" s="27"/>
      <c r="DH132" s="27"/>
    </row>
    <row r="133" spans="1:112" s="31" customFormat="1" x14ac:dyDescent="0.3">
      <c r="A133" s="11"/>
      <c r="B133" s="27"/>
      <c r="C133" s="11"/>
      <c r="D133" s="11"/>
      <c r="E133" s="11"/>
      <c r="F133" s="11"/>
      <c r="G133" s="11"/>
      <c r="H133" s="13"/>
      <c r="I133" s="13"/>
      <c r="J133" s="18"/>
      <c r="K133" s="11"/>
      <c r="L133" s="11"/>
      <c r="M133" s="11"/>
      <c r="N133" s="11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9"/>
      <c r="AH133" s="28"/>
      <c r="AI133" s="30"/>
      <c r="AJ133" s="29"/>
      <c r="AK133" s="28"/>
      <c r="AL133" s="30"/>
      <c r="AM133" s="29"/>
      <c r="AN133" s="28"/>
      <c r="AO133" s="30"/>
      <c r="AP133" s="29"/>
      <c r="AQ133" s="28"/>
      <c r="AR133" s="30"/>
      <c r="AS133" s="29"/>
      <c r="AT133" s="28"/>
      <c r="AU133" s="30"/>
      <c r="AV133" s="29"/>
      <c r="AW133" s="28"/>
      <c r="AX133" s="30"/>
      <c r="AY133" s="29"/>
      <c r="AZ133" s="28"/>
      <c r="BA133" s="30"/>
      <c r="BB133" s="29"/>
      <c r="BC133" s="28"/>
      <c r="BD133" s="30"/>
      <c r="BE133" s="29"/>
      <c r="BF133" s="28"/>
      <c r="BG133" s="30"/>
      <c r="BH133" s="29"/>
      <c r="BI133" s="28"/>
      <c r="BJ133" s="30"/>
      <c r="BK133" s="29"/>
      <c r="BL133" s="28"/>
      <c r="BM133" s="30"/>
      <c r="BN133" s="29"/>
      <c r="BO133" s="28"/>
      <c r="BP133" s="30"/>
      <c r="BQ133" s="29"/>
      <c r="BR133" s="28"/>
      <c r="BS133" s="30"/>
      <c r="BT133" s="29"/>
      <c r="BU133" s="28"/>
      <c r="BV133" s="30"/>
      <c r="BW133" s="27"/>
      <c r="BX133" s="27"/>
      <c r="BY133" s="30"/>
      <c r="BZ133" s="27"/>
      <c r="CA133" s="27"/>
      <c r="CB133" s="30"/>
      <c r="CC133" s="30"/>
      <c r="CD133" s="28"/>
      <c r="CE133" s="27"/>
      <c r="CF133" s="28"/>
      <c r="CG133" s="27"/>
      <c r="CH133" s="28"/>
      <c r="CI133" s="28"/>
      <c r="CJ133" s="33"/>
      <c r="CK133" s="28"/>
      <c r="CL133" s="54"/>
      <c r="CM133" s="54"/>
      <c r="CN133" s="18"/>
      <c r="CO133" s="18"/>
      <c r="CP133" s="18"/>
      <c r="CQ133" s="18"/>
      <c r="CR133" s="18"/>
      <c r="CV133" s="27"/>
      <c r="CW133" s="27"/>
      <c r="CX133" s="27"/>
      <c r="CY133" s="27"/>
      <c r="CZ133" s="27"/>
      <c r="DD133" s="27"/>
      <c r="DE133" s="27"/>
      <c r="DF133" s="27"/>
      <c r="DG133" s="27"/>
      <c r="DH133" s="27"/>
    </row>
    <row r="134" spans="1:112" s="31" customFormat="1" x14ac:dyDescent="0.3">
      <c r="A134" s="11"/>
      <c r="B134" s="27"/>
      <c r="C134" s="11"/>
      <c r="D134" s="11"/>
      <c r="E134" s="11"/>
      <c r="F134" s="11"/>
      <c r="G134" s="11"/>
      <c r="H134" s="13"/>
      <c r="I134" s="13"/>
      <c r="J134" s="18"/>
      <c r="K134" s="11"/>
      <c r="L134" s="11"/>
      <c r="M134" s="11"/>
      <c r="N134" s="11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9"/>
      <c r="AH134" s="28"/>
      <c r="AI134" s="30"/>
      <c r="AJ134" s="29"/>
      <c r="AK134" s="28"/>
      <c r="AL134" s="30"/>
      <c r="AM134" s="29"/>
      <c r="AN134" s="28"/>
      <c r="AO134" s="30"/>
      <c r="AP134" s="29"/>
      <c r="AQ134" s="28"/>
      <c r="AR134" s="30"/>
      <c r="AS134" s="29"/>
      <c r="AT134" s="28"/>
      <c r="AU134" s="30"/>
      <c r="AV134" s="29"/>
      <c r="AW134" s="28"/>
      <c r="AX134" s="30"/>
      <c r="AY134" s="29"/>
      <c r="AZ134" s="28"/>
      <c r="BA134" s="30"/>
      <c r="BB134" s="29"/>
      <c r="BC134" s="28"/>
      <c r="BD134" s="30"/>
      <c r="BE134" s="29"/>
      <c r="BF134" s="28"/>
      <c r="BG134" s="30"/>
      <c r="BH134" s="29"/>
      <c r="BI134" s="28"/>
      <c r="BJ134" s="30"/>
      <c r="BK134" s="29"/>
      <c r="BL134" s="28"/>
      <c r="BM134" s="30"/>
      <c r="BN134" s="29"/>
      <c r="BO134" s="28"/>
      <c r="BP134" s="30"/>
      <c r="BQ134" s="29"/>
      <c r="BR134" s="28"/>
      <c r="BS134" s="30"/>
      <c r="BT134" s="29"/>
      <c r="BU134" s="28"/>
      <c r="BV134" s="30"/>
      <c r="BW134" s="27"/>
      <c r="BX134" s="27"/>
      <c r="BY134" s="30"/>
      <c r="BZ134" s="27"/>
      <c r="CA134" s="27"/>
      <c r="CB134" s="30"/>
      <c r="CC134" s="30"/>
      <c r="CD134" s="28"/>
      <c r="CE134" s="27"/>
      <c r="CF134" s="28"/>
      <c r="CG134" s="27"/>
      <c r="CH134" s="28"/>
      <c r="CI134" s="28"/>
      <c r="CJ134" s="33"/>
      <c r="CK134" s="28"/>
      <c r="CL134" s="54"/>
      <c r="CM134" s="54"/>
      <c r="CN134" s="18"/>
      <c r="CO134" s="18"/>
      <c r="CP134" s="18"/>
      <c r="CQ134" s="18"/>
      <c r="CR134" s="18"/>
      <c r="CV134" s="27"/>
      <c r="CW134" s="27"/>
      <c r="CX134" s="27"/>
      <c r="CY134" s="27"/>
      <c r="CZ134" s="27"/>
      <c r="DD134" s="27"/>
      <c r="DE134" s="27"/>
      <c r="DF134" s="27"/>
      <c r="DG134" s="27"/>
      <c r="DH134" s="27"/>
    </row>
    <row r="135" spans="1:112" s="31" customFormat="1" x14ac:dyDescent="0.3">
      <c r="A135" s="11"/>
      <c r="B135" s="27"/>
      <c r="C135" s="11"/>
      <c r="D135" s="11"/>
      <c r="E135" s="11"/>
      <c r="F135" s="11"/>
      <c r="G135" s="11"/>
      <c r="H135" s="13"/>
      <c r="I135" s="13"/>
      <c r="J135" s="18"/>
      <c r="K135" s="11"/>
      <c r="L135" s="11"/>
      <c r="M135" s="11"/>
      <c r="N135" s="11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9"/>
      <c r="AH135" s="28"/>
      <c r="AI135" s="30"/>
      <c r="AJ135" s="29"/>
      <c r="AK135" s="28"/>
      <c r="AL135" s="30"/>
      <c r="AM135" s="29"/>
      <c r="AN135" s="28"/>
      <c r="AO135" s="30"/>
      <c r="AP135" s="29"/>
      <c r="AQ135" s="28"/>
      <c r="AR135" s="30"/>
      <c r="AS135" s="29"/>
      <c r="AT135" s="28"/>
      <c r="AU135" s="30"/>
      <c r="AV135" s="29"/>
      <c r="AW135" s="28"/>
      <c r="AX135" s="30"/>
      <c r="AY135" s="29"/>
      <c r="AZ135" s="28"/>
      <c r="BA135" s="30"/>
      <c r="BB135" s="29"/>
      <c r="BC135" s="28"/>
      <c r="BD135" s="30"/>
      <c r="BE135" s="29"/>
      <c r="BF135" s="28"/>
      <c r="BG135" s="30"/>
      <c r="BH135" s="29"/>
      <c r="BI135" s="28"/>
      <c r="BJ135" s="30"/>
      <c r="BK135" s="29"/>
      <c r="BL135" s="28"/>
      <c r="BM135" s="30"/>
      <c r="BN135" s="29"/>
      <c r="BO135" s="28"/>
      <c r="BP135" s="30"/>
      <c r="BQ135" s="29"/>
      <c r="BR135" s="28"/>
      <c r="BS135" s="30"/>
      <c r="BT135" s="29"/>
      <c r="BU135" s="28"/>
      <c r="BV135" s="30"/>
      <c r="BW135" s="27"/>
      <c r="BX135" s="27"/>
      <c r="BY135" s="30"/>
      <c r="BZ135" s="27"/>
      <c r="CA135" s="27"/>
      <c r="CB135" s="30"/>
      <c r="CC135" s="30"/>
      <c r="CD135" s="28"/>
      <c r="CE135" s="27"/>
      <c r="CF135" s="28"/>
      <c r="CG135" s="27"/>
      <c r="CH135" s="28"/>
      <c r="CI135" s="28"/>
      <c r="CJ135" s="33"/>
      <c r="CK135" s="28"/>
      <c r="CL135" s="54"/>
      <c r="CM135" s="54"/>
      <c r="CN135" s="18"/>
      <c r="CO135" s="18"/>
      <c r="CP135" s="18"/>
      <c r="CQ135" s="18"/>
      <c r="CR135" s="18"/>
      <c r="CV135" s="27"/>
      <c r="CW135" s="27"/>
      <c r="CX135" s="27"/>
      <c r="CY135" s="27"/>
      <c r="CZ135" s="27"/>
      <c r="DD135" s="27"/>
      <c r="DE135" s="27"/>
      <c r="DF135" s="27"/>
      <c r="DG135" s="27"/>
      <c r="DH135" s="27"/>
    </row>
    <row r="136" spans="1:112" s="31" customFormat="1" x14ac:dyDescent="0.3">
      <c r="A136" s="11"/>
      <c r="B136" s="27"/>
      <c r="C136" s="11"/>
      <c r="D136" s="11"/>
      <c r="E136" s="11"/>
      <c r="F136" s="11"/>
      <c r="G136" s="11"/>
      <c r="H136" s="13"/>
      <c r="I136" s="13"/>
      <c r="J136" s="18"/>
      <c r="K136" s="11"/>
      <c r="L136" s="11"/>
      <c r="M136" s="11"/>
      <c r="N136" s="11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9"/>
      <c r="AH136" s="28"/>
      <c r="AI136" s="30"/>
      <c r="AJ136" s="29"/>
      <c r="AK136" s="28"/>
      <c r="AL136" s="30"/>
      <c r="AM136" s="29"/>
      <c r="AN136" s="28"/>
      <c r="AO136" s="30"/>
      <c r="AP136" s="29"/>
      <c r="AQ136" s="28"/>
      <c r="AR136" s="30"/>
      <c r="AS136" s="29"/>
      <c r="AT136" s="28"/>
      <c r="AU136" s="30"/>
      <c r="AV136" s="29"/>
      <c r="AW136" s="28"/>
      <c r="AX136" s="30"/>
      <c r="AY136" s="29"/>
      <c r="AZ136" s="28"/>
      <c r="BA136" s="30"/>
      <c r="BB136" s="29"/>
      <c r="BC136" s="28"/>
      <c r="BD136" s="30"/>
      <c r="BE136" s="29"/>
      <c r="BF136" s="28"/>
      <c r="BG136" s="30"/>
      <c r="BH136" s="29"/>
      <c r="BI136" s="28"/>
      <c r="BJ136" s="30"/>
      <c r="BK136" s="29"/>
      <c r="BL136" s="28"/>
      <c r="BM136" s="30"/>
      <c r="BN136" s="29"/>
      <c r="BO136" s="28"/>
      <c r="BP136" s="30"/>
      <c r="BQ136" s="29"/>
      <c r="BR136" s="28"/>
      <c r="BS136" s="30"/>
      <c r="BT136" s="29"/>
      <c r="BU136" s="28"/>
      <c r="BV136" s="30"/>
      <c r="BW136" s="27"/>
      <c r="BX136" s="27"/>
      <c r="BY136" s="30"/>
      <c r="BZ136" s="27"/>
      <c r="CA136" s="27"/>
      <c r="CB136" s="30"/>
      <c r="CC136" s="30"/>
      <c r="CD136" s="28"/>
      <c r="CE136" s="27"/>
      <c r="CF136" s="28"/>
      <c r="CG136" s="27"/>
      <c r="CH136" s="28"/>
      <c r="CI136" s="28"/>
      <c r="CJ136" s="33"/>
      <c r="CK136" s="28"/>
      <c r="CL136" s="54"/>
      <c r="CM136" s="54"/>
      <c r="CN136" s="18"/>
      <c r="CO136" s="18"/>
      <c r="CP136" s="18"/>
      <c r="CQ136" s="18"/>
      <c r="CR136" s="18"/>
      <c r="CV136" s="27"/>
      <c r="CW136" s="27"/>
      <c r="CX136" s="27"/>
      <c r="CY136" s="27"/>
      <c r="CZ136" s="27"/>
      <c r="DD136" s="27"/>
      <c r="DE136" s="27"/>
      <c r="DF136" s="27"/>
      <c r="DG136" s="27"/>
      <c r="DH136" s="27"/>
    </row>
    <row r="137" spans="1:112" s="31" customFormat="1" x14ac:dyDescent="0.3">
      <c r="A137" s="11"/>
      <c r="B137" s="27"/>
      <c r="C137" s="11"/>
      <c r="D137" s="11"/>
      <c r="E137" s="11"/>
      <c r="F137" s="11"/>
      <c r="G137" s="11"/>
      <c r="H137" s="13"/>
      <c r="I137" s="13"/>
      <c r="J137" s="18"/>
      <c r="K137" s="11"/>
      <c r="L137" s="11"/>
      <c r="M137" s="11"/>
      <c r="N137" s="11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9"/>
      <c r="AH137" s="28"/>
      <c r="AI137" s="30"/>
      <c r="AJ137" s="29"/>
      <c r="AK137" s="28"/>
      <c r="AL137" s="30"/>
      <c r="AM137" s="29"/>
      <c r="AN137" s="28"/>
      <c r="AO137" s="30"/>
      <c r="AP137" s="29"/>
      <c r="AQ137" s="28"/>
      <c r="AR137" s="30"/>
      <c r="AS137" s="29"/>
      <c r="AT137" s="28"/>
      <c r="AU137" s="30"/>
      <c r="AV137" s="29"/>
      <c r="AW137" s="28"/>
      <c r="AX137" s="30"/>
      <c r="AY137" s="29"/>
      <c r="AZ137" s="28"/>
      <c r="BA137" s="30"/>
      <c r="BB137" s="29"/>
      <c r="BC137" s="28"/>
      <c r="BD137" s="30"/>
      <c r="BE137" s="29"/>
      <c r="BF137" s="28"/>
      <c r="BG137" s="30"/>
      <c r="BH137" s="29"/>
      <c r="BI137" s="28"/>
      <c r="BJ137" s="30"/>
      <c r="BK137" s="29"/>
      <c r="BL137" s="28"/>
      <c r="BM137" s="30"/>
      <c r="BN137" s="29"/>
      <c r="BO137" s="28"/>
      <c r="BP137" s="30"/>
      <c r="BQ137" s="29"/>
      <c r="BR137" s="28"/>
      <c r="BS137" s="30"/>
      <c r="BT137" s="29"/>
      <c r="BU137" s="28"/>
      <c r="BV137" s="30"/>
      <c r="BW137" s="27"/>
      <c r="BX137" s="27"/>
      <c r="BY137" s="30"/>
      <c r="BZ137" s="27"/>
      <c r="CA137" s="27"/>
      <c r="CB137" s="30"/>
      <c r="CC137" s="30"/>
      <c r="CD137" s="28"/>
      <c r="CE137" s="27"/>
      <c r="CF137" s="28"/>
      <c r="CG137" s="27"/>
      <c r="CH137" s="28"/>
      <c r="CI137" s="28"/>
      <c r="CJ137" s="33"/>
      <c r="CK137" s="28"/>
      <c r="CL137" s="54"/>
      <c r="CM137" s="54"/>
      <c r="CN137" s="18"/>
      <c r="CO137" s="18"/>
      <c r="CP137" s="18"/>
      <c r="CQ137" s="18"/>
      <c r="CR137" s="18"/>
      <c r="CV137" s="27"/>
      <c r="CW137" s="27"/>
      <c r="CX137" s="27"/>
      <c r="CY137" s="27"/>
      <c r="CZ137" s="27"/>
      <c r="DD137" s="27"/>
      <c r="DE137" s="27"/>
      <c r="DF137" s="27"/>
      <c r="DG137" s="27"/>
      <c r="DH137" s="27"/>
    </row>
    <row r="138" spans="1:112" s="31" customFormat="1" x14ac:dyDescent="0.3">
      <c r="A138" s="11"/>
      <c r="B138" s="27"/>
      <c r="C138" s="11"/>
      <c r="D138" s="11"/>
      <c r="E138" s="11"/>
      <c r="F138" s="11"/>
      <c r="G138" s="11"/>
      <c r="H138" s="13"/>
      <c r="I138" s="13"/>
      <c r="J138" s="18"/>
      <c r="K138" s="11"/>
      <c r="L138" s="11"/>
      <c r="M138" s="11"/>
      <c r="N138" s="11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9"/>
      <c r="AH138" s="28"/>
      <c r="AI138" s="30"/>
      <c r="AJ138" s="29"/>
      <c r="AK138" s="28"/>
      <c r="AL138" s="30"/>
      <c r="AM138" s="29"/>
      <c r="AN138" s="28"/>
      <c r="AO138" s="30"/>
      <c r="AP138" s="29"/>
      <c r="AQ138" s="28"/>
      <c r="AR138" s="30"/>
      <c r="AS138" s="29"/>
      <c r="AT138" s="28"/>
      <c r="AU138" s="30"/>
      <c r="AV138" s="29"/>
      <c r="AW138" s="28"/>
      <c r="AX138" s="30"/>
      <c r="AY138" s="29"/>
      <c r="AZ138" s="28"/>
      <c r="BA138" s="30"/>
      <c r="BB138" s="29"/>
      <c r="BC138" s="28"/>
      <c r="BD138" s="30"/>
      <c r="BE138" s="29"/>
      <c r="BF138" s="28"/>
      <c r="BG138" s="30"/>
      <c r="BH138" s="29"/>
      <c r="BI138" s="28"/>
      <c r="BJ138" s="30"/>
      <c r="BK138" s="29"/>
      <c r="BL138" s="28"/>
      <c r="BM138" s="30"/>
      <c r="BN138" s="29"/>
      <c r="BO138" s="28"/>
      <c r="BP138" s="30"/>
      <c r="BQ138" s="29"/>
      <c r="BR138" s="28"/>
      <c r="BS138" s="30"/>
      <c r="BT138" s="29"/>
      <c r="BU138" s="28"/>
      <c r="BV138" s="30"/>
      <c r="BW138" s="27"/>
      <c r="BX138" s="27"/>
      <c r="BY138" s="30"/>
      <c r="BZ138" s="27"/>
      <c r="CA138" s="27"/>
      <c r="CB138" s="30"/>
      <c r="CC138" s="30"/>
      <c r="CD138" s="28"/>
      <c r="CE138" s="27"/>
      <c r="CF138" s="28"/>
      <c r="CG138" s="27"/>
      <c r="CH138" s="28"/>
      <c r="CI138" s="28"/>
      <c r="CJ138" s="33"/>
      <c r="CK138" s="28"/>
      <c r="CL138" s="54"/>
      <c r="CM138" s="54"/>
      <c r="CN138" s="18"/>
      <c r="CO138" s="18"/>
      <c r="CP138" s="18"/>
      <c r="CQ138" s="18"/>
      <c r="CR138" s="18"/>
      <c r="CV138" s="27"/>
      <c r="CW138" s="27"/>
      <c r="CX138" s="27"/>
      <c r="CY138" s="27"/>
      <c r="CZ138" s="27"/>
      <c r="DD138" s="27"/>
      <c r="DE138" s="27"/>
      <c r="DF138" s="27"/>
      <c r="DG138" s="27"/>
      <c r="DH138" s="27"/>
    </row>
    <row r="139" spans="1:112" s="31" customFormat="1" x14ac:dyDescent="0.3">
      <c r="A139" s="11"/>
      <c r="B139" s="27"/>
      <c r="C139" s="11"/>
      <c r="D139" s="11"/>
      <c r="E139" s="11"/>
      <c r="F139" s="11"/>
      <c r="G139" s="11"/>
      <c r="H139" s="13"/>
      <c r="I139" s="13"/>
      <c r="J139" s="18"/>
      <c r="K139" s="11"/>
      <c r="L139" s="11"/>
      <c r="M139" s="11"/>
      <c r="N139" s="11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9"/>
      <c r="AH139" s="28"/>
      <c r="AI139" s="30"/>
      <c r="AJ139" s="29"/>
      <c r="AK139" s="28"/>
      <c r="AL139" s="30"/>
      <c r="AM139" s="29"/>
      <c r="AN139" s="28"/>
      <c r="AO139" s="30"/>
      <c r="AP139" s="29"/>
      <c r="AQ139" s="28"/>
      <c r="AR139" s="30"/>
      <c r="AS139" s="29"/>
      <c r="AT139" s="28"/>
      <c r="AU139" s="30"/>
      <c r="AV139" s="29"/>
      <c r="AW139" s="28"/>
      <c r="AX139" s="30"/>
      <c r="AY139" s="29"/>
      <c r="AZ139" s="28"/>
      <c r="BA139" s="30"/>
      <c r="BB139" s="29"/>
      <c r="BC139" s="28"/>
      <c r="BD139" s="30"/>
      <c r="BE139" s="29"/>
      <c r="BF139" s="28"/>
      <c r="BG139" s="30"/>
      <c r="BH139" s="29"/>
      <c r="BI139" s="28"/>
      <c r="BJ139" s="30"/>
      <c r="BK139" s="29"/>
      <c r="BL139" s="28"/>
      <c r="BM139" s="30"/>
      <c r="BN139" s="29"/>
      <c r="BO139" s="28"/>
      <c r="BP139" s="30"/>
      <c r="BQ139" s="29"/>
      <c r="BR139" s="28"/>
      <c r="BS139" s="30"/>
      <c r="BT139" s="29"/>
      <c r="BU139" s="28"/>
      <c r="BV139" s="30"/>
      <c r="BW139" s="27"/>
      <c r="BX139" s="27"/>
      <c r="BY139" s="30"/>
      <c r="BZ139" s="27"/>
      <c r="CA139" s="27"/>
      <c r="CB139" s="30"/>
      <c r="CC139" s="30"/>
      <c r="CD139" s="28"/>
      <c r="CE139" s="27"/>
      <c r="CF139" s="28"/>
      <c r="CG139" s="27"/>
      <c r="CH139" s="28"/>
      <c r="CI139" s="28"/>
      <c r="CJ139" s="33"/>
      <c r="CK139" s="28"/>
      <c r="CL139" s="54"/>
      <c r="CM139" s="54"/>
      <c r="CN139" s="18"/>
      <c r="CO139" s="18"/>
      <c r="CP139" s="18"/>
      <c r="CQ139" s="18"/>
      <c r="CR139" s="18"/>
      <c r="CV139" s="27"/>
      <c r="CW139" s="27"/>
      <c r="CX139" s="27"/>
      <c r="CY139" s="27"/>
      <c r="CZ139" s="27"/>
      <c r="DD139" s="27"/>
      <c r="DE139" s="27"/>
      <c r="DF139" s="27"/>
      <c r="DG139" s="27"/>
      <c r="DH139" s="27"/>
    </row>
    <row r="140" spans="1:112" s="31" customFormat="1" x14ac:dyDescent="0.3">
      <c r="A140" s="11"/>
      <c r="B140" s="27"/>
      <c r="C140" s="11"/>
      <c r="D140" s="11"/>
      <c r="E140" s="11"/>
      <c r="F140" s="11"/>
      <c r="G140" s="11"/>
      <c r="H140" s="13"/>
      <c r="I140" s="13"/>
      <c r="J140" s="18"/>
      <c r="K140" s="11"/>
      <c r="L140" s="11"/>
      <c r="M140" s="11"/>
      <c r="N140" s="11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9"/>
      <c r="AH140" s="28"/>
      <c r="AI140" s="30"/>
      <c r="AJ140" s="29"/>
      <c r="AK140" s="28"/>
      <c r="AL140" s="30"/>
      <c r="AM140" s="29"/>
      <c r="AN140" s="28"/>
      <c r="AO140" s="30"/>
      <c r="AP140" s="29"/>
      <c r="AQ140" s="28"/>
      <c r="AR140" s="30"/>
      <c r="AS140" s="29"/>
      <c r="AT140" s="28"/>
      <c r="AU140" s="30"/>
      <c r="AV140" s="29"/>
      <c r="AW140" s="28"/>
      <c r="AX140" s="30"/>
      <c r="AY140" s="29"/>
      <c r="AZ140" s="28"/>
      <c r="BA140" s="30"/>
      <c r="BB140" s="29"/>
      <c r="BC140" s="28"/>
      <c r="BD140" s="30"/>
      <c r="BE140" s="29"/>
      <c r="BF140" s="28"/>
      <c r="BG140" s="30"/>
      <c r="BH140" s="29"/>
      <c r="BI140" s="28"/>
      <c r="BJ140" s="30"/>
      <c r="BK140" s="29"/>
      <c r="BL140" s="28"/>
      <c r="BM140" s="30"/>
      <c r="BN140" s="29"/>
      <c r="BO140" s="28"/>
      <c r="BP140" s="30"/>
      <c r="BQ140" s="29"/>
      <c r="BR140" s="28"/>
      <c r="BS140" s="30"/>
      <c r="BT140" s="29"/>
      <c r="BU140" s="28"/>
      <c r="BV140" s="30"/>
      <c r="BW140" s="27"/>
      <c r="BX140" s="27"/>
      <c r="BY140" s="30"/>
      <c r="BZ140" s="27"/>
      <c r="CA140" s="27"/>
      <c r="CB140" s="30"/>
      <c r="CC140" s="30"/>
      <c r="CD140" s="28"/>
      <c r="CE140" s="27"/>
      <c r="CF140" s="28"/>
      <c r="CG140" s="27"/>
      <c r="CH140" s="28"/>
      <c r="CI140" s="28"/>
      <c r="CJ140" s="33"/>
      <c r="CK140" s="28"/>
      <c r="CL140" s="54"/>
      <c r="CM140" s="54"/>
      <c r="CN140" s="18"/>
      <c r="CO140" s="18"/>
      <c r="CP140" s="18"/>
      <c r="CQ140" s="18"/>
      <c r="CR140" s="18"/>
      <c r="CV140" s="27"/>
      <c r="CW140" s="27"/>
      <c r="CX140" s="27"/>
      <c r="CY140" s="27"/>
      <c r="CZ140" s="27"/>
      <c r="DD140" s="27"/>
      <c r="DE140" s="27"/>
      <c r="DF140" s="27"/>
      <c r="DG140" s="27"/>
      <c r="DH140" s="27"/>
    </row>
    <row r="141" spans="1:112" s="31" customFormat="1" x14ac:dyDescent="0.3">
      <c r="A141" s="11"/>
      <c r="B141" s="27"/>
      <c r="C141" s="11"/>
      <c r="D141" s="11"/>
      <c r="E141" s="11"/>
      <c r="F141" s="11"/>
      <c r="G141" s="11"/>
      <c r="H141" s="13"/>
      <c r="I141" s="13"/>
      <c r="J141" s="18"/>
      <c r="K141" s="11"/>
      <c r="L141" s="11"/>
      <c r="M141" s="11"/>
      <c r="N141" s="11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9"/>
      <c r="AH141" s="28"/>
      <c r="AI141" s="30"/>
      <c r="AJ141" s="29"/>
      <c r="AK141" s="28"/>
      <c r="AL141" s="30"/>
      <c r="AM141" s="29"/>
      <c r="AN141" s="28"/>
      <c r="AO141" s="30"/>
      <c r="AP141" s="29"/>
      <c r="AQ141" s="28"/>
      <c r="AR141" s="30"/>
      <c r="AS141" s="29"/>
      <c r="AT141" s="28"/>
      <c r="AU141" s="30"/>
      <c r="AV141" s="29"/>
      <c r="AW141" s="28"/>
      <c r="AX141" s="30"/>
      <c r="AY141" s="29"/>
      <c r="AZ141" s="28"/>
      <c r="BA141" s="30"/>
      <c r="BB141" s="29"/>
      <c r="BC141" s="28"/>
      <c r="BD141" s="30"/>
      <c r="BE141" s="29"/>
      <c r="BF141" s="28"/>
      <c r="BG141" s="30"/>
      <c r="BH141" s="29"/>
      <c r="BI141" s="28"/>
      <c r="BJ141" s="30"/>
      <c r="BK141" s="29"/>
      <c r="BL141" s="28"/>
      <c r="BM141" s="30"/>
      <c r="BN141" s="29"/>
      <c r="BO141" s="28"/>
      <c r="BP141" s="30"/>
      <c r="BQ141" s="29"/>
      <c r="BR141" s="28"/>
      <c r="BS141" s="30"/>
      <c r="BT141" s="29"/>
      <c r="BU141" s="28"/>
      <c r="BV141" s="30"/>
      <c r="BW141" s="27"/>
      <c r="BX141" s="27"/>
      <c r="BY141" s="30"/>
      <c r="BZ141" s="27"/>
      <c r="CA141" s="27"/>
      <c r="CB141" s="30"/>
      <c r="CC141" s="30"/>
      <c r="CD141" s="28"/>
      <c r="CE141" s="27"/>
      <c r="CF141" s="28"/>
      <c r="CG141" s="27"/>
      <c r="CH141" s="28"/>
      <c r="CI141" s="28"/>
      <c r="CJ141" s="33"/>
      <c r="CK141" s="28"/>
      <c r="CL141" s="54"/>
      <c r="CM141" s="54"/>
      <c r="CN141" s="18"/>
      <c r="CO141" s="18"/>
      <c r="CP141" s="18"/>
      <c r="CQ141" s="18"/>
      <c r="CR141" s="18"/>
      <c r="CV141" s="27"/>
      <c r="CW141" s="27"/>
      <c r="CX141" s="27"/>
      <c r="CY141" s="27"/>
      <c r="CZ141" s="27"/>
      <c r="DD141" s="27"/>
      <c r="DE141" s="27"/>
      <c r="DF141" s="27"/>
      <c r="DG141" s="27"/>
      <c r="DH141" s="27"/>
    </row>
    <row r="142" spans="1:112" s="31" customFormat="1" x14ac:dyDescent="0.3">
      <c r="A142" s="11"/>
      <c r="B142" s="27"/>
      <c r="C142" s="11"/>
      <c r="D142" s="11"/>
      <c r="E142" s="11"/>
      <c r="F142" s="11"/>
      <c r="G142" s="11"/>
      <c r="H142" s="13"/>
      <c r="I142" s="13"/>
      <c r="J142" s="18"/>
      <c r="K142" s="11"/>
      <c r="L142" s="11"/>
      <c r="M142" s="11"/>
      <c r="N142" s="11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9"/>
      <c r="AH142" s="28"/>
      <c r="AI142" s="30"/>
      <c r="AJ142" s="29"/>
      <c r="AK142" s="28"/>
      <c r="AL142" s="30"/>
      <c r="AM142" s="29"/>
      <c r="AN142" s="28"/>
      <c r="AO142" s="30"/>
      <c r="AP142" s="29"/>
      <c r="AQ142" s="28"/>
      <c r="AR142" s="30"/>
      <c r="AS142" s="29"/>
      <c r="AT142" s="28"/>
      <c r="AU142" s="30"/>
      <c r="AV142" s="29"/>
      <c r="AW142" s="28"/>
      <c r="AX142" s="30"/>
      <c r="AY142" s="29"/>
      <c r="AZ142" s="28"/>
      <c r="BA142" s="30"/>
      <c r="BB142" s="29"/>
      <c r="BC142" s="28"/>
      <c r="BD142" s="30"/>
      <c r="BE142" s="29"/>
      <c r="BF142" s="28"/>
      <c r="BG142" s="30"/>
      <c r="BH142" s="29"/>
      <c r="BI142" s="28"/>
      <c r="BJ142" s="30"/>
      <c r="BK142" s="29"/>
      <c r="BL142" s="28"/>
      <c r="BM142" s="30"/>
      <c r="BN142" s="29"/>
      <c r="BO142" s="28"/>
      <c r="BP142" s="30"/>
      <c r="BQ142" s="29"/>
      <c r="BR142" s="28"/>
      <c r="BS142" s="30"/>
      <c r="BT142" s="29"/>
      <c r="BU142" s="28"/>
      <c r="BV142" s="30"/>
      <c r="BW142" s="27"/>
      <c r="BX142" s="27"/>
      <c r="BY142" s="30"/>
      <c r="BZ142" s="27"/>
      <c r="CA142" s="27"/>
      <c r="CB142" s="30"/>
      <c r="CC142" s="30"/>
      <c r="CD142" s="28"/>
      <c r="CE142" s="27"/>
      <c r="CF142" s="28"/>
      <c r="CG142" s="27"/>
      <c r="CH142" s="28"/>
      <c r="CI142" s="28"/>
      <c r="CJ142" s="33"/>
      <c r="CK142" s="28"/>
      <c r="CL142" s="54"/>
      <c r="CM142" s="54"/>
      <c r="CN142" s="18"/>
      <c r="CO142" s="18"/>
      <c r="CP142" s="18"/>
      <c r="CQ142" s="18"/>
      <c r="CR142" s="18"/>
      <c r="CV142" s="27"/>
      <c r="CW142" s="27"/>
      <c r="CX142" s="27"/>
      <c r="CY142" s="27"/>
      <c r="CZ142" s="27"/>
      <c r="DD142" s="27"/>
      <c r="DE142" s="27"/>
      <c r="DF142" s="27"/>
      <c r="DG142" s="27"/>
      <c r="DH142" s="27"/>
    </row>
    <row r="143" spans="1:112" s="31" customFormat="1" x14ac:dyDescent="0.3">
      <c r="A143" s="11"/>
      <c r="B143" s="27"/>
      <c r="C143" s="11"/>
      <c r="D143" s="11"/>
      <c r="E143" s="11"/>
      <c r="F143" s="11"/>
      <c r="G143" s="11"/>
      <c r="H143" s="13"/>
      <c r="I143" s="13"/>
      <c r="J143" s="18"/>
      <c r="K143" s="11"/>
      <c r="L143" s="11"/>
      <c r="M143" s="11"/>
      <c r="N143" s="11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9"/>
      <c r="AH143" s="28"/>
      <c r="AI143" s="30"/>
      <c r="AJ143" s="29"/>
      <c r="AK143" s="28"/>
      <c r="AL143" s="30"/>
      <c r="AM143" s="29"/>
      <c r="AN143" s="28"/>
      <c r="AO143" s="30"/>
      <c r="AP143" s="29"/>
      <c r="AQ143" s="28"/>
      <c r="AR143" s="30"/>
      <c r="AS143" s="29"/>
      <c r="AT143" s="28"/>
      <c r="AU143" s="30"/>
      <c r="AV143" s="29"/>
      <c r="AW143" s="28"/>
      <c r="AX143" s="30"/>
      <c r="AY143" s="29"/>
      <c r="AZ143" s="28"/>
      <c r="BA143" s="30"/>
      <c r="BB143" s="29"/>
      <c r="BC143" s="28"/>
      <c r="BD143" s="30"/>
      <c r="BE143" s="29"/>
      <c r="BF143" s="28"/>
      <c r="BG143" s="30"/>
      <c r="BH143" s="29"/>
      <c r="BI143" s="28"/>
      <c r="BJ143" s="30"/>
      <c r="BK143" s="29"/>
      <c r="BL143" s="28"/>
      <c r="BM143" s="30"/>
      <c r="BN143" s="29"/>
      <c r="BO143" s="28"/>
      <c r="BP143" s="30"/>
      <c r="BQ143" s="29"/>
      <c r="BR143" s="28"/>
      <c r="BS143" s="30"/>
      <c r="BT143" s="29"/>
      <c r="BU143" s="28"/>
      <c r="BV143" s="30"/>
      <c r="BW143" s="27"/>
      <c r="BX143" s="27"/>
      <c r="BY143" s="30"/>
      <c r="BZ143" s="27"/>
      <c r="CA143" s="27"/>
      <c r="CB143" s="30"/>
      <c r="CC143" s="30"/>
      <c r="CD143" s="28"/>
      <c r="CE143" s="27"/>
      <c r="CF143" s="28"/>
      <c r="CG143" s="27"/>
      <c r="CH143" s="28"/>
      <c r="CI143" s="28"/>
      <c r="CJ143" s="33"/>
      <c r="CK143" s="28"/>
      <c r="CL143" s="54"/>
      <c r="CM143" s="54"/>
      <c r="CN143" s="18"/>
      <c r="CO143" s="18"/>
      <c r="CP143" s="18"/>
      <c r="CQ143" s="18"/>
      <c r="CR143" s="18"/>
      <c r="CV143" s="27"/>
      <c r="CW143" s="27"/>
      <c r="CX143" s="27"/>
      <c r="CY143" s="27"/>
      <c r="CZ143" s="27"/>
      <c r="DD143" s="27"/>
      <c r="DE143" s="27"/>
      <c r="DF143" s="27"/>
      <c r="DG143" s="27"/>
      <c r="DH143" s="27"/>
    </row>
    <row r="144" spans="1:112" s="31" customFormat="1" x14ac:dyDescent="0.3">
      <c r="A144" s="11"/>
      <c r="B144" s="27"/>
      <c r="C144" s="11"/>
      <c r="D144" s="11"/>
      <c r="E144" s="11"/>
      <c r="F144" s="11"/>
      <c r="G144" s="11"/>
      <c r="H144" s="13"/>
      <c r="I144" s="13"/>
      <c r="J144" s="18"/>
      <c r="K144" s="11"/>
      <c r="L144" s="11"/>
      <c r="M144" s="11"/>
      <c r="N144" s="11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9"/>
      <c r="AH144" s="28"/>
      <c r="AI144" s="30"/>
      <c r="AJ144" s="29"/>
      <c r="AK144" s="28"/>
      <c r="AL144" s="30"/>
      <c r="AM144" s="29"/>
      <c r="AN144" s="28"/>
      <c r="AO144" s="30"/>
      <c r="AP144" s="29"/>
      <c r="AQ144" s="28"/>
      <c r="AR144" s="30"/>
      <c r="AS144" s="29"/>
      <c r="AT144" s="28"/>
      <c r="AU144" s="30"/>
      <c r="AV144" s="29"/>
      <c r="AW144" s="28"/>
      <c r="AX144" s="30"/>
      <c r="AY144" s="29"/>
      <c r="AZ144" s="28"/>
      <c r="BA144" s="30"/>
      <c r="BB144" s="29"/>
      <c r="BC144" s="28"/>
      <c r="BD144" s="30"/>
      <c r="BE144" s="29"/>
      <c r="BF144" s="28"/>
      <c r="BG144" s="30"/>
      <c r="BH144" s="29"/>
      <c r="BI144" s="28"/>
      <c r="BJ144" s="30"/>
      <c r="BK144" s="29"/>
      <c r="BL144" s="28"/>
      <c r="BM144" s="30"/>
      <c r="BN144" s="29"/>
      <c r="BO144" s="28"/>
      <c r="BP144" s="30"/>
      <c r="BQ144" s="29"/>
      <c r="BR144" s="28"/>
      <c r="BS144" s="30"/>
      <c r="BT144" s="29"/>
      <c r="BU144" s="28"/>
      <c r="BV144" s="30"/>
      <c r="BW144" s="27"/>
      <c r="BX144" s="27"/>
      <c r="BY144" s="30"/>
      <c r="BZ144" s="27"/>
      <c r="CA144" s="27"/>
      <c r="CB144" s="30"/>
      <c r="CC144" s="30"/>
      <c r="CD144" s="28"/>
      <c r="CE144" s="27"/>
      <c r="CF144" s="28"/>
      <c r="CG144" s="27"/>
      <c r="CH144" s="28"/>
      <c r="CI144" s="28"/>
      <c r="CJ144" s="33"/>
      <c r="CK144" s="28"/>
      <c r="CL144" s="54"/>
      <c r="CM144" s="54"/>
      <c r="CN144" s="18"/>
      <c r="CO144" s="18"/>
      <c r="CP144" s="18"/>
      <c r="CQ144" s="18"/>
      <c r="CR144" s="18"/>
      <c r="CV144" s="27"/>
      <c r="CW144" s="27"/>
      <c r="CX144" s="27"/>
      <c r="CY144" s="27"/>
      <c r="CZ144" s="27"/>
      <c r="DD144" s="27"/>
      <c r="DE144" s="27"/>
      <c r="DF144" s="27"/>
      <c r="DG144" s="27"/>
      <c r="DH144" s="27"/>
    </row>
    <row r="145" spans="1:112" s="31" customFormat="1" x14ac:dyDescent="0.3">
      <c r="A145" s="11"/>
      <c r="B145" s="27"/>
      <c r="C145" s="11"/>
      <c r="D145" s="11"/>
      <c r="E145" s="11"/>
      <c r="F145" s="11"/>
      <c r="G145" s="11"/>
      <c r="H145" s="13"/>
      <c r="I145" s="13"/>
      <c r="J145" s="18"/>
      <c r="K145" s="11"/>
      <c r="L145" s="11"/>
      <c r="M145" s="11"/>
      <c r="N145" s="11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9"/>
      <c r="AH145" s="28"/>
      <c r="AI145" s="30"/>
      <c r="AJ145" s="29"/>
      <c r="AK145" s="28"/>
      <c r="AL145" s="30"/>
      <c r="AM145" s="29"/>
      <c r="AN145" s="28"/>
      <c r="AO145" s="30"/>
      <c r="AP145" s="29"/>
      <c r="AQ145" s="28"/>
      <c r="AR145" s="30"/>
      <c r="AS145" s="29"/>
      <c r="AT145" s="28"/>
      <c r="AU145" s="30"/>
      <c r="AV145" s="29"/>
      <c r="AW145" s="28"/>
      <c r="AX145" s="30"/>
      <c r="AY145" s="29"/>
      <c r="AZ145" s="28"/>
      <c r="BA145" s="30"/>
      <c r="BB145" s="29"/>
      <c r="BC145" s="28"/>
      <c r="BD145" s="30"/>
      <c r="BE145" s="29"/>
      <c r="BF145" s="28"/>
      <c r="BG145" s="30"/>
      <c r="BH145" s="29"/>
      <c r="BI145" s="28"/>
      <c r="BJ145" s="30"/>
      <c r="BK145" s="29"/>
      <c r="BL145" s="28"/>
      <c r="BM145" s="30"/>
      <c r="BN145" s="29"/>
      <c r="BO145" s="28"/>
      <c r="BP145" s="30"/>
      <c r="BQ145" s="29"/>
      <c r="BR145" s="28"/>
      <c r="BS145" s="30"/>
      <c r="BT145" s="29"/>
      <c r="BU145" s="28"/>
      <c r="BV145" s="30"/>
      <c r="BW145" s="27"/>
      <c r="BX145" s="27"/>
      <c r="BY145" s="30"/>
      <c r="BZ145" s="27"/>
      <c r="CA145" s="27"/>
      <c r="CB145" s="30"/>
      <c r="CC145" s="30"/>
      <c r="CD145" s="28"/>
      <c r="CE145" s="27"/>
      <c r="CF145" s="28"/>
      <c r="CG145" s="27"/>
      <c r="CH145" s="28"/>
      <c r="CI145" s="28"/>
      <c r="CJ145" s="33"/>
      <c r="CK145" s="28"/>
      <c r="CL145" s="54"/>
      <c r="CM145" s="54"/>
      <c r="CN145" s="18"/>
      <c r="CO145" s="18"/>
      <c r="CP145" s="18"/>
      <c r="CQ145" s="18"/>
      <c r="CR145" s="18"/>
      <c r="CV145" s="27"/>
      <c r="CW145" s="27"/>
      <c r="CX145" s="27"/>
      <c r="CY145" s="27"/>
      <c r="CZ145" s="27"/>
      <c r="DD145" s="27"/>
      <c r="DE145" s="27"/>
      <c r="DF145" s="27"/>
      <c r="DG145" s="27"/>
      <c r="DH145" s="27"/>
    </row>
    <row r="146" spans="1:112" s="31" customFormat="1" x14ac:dyDescent="0.3">
      <c r="A146" s="11"/>
      <c r="B146" s="27"/>
      <c r="C146" s="11"/>
      <c r="D146" s="11"/>
      <c r="E146" s="11"/>
      <c r="F146" s="11"/>
      <c r="G146" s="11"/>
      <c r="H146" s="13"/>
      <c r="I146" s="13"/>
      <c r="J146" s="18"/>
      <c r="K146" s="11"/>
      <c r="L146" s="11"/>
      <c r="M146" s="11"/>
      <c r="N146" s="11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9"/>
      <c r="AH146" s="28"/>
      <c r="AI146" s="30"/>
      <c r="AJ146" s="29"/>
      <c r="AK146" s="28"/>
      <c r="AL146" s="30"/>
      <c r="AM146" s="29"/>
      <c r="AN146" s="28"/>
      <c r="AO146" s="30"/>
      <c r="AP146" s="29"/>
      <c r="AQ146" s="28"/>
      <c r="AR146" s="30"/>
      <c r="AS146" s="29"/>
      <c r="AT146" s="28"/>
      <c r="AU146" s="30"/>
      <c r="AV146" s="29"/>
      <c r="AW146" s="28"/>
      <c r="AX146" s="30"/>
      <c r="AY146" s="29"/>
      <c r="AZ146" s="28"/>
      <c r="BA146" s="30"/>
      <c r="BB146" s="29"/>
      <c r="BC146" s="28"/>
      <c r="BD146" s="30"/>
      <c r="BE146" s="29"/>
      <c r="BF146" s="28"/>
      <c r="BG146" s="30"/>
      <c r="BH146" s="29"/>
      <c r="BI146" s="28"/>
      <c r="BJ146" s="30"/>
      <c r="BK146" s="29"/>
      <c r="BL146" s="28"/>
      <c r="BM146" s="30"/>
      <c r="BN146" s="29"/>
      <c r="BO146" s="28"/>
      <c r="BP146" s="30"/>
      <c r="BQ146" s="29"/>
      <c r="BR146" s="28"/>
      <c r="BS146" s="30"/>
      <c r="BT146" s="29"/>
      <c r="BU146" s="28"/>
      <c r="BV146" s="30"/>
      <c r="BW146" s="27"/>
      <c r="BX146" s="27"/>
      <c r="BY146" s="30"/>
      <c r="BZ146" s="27"/>
      <c r="CA146" s="27"/>
      <c r="CB146" s="30"/>
      <c r="CC146" s="30"/>
      <c r="CD146" s="28"/>
      <c r="CE146" s="27"/>
      <c r="CF146" s="28"/>
      <c r="CG146" s="27"/>
      <c r="CH146" s="28"/>
      <c r="CI146" s="28"/>
      <c r="CJ146" s="33"/>
      <c r="CK146" s="28"/>
      <c r="CL146" s="54"/>
      <c r="CM146" s="54"/>
      <c r="CN146" s="18"/>
      <c r="CO146" s="18"/>
      <c r="CP146" s="18"/>
      <c r="CQ146" s="18"/>
      <c r="CR146" s="18"/>
      <c r="CV146" s="27"/>
      <c r="CW146" s="27"/>
      <c r="CX146" s="27"/>
      <c r="CY146" s="27"/>
      <c r="CZ146" s="27"/>
      <c r="DD146" s="27"/>
      <c r="DE146" s="27"/>
      <c r="DF146" s="27"/>
      <c r="DG146" s="27"/>
      <c r="DH146" s="27"/>
    </row>
    <row r="147" spans="1:112" s="31" customFormat="1" x14ac:dyDescent="0.3">
      <c r="A147" s="11"/>
      <c r="B147" s="27"/>
      <c r="C147" s="11"/>
      <c r="D147" s="11"/>
      <c r="E147" s="11"/>
      <c r="F147" s="11"/>
      <c r="G147" s="11"/>
      <c r="H147" s="13"/>
      <c r="I147" s="13"/>
      <c r="J147" s="18"/>
      <c r="K147" s="11"/>
      <c r="L147" s="11"/>
      <c r="M147" s="11"/>
      <c r="N147" s="11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9"/>
      <c r="AH147" s="28"/>
      <c r="AI147" s="30"/>
      <c r="AJ147" s="29"/>
      <c r="AK147" s="28"/>
      <c r="AL147" s="30"/>
      <c r="AM147" s="29"/>
      <c r="AN147" s="28"/>
      <c r="AO147" s="30"/>
      <c r="AP147" s="29"/>
      <c r="AQ147" s="28"/>
      <c r="AR147" s="30"/>
      <c r="AS147" s="29"/>
      <c r="AT147" s="28"/>
      <c r="AU147" s="30"/>
      <c r="AV147" s="29"/>
      <c r="AW147" s="28"/>
      <c r="AX147" s="30"/>
      <c r="AY147" s="29"/>
      <c r="AZ147" s="28"/>
      <c r="BA147" s="30"/>
      <c r="BB147" s="29"/>
      <c r="BC147" s="28"/>
      <c r="BD147" s="30"/>
      <c r="BE147" s="29"/>
      <c r="BF147" s="28"/>
      <c r="BG147" s="30"/>
      <c r="BH147" s="29"/>
      <c r="BI147" s="28"/>
      <c r="BJ147" s="30"/>
      <c r="BK147" s="29"/>
      <c r="BL147" s="28"/>
      <c r="BM147" s="30"/>
      <c r="BN147" s="29"/>
      <c r="BO147" s="28"/>
      <c r="BP147" s="30"/>
      <c r="BQ147" s="29"/>
      <c r="BR147" s="28"/>
      <c r="BS147" s="30"/>
      <c r="BT147" s="29"/>
      <c r="BU147" s="28"/>
      <c r="BV147" s="30"/>
      <c r="BW147" s="27"/>
      <c r="BX147" s="27"/>
      <c r="BY147" s="30"/>
      <c r="BZ147" s="27"/>
      <c r="CA147" s="27"/>
      <c r="CB147" s="30"/>
      <c r="CC147" s="30"/>
      <c r="CD147" s="28"/>
      <c r="CE147" s="27"/>
      <c r="CF147" s="28"/>
      <c r="CG147" s="27"/>
      <c r="CH147" s="28"/>
      <c r="CI147" s="28"/>
      <c r="CJ147" s="33"/>
      <c r="CK147" s="28"/>
      <c r="CL147" s="54"/>
      <c r="CM147" s="54"/>
      <c r="CN147" s="18"/>
      <c r="CO147" s="18"/>
      <c r="CP147" s="18"/>
      <c r="CQ147" s="18"/>
      <c r="CR147" s="18"/>
      <c r="CV147" s="27"/>
      <c r="CW147" s="27"/>
      <c r="CX147" s="27"/>
      <c r="CY147" s="27"/>
      <c r="CZ147" s="27"/>
      <c r="DD147" s="27"/>
      <c r="DE147" s="27"/>
      <c r="DF147" s="27"/>
      <c r="DG147" s="27"/>
      <c r="DH147" s="27"/>
    </row>
    <row r="148" spans="1:112" s="31" customFormat="1" x14ac:dyDescent="0.3">
      <c r="A148" s="11"/>
      <c r="B148" s="27"/>
      <c r="C148" s="11"/>
      <c r="D148" s="11"/>
      <c r="E148" s="11"/>
      <c r="F148" s="11"/>
      <c r="G148" s="11"/>
      <c r="H148" s="13"/>
      <c r="I148" s="13"/>
      <c r="J148" s="18"/>
      <c r="K148" s="11"/>
      <c r="L148" s="11"/>
      <c r="M148" s="11"/>
      <c r="N148" s="11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9"/>
      <c r="AH148" s="28"/>
      <c r="AI148" s="30"/>
      <c r="AJ148" s="29"/>
      <c r="AK148" s="28"/>
      <c r="AL148" s="30"/>
      <c r="AM148" s="29"/>
      <c r="AN148" s="28"/>
      <c r="AO148" s="30"/>
      <c r="AP148" s="29"/>
      <c r="AQ148" s="28"/>
      <c r="AR148" s="30"/>
      <c r="AS148" s="29"/>
      <c r="AT148" s="28"/>
      <c r="AU148" s="30"/>
      <c r="AV148" s="29"/>
      <c r="AW148" s="28"/>
      <c r="AX148" s="30"/>
      <c r="AY148" s="29"/>
      <c r="AZ148" s="28"/>
      <c r="BA148" s="30"/>
      <c r="BB148" s="29"/>
      <c r="BC148" s="28"/>
      <c r="BD148" s="30"/>
      <c r="BE148" s="29"/>
      <c r="BF148" s="28"/>
      <c r="BG148" s="30"/>
      <c r="BH148" s="29"/>
      <c r="BI148" s="28"/>
      <c r="BJ148" s="30"/>
      <c r="BK148" s="29"/>
      <c r="BL148" s="28"/>
      <c r="BM148" s="30"/>
      <c r="BN148" s="29"/>
      <c r="BO148" s="28"/>
      <c r="BP148" s="30"/>
      <c r="BQ148" s="29"/>
      <c r="BR148" s="28"/>
      <c r="BS148" s="30"/>
      <c r="BT148" s="29"/>
      <c r="BU148" s="28"/>
      <c r="BV148" s="30"/>
      <c r="BW148" s="27"/>
      <c r="BX148" s="27"/>
      <c r="BY148" s="30"/>
      <c r="BZ148" s="27"/>
      <c r="CA148" s="27"/>
      <c r="CB148" s="30"/>
      <c r="CC148" s="30"/>
      <c r="CD148" s="28"/>
      <c r="CE148" s="27"/>
      <c r="CF148" s="28"/>
      <c r="CG148" s="27"/>
      <c r="CH148" s="28"/>
      <c r="CI148" s="28"/>
      <c r="CJ148" s="33"/>
      <c r="CK148" s="28"/>
      <c r="CL148" s="54"/>
      <c r="CM148" s="54"/>
      <c r="CN148" s="18"/>
      <c r="CO148" s="18"/>
      <c r="CP148" s="18"/>
      <c r="CQ148" s="18"/>
      <c r="CR148" s="18"/>
      <c r="CV148" s="27"/>
      <c r="CW148" s="27"/>
      <c r="CX148" s="27"/>
      <c r="CY148" s="27"/>
      <c r="CZ148" s="27"/>
      <c r="DD148" s="27"/>
      <c r="DE148" s="27"/>
      <c r="DF148" s="27"/>
      <c r="DG148" s="27"/>
      <c r="DH148" s="27"/>
    </row>
    <row r="149" spans="1:112" s="31" customFormat="1" x14ac:dyDescent="0.3">
      <c r="A149" s="11"/>
      <c r="B149" s="27"/>
      <c r="C149" s="11"/>
      <c r="D149" s="11"/>
      <c r="E149" s="11"/>
      <c r="F149" s="11"/>
      <c r="G149" s="11"/>
      <c r="H149" s="13"/>
      <c r="I149" s="13"/>
      <c r="J149" s="18"/>
      <c r="K149" s="11"/>
      <c r="L149" s="11"/>
      <c r="M149" s="11"/>
      <c r="N149" s="11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9"/>
      <c r="AH149" s="28"/>
      <c r="AI149" s="30"/>
      <c r="AJ149" s="29"/>
      <c r="AK149" s="28"/>
      <c r="AL149" s="30"/>
      <c r="AM149" s="29"/>
      <c r="AN149" s="28"/>
      <c r="AO149" s="30"/>
      <c r="AP149" s="29"/>
      <c r="AQ149" s="28"/>
      <c r="AR149" s="30"/>
      <c r="AS149" s="29"/>
      <c r="AT149" s="28"/>
      <c r="AU149" s="30"/>
      <c r="AV149" s="29"/>
      <c r="AW149" s="28"/>
      <c r="AX149" s="30"/>
      <c r="AY149" s="29"/>
      <c r="AZ149" s="28"/>
      <c r="BA149" s="30"/>
      <c r="BB149" s="29"/>
      <c r="BC149" s="28"/>
      <c r="BD149" s="30"/>
      <c r="BE149" s="29"/>
      <c r="BF149" s="28"/>
      <c r="BG149" s="30"/>
      <c r="BH149" s="29"/>
      <c r="BI149" s="28"/>
      <c r="BJ149" s="30"/>
      <c r="BK149" s="29"/>
      <c r="BL149" s="28"/>
      <c r="BM149" s="30"/>
      <c r="BN149" s="29"/>
      <c r="BO149" s="28"/>
      <c r="BP149" s="30"/>
      <c r="BQ149" s="29"/>
      <c r="BR149" s="28"/>
      <c r="BS149" s="30"/>
      <c r="BT149" s="29"/>
      <c r="BU149" s="28"/>
      <c r="BV149" s="30"/>
      <c r="BW149" s="27"/>
      <c r="BX149" s="27"/>
      <c r="BY149" s="30"/>
      <c r="BZ149" s="27"/>
      <c r="CA149" s="27"/>
      <c r="CB149" s="30"/>
      <c r="CC149" s="30"/>
      <c r="CD149" s="28"/>
      <c r="CE149" s="27"/>
      <c r="CF149" s="28"/>
      <c r="CG149" s="27"/>
      <c r="CH149" s="28"/>
      <c r="CI149" s="28"/>
      <c r="CJ149" s="33"/>
      <c r="CK149" s="28"/>
      <c r="CL149" s="54"/>
      <c r="CM149" s="54"/>
      <c r="CN149" s="18"/>
      <c r="CO149" s="18"/>
      <c r="CP149" s="18"/>
      <c r="CQ149" s="18"/>
      <c r="CR149" s="18"/>
      <c r="CV149" s="27"/>
      <c r="CW149" s="27"/>
      <c r="CX149" s="27"/>
      <c r="CY149" s="27"/>
      <c r="CZ149" s="27"/>
      <c r="DD149" s="27"/>
      <c r="DE149" s="27"/>
      <c r="DF149" s="27"/>
      <c r="DG149" s="27"/>
      <c r="DH149" s="27"/>
    </row>
    <row r="150" spans="1:112" s="31" customFormat="1" x14ac:dyDescent="0.3">
      <c r="A150" s="11"/>
      <c r="B150" s="27"/>
      <c r="C150" s="11"/>
      <c r="D150" s="11"/>
      <c r="E150" s="11"/>
      <c r="F150" s="11"/>
      <c r="G150" s="11"/>
      <c r="H150" s="13"/>
      <c r="I150" s="13"/>
      <c r="J150" s="18"/>
      <c r="K150" s="11"/>
      <c r="L150" s="11"/>
      <c r="M150" s="11"/>
      <c r="N150" s="11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9"/>
      <c r="AH150" s="28"/>
      <c r="AI150" s="30"/>
      <c r="AJ150" s="29"/>
      <c r="AK150" s="28"/>
      <c r="AL150" s="30"/>
      <c r="AM150" s="29"/>
      <c r="AN150" s="28"/>
      <c r="AO150" s="30"/>
      <c r="AP150" s="29"/>
      <c r="AQ150" s="28"/>
      <c r="AR150" s="30"/>
      <c r="AS150" s="29"/>
      <c r="AT150" s="28"/>
      <c r="AU150" s="30"/>
      <c r="AV150" s="29"/>
      <c r="AW150" s="28"/>
      <c r="AX150" s="30"/>
      <c r="AY150" s="29"/>
      <c r="AZ150" s="28"/>
      <c r="BA150" s="30"/>
      <c r="BB150" s="29"/>
      <c r="BC150" s="28"/>
      <c r="BD150" s="30"/>
      <c r="BE150" s="29"/>
      <c r="BF150" s="28"/>
      <c r="BG150" s="30"/>
      <c r="BH150" s="29"/>
      <c r="BI150" s="28"/>
      <c r="BJ150" s="30"/>
      <c r="BK150" s="29"/>
      <c r="BL150" s="28"/>
      <c r="BM150" s="30"/>
      <c r="BN150" s="29"/>
      <c r="BO150" s="28"/>
      <c r="BP150" s="30"/>
      <c r="BQ150" s="29"/>
      <c r="BR150" s="28"/>
      <c r="BS150" s="30"/>
      <c r="BT150" s="29"/>
      <c r="BU150" s="28"/>
      <c r="BV150" s="30"/>
      <c r="BW150" s="27"/>
      <c r="BX150" s="27"/>
      <c r="BY150" s="30"/>
      <c r="BZ150" s="27"/>
      <c r="CA150" s="27"/>
      <c r="CB150" s="30"/>
      <c r="CC150" s="30"/>
      <c r="CD150" s="28"/>
      <c r="CE150" s="27"/>
      <c r="CF150" s="28"/>
      <c r="CG150" s="27"/>
      <c r="CH150" s="28"/>
      <c r="CI150" s="28"/>
      <c r="CJ150" s="33"/>
      <c r="CK150" s="28"/>
      <c r="CL150" s="54"/>
      <c r="CM150" s="54"/>
      <c r="CN150" s="18"/>
      <c r="CO150" s="18"/>
      <c r="CP150" s="18"/>
      <c r="CQ150" s="18"/>
      <c r="CR150" s="18"/>
      <c r="CV150" s="27"/>
      <c r="CW150" s="27"/>
      <c r="CX150" s="27"/>
      <c r="CY150" s="27"/>
      <c r="CZ150" s="27"/>
      <c r="DD150" s="27"/>
      <c r="DE150" s="27"/>
      <c r="DF150" s="27"/>
      <c r="DG150" s="27"/>
      <c r="DH150" s="27"/>
    </row>
    <row r="151" spans="1:112" s="31" customFormat="1" x14ac:dyDescent="0.3">
      <c r="A151" s="11"/>
      <c r="B151" s="27"/>
      <c r="C151" s="11"/>
      <c r="D151" s="11"/>
      <c r="E151" s="11"/>
      <c r="F151" s="11"/>
      <c r="G151" s="11"/>
      <c r="H151" s="13"/>
      <c r="I151" s="13"/>
      <c r="J151" s="18"/>
      <c r="K151" s="11"/>
      <c r="L151" s="11"/>
      <c r="M151" s="11"/>
      <c r="N151" s="11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9"/>
      <c r="AH151" s="28"/>
      <c r="AI151" s="30"/>
      <c r="AJ151" s="29"/>
      <c r="AK151" s="28"/>
      <c r="AL151" s="30"/>
      <c r="AM151" s="29"/>
      <c r="AN151" s="28"/>
      <c r="AO151" s="30"/>
      <c r="AP151" s="29"/>
      <c r="AQ151" s="28"/>
      <c r="AR151" s="30"/>
      <c r="AS151" s="29"/>
      <c r="AT151" s="28"/>
      <c r="AU151" s="30"/>
      <c r="AV151" s="29"/>
      <c r="AW151" s="28"/>
      <c r="AX151" s="30"/>
      <c r="AY151" s="29"/>
      <c r="AZ151" s="28"/>
      <c r="BA151" s="30"/>
      <c r="BB151" s="29"/>
      <c r="BC151" s="28"/>
      <c r="BD151" s="30"/>
      <c r="BE151" s="29"/>
      <c r="BF151" s="28"/>
      <c r="BG151" s="30"/>
      <c r="BH151" s="29"/>
      <c r="BI151" s="28"/>
      <c r="BJ151" s="30"/>
      <c r="BK151" s="29"/>
      <c r="BL151" s="28"/>
      <c r="BM151" s="30"/>
      <c r="BN151" s="29"/>
      <c r="BO151" s="28"/>
      <c r="BP151" s="30"/>
      <c r="BQ151" s="29"/>
      <c r="BR151" s="28"/>
      <c r="BS151" s="30"/>
      <c r="BT151" s="29"/>
      <c r="BU151" s="28"/>
      <c r="BV151" s="30"/>
      <c r="BW151" s="27"/>
      <c r="BX151" s="27"/>
      <c r="BY151" s="30"/>
      <c r="BZ151" s="27"/>
      <c r="CA151" s="27"/>
      <c r="CB151" s="30"/>
      <c r="CC151" s="30"/>
      <c r="CD151" s="28"/>
      <c r="CE151" s="27"/>
      <c r="CF151" s="28"/>
      <c r="CG151" s="27"/>
      <c r="CH151" s="28"/>
      <c r="CI151" s="28"/>
      <c r="CJ151" s="33"/>
      <c r="CK151" s="28"/>
      <c r="CL151" s="54"/>
      <c r="CM151" s="54"/>
      <c r="CN151" s="18"/>
      <c r="CO151" s="18"/>
      <c r="CP151" s="18"/>
      <c r="CQ151" s="18"/>
      <c r="CR151" s="18"/>
      <c r="CV151" s="27"/>
      <c r="CW151" s="27"/>
      <c r="CX151" s="27"/>
      <c r="CY151" s="27"/>
      <c r="CZ151" s="27"/>
      <c r="DD151" s="27"/>
      <c r="DE151" s="27"/>
      <c r="DF151" s="27"/>
      <c r="DG151" s="27"/>
      <c r="DH151" s="27"/>
    </row>
    <row r="152" spans="1:112" s="31" customFormat="1" x14ac:dyDescent="0.3">
      <c r="A152" s="11"/>
      <c r="B152" s="27"/>
      <c r="C152" s="11"/>
      <c r="D152" s="11"/>
      <c r="E152" s="11"/>
      <c r="F152" s="11"/>
      <c r="G152" s="11"/>
      <c r="H152" s="13"/>
      <c r="I152" s="13"/>
      <c r="J152" s="18"/>
      <c r="K152" s="11"/>
      <c r="L152" s="11"/>
      <c r="M152" s="11"/>
      <c r="N152" s="11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9"/>
      <c r="AH152" s="28"/>
      <c r="AI152" s="30"/>
      <c r="AJ152" s="29"/>
      <c r="AK152" s="28"/>
      <c r="AL152" s="30"/>
      <c r="AM152" s="29"/>
      <c r="AN152" s="28"/>
      <c r="AO152" s="30"/>
      <c r="AP152" s="29"/>
      <c r="AQ152" s="28"/>
      <c r="AR152" s="30"/>
      <c r="AS152" s="29"/>
      <c r="AT152" s="28"/>
      <c r="AU152" s="30"/>
      <c r="AV152" s="29"/>
      <c r="AW152" s="28"/>
      <c r="AX152" s="30"/>
      <c r="AY152" s="29"/>
      <c r="AZ152" s="28"/>
      <c r="BA152" s="30"/>
      <c r="BB152" s="29"/>
      <c r="BC152" s="28"/>
      <c r="BD152" s="30"/>
      <c r="BE152" s="29"/>
      <c r="BF152" s="28"/>
      <c r="BG152" s="30"/>
      <c r="BH152" s="29"/>
      <c r="BI152" s="28"/>
      <c r="BJ152" s="30"/>
      <c r="BK152" s="29"/>
      <c r="BL152" s="28"/>
      <c r="BM152" s="30"/>
      <c r="BN152" s="29"/>
      <c r="BO152" s="28"/>
      <c r="BP152" s="30"/>
      <c r="BQ152" s="29"/>
      <c r="BR152" s="28"/>
      <c r="BS152" s="30"/>
      <c r="BT152" s="29"/>
      <c r="BU152" s="28"/>
      <c r="BV152" s="30"/>
      <c r="BW152" s="27"/>
      <c r="BX152" s="27"/>
      <c r="BY152" s="30"/>
      <c r="BZ152" s="27"/>
      <c r="CA152" s="27"/>
      <c r="CB152" s="30"/>
      <c r="CC152" s="30"/>
      <c r="CD152" s="28"/>
      <c r="CE152" s="27"/>
      <c r="CF152" s="28"/>
      <c r="CG152" s="27"/>
      <c r="CH152" s="28"/>
      <c r="CI152" s="28"/>
      <c r="CJ152" s="33"/>
      <c r="CK152" s="28"/>
      <c r="CL152" s="54"/>
      <c r="CM152" s="54"/>
      <c r="CN152" s="18"/>
      <c r="CO152" s="18"/>
      <c r="CP152" s="18"/>
      <c r="CQ152" s="18"/>
      <c r="CR152" s="18"/>
      <c r="CV152" s="27"/>
      <c r="CW152" s="27"/>
      <c r="CX152" s="27"/>
      <c r="CY152" s="27"/>
      <c r="CZ152" s="27"/>
      <c r="DD152" s="27"/>
      <c r="DE152" s="27"/>
      <c r="DF152" s="27"/>
      <c r="DG152" s="27"/>
      <c r="DH152" s="27"/>
    </row>
    <row r="153" spans="1:112" s="31" customFormat="1" x14ac:dyDescent="0.3">
      <c r="A153" s="11"/>
      <c r="B153" s="27"/>
      <c r="C153" s="11"/>
      <c r="D153" s="11"/>
      <c r="E153" s="11"/>
      <c r="F153" s="11"/>
      <c r="G153" s="11"/>
      <c r="H153" s="13"/>
      <c r="I153" s="13"/>
      <c r="J153" s="18"/>
      <c r="K153" s="11"/>
      <c r="L153" s="11"/>
      <c r="M153" s="11"/>
      <c r="N153" s="11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9"/>
      <c r="AH153" s="28"/>
      <c r="AI153" s="30"/>
      <c r="AJ153" s="29"/>
      <c r="AK153" s="28"/>
      <c r="AL153" s="30"/>
      <c r="AM153" s="29"/>
      <c r="AN153" s="28"/>
      <c r="AO153" s="30"/>
      <c r="AP153" s="29"/>
      <c r="AQ153" s="28"/>
      <c r="AR153" s="30"/>
      <c r="AS153" s="29"/>
      <c r="AT153" s="28"/>
      <c r="AU153" s="30"/>
      <c r="AV153" s="29"/>
      <c r="AW153" s="28"/>
      <c r="AX153" s="30"/>
      <c r="AY153" s="29"/>
      <c r="AZ153" s="28"/>
      <c r="BA153" s="30"/>
      <c r="BB153" s="29"/>
      <c r="BC153" s="28"/>
      <c r="BD153" s="30"/>
      <c r="BE153" s="29"/>
      <c r="BF153" s="28"/>
      <c r="BG153" s="30"/>
      <c r="BH153" s="29"/>
      <c r="BI153" s="28"/>
      <c r="BJ153" s="30"/>
      <c r="BK153" s="29"/>
      <c r="BL153" s="28"/>
      <c r="BM153" s="30"/>
      <c r="BN153" s="29"/>
      <c r="BO153" s="28"/>
      <c r="BP153" s="30"/>
      <c r="BQ153" s="29"/>
      <c r="BR153" s="28"/>
      <c r="BS153" s="30"/>
      <c r="BT153" s="29"/>
      <c r="BU153" s="28"/>
      <c r="BV153" s="30"/>
      <c r="BW153" s="27"/>
      <c r="BX153" s="27"/>
      <c r="BY153" s="30"/>
      <c r="BZ153" s="27"/>
      <c r="CA153" s="27"/>
      <c r="CB153" s="30"/>
      <c r="CC153" s="30"/>
      <c r="CD153" s="28"/>
      <c r="CE153" s="27"/>
      <c r="CF153" s="28"/>
      <c r="CG153" s="27"/>
      <c r="CH153" s="28"/>
      <c r="CI153" s="28"/>
      <c r="CJ153" s="33"/>
      <c r="CK153" s="28"/>
      <c r="CL153" s="54"/>
      <c r="CM153" s="54"/>
      <c r="CN153" s="18"/>
      <c r="CO153" s="18"/>
      <c r="CP153" s="18"/>
      <c r="CQ153" s="18"/>
      <c r="CR153" s="18"/>
      <c r="CV153" s="27"/>
      <c r="CW153" s="27"/>
      <c r="CX153" s="27"/>
      <c r="CY153" s="27"/>
      <c r="CZ153" s="27"/>
      <c r="DD153" s="27"/>
      <c r="DE153" s="27"/>
      <c r="DF153" s="27"/>
      <c r="DG153" s="27"/>
      <c r="DH153" s="27"/>
    </row>
    <row r="154" spans="1:112" s="31" customFormat="1" x14ac:dyDescent="0.3">
      <c r="A154" s="11"/>
      <c r="B154" s="27"/>
      <c r="C154" s="11"/>
      <c r="D154" s="11"/>
      <c r="E154" s="11"/>
      <c r="F154" s="11"/>
      <c r="G154" s="11"/>
      <c r="H154" s="13"/>
      <c r="I154" s="13"/>
      <c r="J154" s="18"/>
      <c r="K154" s="11"/>
      <c r="L154" s="11"/>
      <c r="M154" s="11"/>
      <c r="N154" s="11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9"/>
      <c r="AH154" s="28"/>
      <c r="AI154" s="30"/>
      <c r="AJ154" s="29"/>
      <c r="AK154" s="28"/>
      <c r="AL154" s="30"/>
      <c r="AM154" s="29"/>
      <c r="AN154" s="28"/>
      <c r="AO154" s="30"/>
      <c r="AP154" s="29"/>
      <c r="AQ154" s="28"/>
      <c r="AR154" s="30"/>
      <c r="AS154" s="29"/>
      <c r="AT154" s="28"/>
      <c r="AU154" s="30"/>
      <c r="AV154" s="29"/>
      <c r="AW154" s="28"/>
      <c r="AX154" s="30"/>
      <c r="AY154" s="29"/>
      <c r="AZ154" s="28"/>
      <c r="BA154" s="30"/>
      <c r="BB154" s="29"/>
      <c r="BC154" s="28"/>
      <c r="BD154" s="30"/>
      <c r="BE154" s="29"/>
      <c r="BF154" s="28"/>
      <c r="BG154" s="30"/>
      <c r="BH154" s="29"/>
      <c r="BI154" s="28"/>
      <c r="BJ154" s="30"/>
      <c r="BK154" s="29"/>
      <c r="BL154" s="28"/>
      <c r="BM154" s="30"/>
      <c r="BN154" s="29"/>
      <c r="BO154" s="28"/>
      <c r="BP154" s="30"/>
      <c r="BQ154" s="29"/>
      <c r="BR154" s="28"/>
      <c r="BS154" s="30"/>
      <c r="BT154" s="29"/>
      <c r="BU154" s="28"/>
      <c r="BV154" s="30"/>
      <c r="BW154" s="27"/>
      <c r="BX154" s="27"/>
      <c r="BY154" s="30"/>
      <c r="BZ154" s="27"/>
      <c r="CA154" s="27"/>
      <c r="CB154" s="30"/>
      <c r="CC154" s="30"/>
      <c r="CD154" s="28"/>
      <c r="CE154" s="27"/>
      <c r="CF154" s="28"/>
      <c r="CG154" s="27"/>
      <c r="CH154" s="28"/>
      <c r="CI154" s="28"/>
      <c r="CJ154" s="33"/>
      <c r="CK154" s="28"/>
      <c r="CL154" s="54"/>
      <c r="CM154" s="54"/>
      <c r="CN154" s="18"/>
      <c r="CO154" s="18"/>
      <c r="CP154" s="18"/>
      <c r="CQ154" s="18"/>
      <c r="CR154" s="18"/>
      <c r="CV154" s="27"/>
      <c r="CW154" s="27"/>
      <c r="CX154" s="27"/>
      <c r="CY154" s="27"/>
      <c r="CZ154" s="27"/>
      <c r="DD154" s="27"/>
      <c r="DE154" s="27"/>
      <c r="DF154" s="27"/>
      <c r="DG154" s="27"/>
      <c r="DH154" s="27"/>
    </row>
    <row r="155" spans="1:112" s="31" customFormat="1" x14ac:dyDescent="0.3">
      <c r="A155" s="11"/>
      <c r="B155" s="27"/>
      <c r="C155" s="11"/>
      <c r="D155" s="11"/>
      <c r="E155" s="11"/>
      <c r="F155" s="11"/>
      <c r="G155" s="11"/>
      <c r="H155" s="13"/>
      <c r="I155" s="13"/>
      <c r="J155" s="18"/>
      <c r="K155" s="11"/>
      <c r="L155" s="11"/>
      <c r="M155" s="11"/>
      <c r="N155" s="11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9"/>
      <c r="AH155" s="28"/>
      <c r="AI155" s="30"/>
      <c r="AJ155" s="29"/>
      <c r="AK155" s="28"/>
      <c r="AL155" s="30"/>
      <c r="AM155" s="29"/>
      <c r="AN155" s="28"/>
      <c r="AO155" s="30"/>
      <c r="AP155" s="29"/>
      <c r="AQ155" s="28"/>
      <c r="AR155" s="30"/>
      <c r="AS155" s="29"/>
      <c r="AT155" s="28"/>
      <c r="AU155" s="30"/>
      <c r="AV155" s="29"/>
      <c r="AW155" s="28"/>
      <c r="AX155" s="30"/>
      <c r="AY155" s="29"/>
      <c r="AZ155" s="28"/>
      <c r="BA155" s="30"/>
      <c r="BB155" s="29"/>
      <c r="BC155" s="28"/>
      <c r="BD155" s="30"/>
      <c r="BE155" s="29"/>
      <c r="BF155" s="28"/>
      <c r="BG155" s="30"/>
      <c r="BH155" s="29"/>
      <c r="BI155" s="28"/>
      <c r="BJ155" s="30"/>
      <c r="BK155" s="29"/>
      <c r="BL155" s="28"/>
      <c r="BM155" s="30"/>
      <c r="BN155" s="29"/>
      <c r="BO155" s="28"/>
      <c r="BP155" s="30"/>
      <c r="BQ155" s="29"/>
      <c r="BR155" s="28"/>
      <c r="BS155" s="30"/>
      <c r="BT155" s="29"/>
      <c r="BU155" s="28"/>
      <c r="BV155" s="30"/>
      <c r="BW155" s="27"/>
      <c r="BX155" s="27"/>
      <c r="BY155" s="30"/>
      <c r="BZ155" s="27"/>
      <c r="CA155" s="27"/>
      <c r="CB155" s="30"/>
      <c r="CC155" s="30"/>
      <c r="CD155" s="28"/>
      <c r="CE155" s="27"/>
      <c r="CF155" s="28"/>
      <c r="CG155" s="27"/>
      <c r="CH155" s="28"/>
      <c r="CI155" s="28"/>
      <c r="CJ155" s="33"/>
      <c r="CK155" s="28"/>
      <c r="CL155" s="54"/>
      <c r="CM155" s="54"/>
      <c r="CN155" s="18"/>
      <c r="CO155" s="18"/>
      <c r="CP155" s="18"/>
      <c r="CQ155" s="18"/>
      <c r="CR155" s="18"/>
      <c r="CV155" s="27"/>
      <c r="CW155" s="27"/>
      <c r="CX155" s="27"/>
      <c r="CY155" s="27"/>
      <c r="CZ155" s="27"/>
      <c r="DD155" s="27"/>
      <c r="DE155" s="27"/>
      <c r="DF155" s="27"/>
      <c r="DG155" s="27"/>
      <c r="DH155" s="27"/>
    </row>
    <row r="156" spans="1:112" s="31" customFormat="1" x14ac:dyDescent="0.3">
      <c r="A156" s="11"/>
      <c r="B156" s="27"/>
      <c r="C156" s="11"/>
      <c r="D156" s="11"/>
      <c r="E156" s="11"/>
      <c r="F156" s="11"/>
      <c r="G156" s="11"/>
      <c r="H156" s="13"/>
      <c r="I156" s="13"/>
      <c r="J156" s="18"/>
      <c r="K156" s="11"/>
      <c r="L156" s="11"/>
      <c r="M156" s="11"/>
      <c r="N156" s="11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9"/>
      <c r="AH156" s="28"/>
      <c r="AI156" s="30"/>
      <c r="AJ156" s="29"/>
      <c r="AK156" s="28"/>
      <c r="AL156" s="30"/>
      <c r="AM156" s="29"/>
      <c r="AN156" s="28"/>
      <c r="AO156" s="30"/>
      <c r="AP156" s="29"/>
      <c r="AQ156" s="28"/>
      <c r="AR156" s="30"/>
      <c r="AS156" s="29"/>
      <c r="AT156" s="28"/>
      <c r="AU156" s="30"/>
      <c r="AV156" s="29"/>
      <c r="AW156" s="28"/>
      <c r="AX156" s="30"/>
      <c r="AY156" s="29"/>
      <c r="AZ156" s="28"/>
      <c r="BA156" s="30"/>
      <c r="BB156" s="29"/>
      <c r="BC156" s="28"/>
      <c r="BD156" s="30"/>
      <c r="BE156" s="29"/>
      <c r="BF156" s="28"/>
      <c r="BG156" s="30"/>
      <c r="BH156" s="29"/>
      <c r="BI156" s="28"/>
      <c r="BJ156" s="30"/>
      <c r="BK156" s="29"/>
      <c r="BL156" s="28"/>
      <c r="BM156" s="30"/>
      <c r="BN156" s="29"/>
      <c r="BO156" s="28"/>
      <c r="BP156" s="30"/>
      <c r="BQ156" s="29"/>
      <c r="BR156" s="28"/>
      <c r="BS156" s="30"/>
      <c r="BT156" s="29"/>
      <c r="BU156" s="28"/>
      <c r="BV156" s="30"/>
      <c r="BW156" s="27"/>
      <c r="BX156" s="27"/>
      <c r="BY156" s="30"/>
      <c r="BZ156" s="27"/>
      <c r="CA156" s="27"/>
      <c r="CB156" s="30"/>
      <c r="CC156" s="30"/>
      <c r="CD156" s="28"/>
      <c r="CE156" s="27"/>
      <c r="CF156" s="28"/>
      <c r="CG156" s="27"/>
      <c r="CH156" s="28"/>
      <c r="CI156" s="28"/>
      <c r="CJ156" s="33"/>
      <c r="CK156" s="28"/>
      <c r="CL156" s="54"/>
      <c r="CM156" s="54"/>
      <c r="CN156" s="18"/>
      <c r="CO156" s="18"/>
      <c r="CP156" s="18"/>
      <c r="CQ156" s="18"/>
      <c r="CR156" s="18"/>
      <c r="CV156" s="27"/>
      <c r="CW156" s="27"/>
      <c r="CX156" s="27"/>
      <c r="CY156" s="27"/>
      <c r="CZ156" s="27"/>
      <c r="DD156" s="27"/>
      <c r="DE156" s="27"/>
      <c r="DF156" s="27"/>
      <c r="DG156" s="27"/>
      <c r="DH156" s="27"/>
    </row>
    <row r="157" spans="1:112" s="31" customFormat="1" x14ac:dyDescent="0.3">
      <c r="A157" s="11"/>
      <c r="B157" s="27"/>
      <c r="C157" s="11"/>
      <c r="D157" s="11"/>
      <c r="E157" s="11"/>
      <c r="F157" s="11"/>
      <c r="G157" s="11"/>
      <c r="H157" s="13"/>
      <c r="I157" s="13"/>
      <c r="J157" s="18"/>
      <c r="K157" s="11"/>
      <c r="L157" s="11"/>
      <c r="M157" s="11"/>
      <c r="N157" s="11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9"/>
      <c r="AH157" s="28"/>
      <c r="AI157" s="30"/>
      <c r="AJ157" s="29"/>
      <c r="AK157" s="28"/>
      <c r="AL157" s="30"/>
      <c r="AM157" s="29"/>
      <c r="AN157" s="28"/>
      <c r="AO157" s="30"/>
      <c r="AP157" s="29"/>
      <c r="AQ157" s="28"/>
      <c r="AR157" s="30"/>
      <c r="AS157" s="29"/>
      <c r="AT157" s="28"/>
      <c r="AU157" s="30"/>
      <c r="AV157" s="29"/>
      <c r="AW157" s="28"/>
      <c r="AX157" s="30"/>
      <c r="AY157" s="29"/>
      <c r="AZ157" s="28"/>
      <c r="BA157" s="30"/>
      <c r="BB157" s="29"/>
      <c r="BC157" s="28"/>
      <c r="BD157" s="30"/>
      <c r="BE157" s="29"/>
      <c r="BF157" s="28"/>
      <c r="BG157" s="30"/>
      <c r="BH157" s="29"/>
      <c r="BI157" s="28"/>
      <c r="BJ157" s="30"/>
      <c r="BK157" s="29"/>
      <c r="BL157" s="28"/>
      <c r="BM157" s="30"/>
      <c r="BN157" s="29"/>
      <c r="BO157" s="28"/>
      <c r="BP157" s="30"/>
      <c r="BQ157" s="29"/>
      <c r="BR157" s="28"/>
      <c r="BS157" s="30"/>
      <c r="BT157" s="29"/>
      <c r="BU157" s="28"/>
      <c r="BV157" s="30"/>
      <c r="BW157" s="27"/>
      <c r="BX157" s="27"/>
      <c r="BY157" s="30"/>
      <c r="BZ157" s="27"/>
      <c r="CA157" s="27"/>
      <c r="CB157" s="30"/>
      <c r="CC157" s="30"/>
      <c r="CD157" s="28"/>
      <c r="CE157" s="27"/>
      <c r="CF157" s="28"/>
      <c r="CG157" s="27"/>
      <c r="CH157" s="28"/>
      <c r="CI157" s="28"/>
      <c r="CJ157" s="33"/>
      <c r="CK157" s="28"/>
      <c r="CL157" s="54"/>
      <c r="CM157" s="54"/>
      <c r="CN157" s="18"/>
      <c r="CO157" s="18"/>
      <c r="CP157" s="18"/>
      <c r="CQ157" s="18"/>
      <c r="CR157" s="18"/>
      <c r="CV157" s="27"/>
      <c r="CW157" s="27"/>
      <c r="CX157" s="27"/>
      <c r="CY157" s="27"/>
      <c r="CZ157" s="27"/>
      <c r="DD157" s="27"/>
      <c r="DE157" s="27"/>
      <c r="DF157" s="27"/>
      <c r="DG157" s="27"/>
      <c r="DH157" s="27"/>
    </row>
    <row r="158" spans="1:112" s="31" customFormat="1" x14ac:dyDescent="0.3">
      <c r="A158" s="11"/>
      <c r="B158" s="27"/>
      <c r="C158" s="11"/>
      <c r="D158" s="11"/>
      <c r="E158" s="11"/>
      <c r="F158" s="11"/>
      <c r="G158" s="11"/>
      <c r="H158" s="13"/>
      <c r="I158" s="13"/>
      <c r="J158" s="18"/>
      <c r="K158" s="11"/>
      <c r="L158" s="11"/>
      <c r="M158" s="11"/>
      <c r="N158" s="11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9"/>
      <c r="AH158" s="28"/>
      <c r="AI158" s="30"/>
      <c r="AJ158" s="29"/>
      <c r="AK158" s="28"/>
      <c r="AL158" s="30"/>
      <c r="AM158" s="29"/>
      <c r="AN158" s="28"/>
      <c r="AO158" s="30"/>
      <c r="AP158" s="29"/>
      <c r="AQ158" s="28"/>
      <c r="AR158" s="30"/>
      <c r="AS158" s="29"/>
      <c r="AT158" s="28"/>
      <c r="AU158" s="30"/>
      <c r="AV158" s="29"/>
      <c r="AW158" s="28"/>
      <c r="AX158" s="30"/>
      <c r="AY158" s="29"/>
      <c r="AZ158" s="28"/>
      <c r="BA158" s="30"/>
      <c r="BB158" s="29"/>
      <c r="BC158" s="28"/>
      <c r="BD158" s="30"/>
      <c r="BE158" s="29"/>
      <c r="BF158" s="28"/>
      <c r="BG158" s="30"/>
      <c r="BH158" s="29"/>
      <c r="BI158" s="28"/>
      <c r="BJ158" s="30"/>
      <c r="BK158" s="29"/>
      <c r="BL158" s="28"/>
      <c r="BM158" s="30"/>
      <c r="BN158" s="29"/>
      <c r="BO158" s="28"/>
      <c r="BP158" s="30"/>
      <c r="BQ158" s="29"/>
      <c r="BR158" s="28"/>
      <c r="BS158" s="30"/>
      <c r="BT158" s="29"/>
      <c r="BU158" s="28"/>
      <c r="BV158" s="30"/>
      <c r="BW158" s="27"/>
      <c r="BX158" s="27"/>
      <c r="BY158" s="30"/>
      <c r="BZ158" s="27"/>
      <c r="CA158" s="27"/>
      <c r="CB158" s="30"/>
      <c r="CC158" s="30"/>
      <c r="CD158" s="28"/>
      <c r="CE158" s="27"/>
      <c r="CF158" s="28"/>
      <c r="CG158" s="27"/>
      <c r="CH158" s="28"/>
      <c r="CI158" s="28"/>
      <c r="CJ158" s="33"/>
      <c r="CK158" s="28"/>
      <c r="CL158" s="54"/>
      <c r="CM158" s="54"/>
      <c r="CN158" s="18"/>
      <c r="CO158" s="18"/>
      <c r="CP158" s="18"/>
      <c r="CQ158" s="18"/>
      <c r="CR158" s="18"/>
      <c r="CV158" s="27"/>
      <c r="CW158" s="27"/>
      <c r="CX158" s="27"/>
      <c r="CY158" s="27"/>
      <c r="CZ158" s="27"/>
      <c r="DD158" s="27"/>
      <c r="DE158" s="27"/>
      <c r="DF158" s="27"/>
      <c r="DG158" s="27"/>
      <c r="DH158" s="27"/>
    </row>
    <row r="159" spans="1:112" s="31" customFormat="1" x14ac:dyDescent="0.3">
      <c r="A159" s="11"/>
      <c r="B159" s="27"/>
      <c r="C159" s="11"/>
      <c r="D159" s="11"/>
      <c r="E159" s="11"/>
      <c r="F159" s="11"/>
      <c r="G159" s="11"/>
      <c r="H159" s="13"/>
      <c r="I159" s="13"/>
      <c r="J159" s="18"/>
      <c r="K159" s="11"/>
      <c r="L159" s="11"/>
      <c r="M159" s="11"/>
      <c r="N159" s="11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9"/>
      <c r="AH159" s="28"/>
      <c r="AI159" s="30"/>
      <c r="AJ159" s="29"/>
      <c r="AK159" s="28"/>
      <c r="AL159" s="30"/>
      <c r="AM159" s="29"/>
      <c r="AN159" s="28"/>
      <c r="AO159" s="30"/>
      <c r="AP159" s="29"/>
      <c r="AQ159" s="28"/>
      <c r="AR159" s="30"/>
      <c r="AS159" s="29"/>
      <c r="AT159" s="28"/>
      <c r="AU159" s="30"/>
      <c r="AV159" s="29"/>
      <c r="AW159" s="28"/>
      <c r="AX159" s="30"/>
      <c r="AY159" s="29"/>
      <c r="AZ159" s="28"/>
      <c r="BA159" s="30"/>
      <c r="BB159" s="29"/>
      <c r="BC159" s="28"/>
      <c r="BD159" s="30"/>
      <c r="BE159" s="29"/>
      <c r="BF159" s="28"/>
      <c r="BG159" s="30"/>
      <c r="BH159" s="29"/>
      <c r="BI159" s="28"/>
      <c r="BJ159" s="30"/>
      <c r="BK159" s="29"/>
      <c r="BL159" s="28"/>
      <c r="BM159" s="30"/>
      <c r="BN159" s="29"/>
      <c r="BO159" s="28"/>
      <c r="BP159" s="30"/>
      <c r="BQ159" s="29"/>
      <c r="BR159" s="28"/>
      <c r="BS159" s="30"/>
      <c r="BT159" s="29"/>
      <c r="BU159" s="28"/>
      <c r="BV159" s="30"/>
      <c r="BW159" s="27"/>
      <c r="BX159" s="27"/>
      <c r="BY159" s="30"/>
      <c r="BZ159" s="27"/>
      <c r="CA159" s="27"/>
      <c r="CB159" s="30"/>
      <c r="CC159" s="30"/>
      <c r="CD159" s="28"/>
      <c r="CE159" s="27"/>
      <c r="CF159" s="28"/>
      <c r="CG159" s="27"/>
      <c r="CH159" s="28"/>
      <c r="CI159" s="28"/>
      <c r="CJ159" s="33"/>
      <c r="CK159" s="28"/>
      <c r="CL159" s="54"/>
      <c r="CM159" s="54"/>
      <c r="CN159" s="18"/>
      <c r="CO159" s="18"/>
      <c r="CP159" s="18"/>
      <c r="CQ159" s="18"/>
      <c r="CR159" s="18"/>
      <c r="CV159" s="27"/>
      <c r="CW159" s="27"/>
      <c r="CX159" s="27"/>
      <c r="CY159" s="27"/>
      <c r="CZ159" s="27"/>
      <c r="DD159" s="27"/>
      <c r="DE159" s="27"/>
      <c r="DF159" s="27"/>
      <c r="DG159" s="27"/>
      <c r="DH159" s="27"/>
    </row>
    <row r="160" spans="1:112" s="31" customFormat="1" x14ac:dyDescent="0.3">
      <c r="A160" s="11"/>
      <c r="B160" s="27"/>
      <c r="C160" s="11"/>
      <c r="D160" s="11"/>
      <c r="E160" s="11"/>
      <c r="F160" s="11"/>
      <c r="G160" s="11"/>
      <c r="H160" s="13"/>
      <c r="I160" s="13"/>
      <c r="J160" s="18"/>
      <c r="K160" s="11"/>
      <c r="L160" s="11"/>
      <c r="M160" s="11"/>
      <c r="N160" s="11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9"/>
      <c r="AH160" s="28"/>
      <c r="AI160" s="30"/>
      <c r="AJ160" s="29"/>
      <c r="AK160" s="28"/>
      <c r="AL160" s="30"/>
      <c r="AM160" s="29"/>
      <c r="AN160" s="28"/>
      <c r="AO160" s="30"/>
      <c r="AP160" s="29"/>
      <c r="AQ160" s="28"/>
      <c r="AR160" s="30"/>
      <c r="AS160" s="29"/>
      <c r="AT160" s="28"/>
      <c r="AU160" s="30"/>
      <c r="AV160" s="29"/>
      <c r="AW160" s="28"/>
      <c r="AX160" s="30"/>
      <c r="AY160" s="29"/>
      <c r="AZ160" s="28"/>
      <c r="BA160" s="30"/>
      <c r="BB160" s="29"/>
      <c r="BC160" s="28"/>
      <c r="BD160" s="30"/>
      <c r="BE160" s="29"/>
      <c r="BF160" s="28"/>
      <c r="BG160" s="30"/>
      <c r="BH160" s="29"/>
      <c r="BI160" s="28"/>
      <c r="BJ160" s="30"/>
      <c r="BK160" s="29"/>
      <c r="BL160" s="28"/>
      <c r="BM160" s="30"/>
      <c r="BN160" s="29"/>
      <c r="BO160" s="28"/>
      <c r="BP160" s="30"/>
      <c r="BQ160" s="29"/>
      <c r="BR160" s="28"/>
      <c r="BS160" s="30"/>
      <c r="BT160" s="29"/>
      <c r="BU160" s="28"/>
      <c r="BV160" s="30"/>
      <c r="BW160" s="27"/>
      <c r="BX160" s="27"/>
      <c r="BY160" s="30"/>
      <c r="BZ160" s="27"/>
      <c r="CA160" s="27"/>
      <c r="CB160" s="30"/>
      <c r="CC160" s="30"/>
      <c r="CD160" s="28"/>
      <c r="CE160" s="27"/>
      <c r="CF160" s="28"/>
      <c r="CG160" s="27"/>
      <c r="CH160" s="28"/>
      <c r="CI160" s="28"/>
      <c r="CJ160" s="33"/>
      <c r="CK160" s="28"/>
      <c r="CL160" s="54"/>
      <c r="CM160" s="54"/>
      <c r="CN160" s="18"/>
      <c r="CO160" s="18"/>
      <c r="CP160" s="18"/>
      <c r="CQ160" s="18"/>
      <c r="CR160" s="18"/>
      <c r="CV160" s="27"/>
      <c r="CW160" s="27"/>
      <c r="CX160" s="27"/>
      <c r="CY160" s="27"/>
      <c r="CZ160" s="27"/>
      <c r="DD160" s="27"/>
      <c r="DE160" s="27"/>
      <c r="DF160" s="27"/>
      <c r="DG160" s="27"/>
      <c r="DH160" s="27"/>
    </row>
    <row r="161" spans="1:112" s="31" customFormat="1" x14ac:dyDescent="0.3">
      <c r="A161" s="11"/>
      <c r="B161" s="27"/>
      <c r="C161" s="11"/>
      <c r="D161" s="11"/>
      <c r="E161" s="11"/>
      <c r="F161" s="11"/>
      <c r="G161" s="11"/>
      <c r="H161" s="13"/>
      <c r="I161" s="13"/>
      <c r="J161" s="18"/>
      <c r="K161" s="11"/>
      <c r="L161" s="11"/>
      <c r="M161" s="11"/>
      <c r="N161" s="11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9"/>
      <c r="AH161" s="28"/>
      <c r="AI161" s="30"/>
      <c r="AJ161" s="29"/>
      <c r="AK161" s="28"/>
      <c r="AL161" s="30"/>
      <c r="AM161" s="29"/>
      <c r="AN161" s="28"/>
      <c r="AO161" s="30"/>
      <c r="AP161" s="29"/>
      <c r="AQ161" s="28"/>
      <c r="AR161" s="30"/>
      <c r="AS161" s="29"/>
      <c r="AT161" s="28"/>
      <c r="AU161" s="30"/>
      <c r="AV161" s="29"/>
      <c r="AW161" s="28"/>
      <c r="AX161" s="30"/>
      <c r="AY161" s="29"/>
      <c r="AZ161" s="28"/>
      <c r="BA161" s="30"/>
      <c r="BB161" s="29"/>
      <c r="BC161" s="28"/>
      <c r="BD161" s="30"/>
      <c r="BE161" s="29"/>
      <c r="BF161" s="28"/>
      <c r="BG161" s="30"/>
      <c r="BH161" s="29"/>
      <c r="BI161" s="28"/>
      <c r="BJ161" s="30"/>
      <c r="BK161" s="29"/>
      <c r="BL161" s="28"/>
      <c r="BM161" s="30"/>
      <c r="BN161" s="29"/>
      <c r="BO161" s="28"/>
      <c r="BP161" s="30"/>
      <c r="BQ161" s="29"/>
      <c r="BR161" s="28"/>
      <c r="BS161" s="30"/>
      <c r="BT161" s="29"/>
      <c r="BU161" s="28"/>
      <c r="BV161" s="30"/>
      <c r="BW161" s="27"/>
      <c r="BX161" s="27"/>
      <c r="BY161" s="30"/>
      <c r="BZ161" s="27"/>
      <c r="CA161" s="27"/>
      <c r="CB161" s="30"/>
      <c r="CC161" s="30"/>
      <c r="CD161" s="28"/>
      <c r="CE161" s="27"/>
      <c r="CF161" s="28"/>
      <c r="CG161" s="27"/>
      <c r="CH161" s="28"/>
      <c r="CI161" s="28"/>
      <c r="CJ161" s="33"/>
      <c r="CK161" s="28"/>
      <c r="CL161" s="54"/>
      <c r="CM161" s="54"/>
      <c r="CN161" s="18"/>
      <c r="CO161" s="18"/>
      <c r="CP161" s="18"/>
      <c r="CQ161" s="18"/>
      <c r="CR161" s="18"/>
      <c r="CV161" s="27"/>
      <c r="CW161" s="27"/>
      <c r="CX161" s="27"/>
      <c r="CY161" s="27"/>
      <c r="CZ161" s="27"/>
      <c r="DD161" s="27"/>
      <c r="DE161" s="27"/>
      <c r="DF161" s="27"/>
      <c r="DG161" s="27"/>
      <c r="DH161" s="27"/>
    </row>
    <row r="162" spans="1:112" s="31" customFormat="1" x14ac:dyDescent="0.3">
      <c r="A162" s="11"/>
      <c r="B162" s="27"/>
      <c r="C162" s="11"/>
      <c r="D162" s="11"/>
      <c r="E162" s="11"/>
      <c r="F162" s="11"/>
      <c r="G162" s="11"/>
      <c r="H162" s="13"/>
      <c r="I162" s="13"/>
      <c r="J162" s="18"/>
      <c r="K162" s="11"/>
      <c r="L162" s="11"/>
      <c r="M162" s="11"/>
      <c r="N162" s="11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9"/>
      <c r="AH162" s="28"/>
      <c r="AI162" s="30"/>
      <c r="AJ162" s="29"/>
      <c r="AK162" s="28"/>
      <c r="AL162" s="30"/>
      <c r="AM162" s="29"/>
      <c r="AN162" s="28"/>
      <c r="AO162" s="30"/>
      <c r="AP162" s="29"/>
      <c r="AQ162" s="28"/>
      <c r="AR162" s="30"/>
      <c r="AS162" s="29"/>
      <c r="AT162" s="28"/>
      <c r="AU162" s="30"/>
      <c r="AV162" s="29"/>
      <c r="AW162" s="28"/>
      <c r="AX162" s="30"/>
      <c r="AY162" s="29"/>
      <c r="AZ162" s="28"/>
      <c r="BA162" s="30"/>
      <c r="BB162" s="29"/>
      <c r="BC162" s="28"/>
      <c r="BD162" s="30"/>
      <c r="BE162" s="29"/>
      <c r="BF162" s="28"/>
      <c r="BG162" s="30"/>
      <c r="BH162" s="29"/>
      <c r="BI162" s="28"/>
      <c r="BJ162" s="30"/>
      <c r="BK162" s="29"/>
      <c r="BL162" s="28"/>
      <c r="BM162" s="30"/>
      <c r="BN162" s="29"/>
      <c r="BO162" s="28"/>
      <c r="BP162" s="30"/>
      <c r="BQ162" s="29"/>
      <c r="BR162" s="28"/>
      <c r="BS162" s="30"/>
      <c r="BT162" s="29"/>
      <c r="BU162" s="28"/>
      <c r="BV162" s="30"/>
      <c r="BW162" s="27"/>
      <c r="BX162" s="27"/>
      <c r="BY162" s="30"/>
      <c r="BZ162" s="27"/>
      <c r="CA162" s="27"/>
      <c r="CB162" s="30"/>
      <c r="CC162" s="30"/>
      <c r="CD162" s="28"/>
      <c r="CE162" s="27"/>
      <c r="CF162" s="28"/>
      <c r="CG162" s="27"/>
      <c r="CH162" s="28"/>
      <c r="CI162" s="28"/>
      <c r="CJ162" s="33"/>
      <c r="CK162" s="28"/>
      <c r="CL162" s="54"/>
      <c r="CM162" s="54"/>
      <c r="CN162" s="18"/>
      <c r="CO162" s="18"/>
      <c r="CP162" s="18"/>
      <c r="CQ162" s="18"/>
      <c r="CR162" s="18"/>
      <c r="CV162" s="27"/>
      <c r="CW162" s="27"/>
      <c r="CX162" s="27"/>
      <c r="CY162" s="27"/>
      <c r="CZ162" s="27"/>
      <c r="DD162" s="27"/>
      <c r="DE162" s="27"/>
      <c r="DF162" s="27"/>
      <c r="DG162" s="27"/>
      <c r="DH162" s="27"/>
    </row>
    <row r="163" spans="1:112" s="31" customFormat="1" x14ac:dyDescent="0.3">
      <c r="A163" s="11"/>
      <c r="B163" s="27"/>
      <c r="C163" s="11"/>
      <c r="D163" s="11"/>
      <c r="E163" s="11"/>
      <c r="F163" s="11"/>
      <c r="G163" s="11"/>
      <c r="H163" s="13"/>
      <c r="I163" s="13"/>
      <c r="J163" s="18"/>
      <c r="K163" s="11"/>
      <c r="L163" s="11"/>
      <c r="M163" s="11"/>
      <c r="N163" s="11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9"/>
      <c r="AH163" s="28"/>
      <c r="AI163" s="30"/>
      <c r="AJ163" s="29"/>
      <c r="AK163" s="28"/>
      <c r="AL163" s="30"/>
      <c r="AM163" s="29"/>
      <c r="AN163" s="28"/>
      <c r="AO163" s="30"/>
      <c r="AP163" s="29"/>
      <c r="AQ163" s="28"/>
      <c r="AR163" s="30"/>
      <c r="AS163" s="29"/>
      <c r="AT163" s="28"/>
      <c r="AU163" s="30"/>
      <c r="AV163" s="29"/>
      <c r="AW163" s="28"/>
      <c r="AX163" s="30"/>
      <c r="AY163" s="29"/>
      <c r="AZ163" s="28"/>
      <c r="BA163" s="30"/>
      <c r="BB163" s="29"/>
      <c r="BC163" s="28"/>
      <c r="BD163" s="30"/>
      <c r="BE163" s="29"/>
      <c r="BF163" s="28"/>
      <c r="BG163" s="30"/>
      <c r="BH163" s="29"/>
      <c r="BI163" s="28"/>
      <c r="BJ163" s="30"/>
      <c r="BK163" s="29"/>
      <c r="BL163" s="28"/>
      <c r="BM163" s="30"/>
      <c r="BN163" s="29"/>
      <c r="BO163" s="28"/>
      <c r="BP163" s="30"/>
      <c r="BQ163" s="29"/>
      <c r="BR163" s="28"/>
      <c r="BS163" s="30"/>
      <c r="BT163" s="29"/>
      <c r="BU163" s="28"/>
      <c r="BV163" s="30"/>
      <c r="BW163" s="27"/>
      <c r="BX163" s="27"/>
      <c r="BY163" s="30"/>
      <c r="BZ163" s="27"/>
      <c r="CA163" s="27"/>
      <c r="CB163" s="30"/>
      <c r="CC163" s="30"/>
      <c r="CD163" s="28"/>
      <c r="CE163" s="27"/>
      <c r="CF163" s="28"/>
      <c r="CG163" s="27"/>
      <c r="CH163" s="28"/>
      <c r="CI163" s="28"/>
      <c r="CJ163" s="33"/>
      <c r="CK163" s="28"/>
      <c r="CL163" s="54"/>
      <c r="CM163" s="54"/>
      <c r="CN163" s="18"/>
      <c r="CO163" s="18"/>
      <c r="CP163" s="18"/>
      <c r="CQ163" s="18"/>
      <c r="CR163" s="18"/>
      <c r="CV163" s="27"/>
      <c r="CW163" s="27"/>
      <c r="CX163" s="27"/>
      <c r="CY163" s="27"/>
      <c r="CZ163" s="27"/>
      <c r="DD163" s="27"/>
      <c r="DE163" s="27"/>
      <c r="DF163" s="27"/>
      <c r="DG163" s="27"/>
      <c r="DH163" s="27"/>
    </row>
    <row r="164" spans="1:112" s="31" customFormat="1" x14ac:dyDescent="0.3">
      <c r="A164" s="11"/>
      <c r="B164" s="27"/>
      <c r="C164" s="11"/>
      <c r="D164" s="11"/>
      <c r="E164" s="11"/>
      <c r="F164" s="11"/>
      <c r="G164" s="11"/>
      <c r="H164" s="13"/>
      <c r="I164" s="13"/>
      <c r="J164" s="18"/>
      <c r="K164" s="11"/>
      <c r="L164" s="11"/>
      <c r="M164" s="11"/>
      <c r="N164" s="11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9"/>
      <c r="AH164" s="28"/>
      <c r="AI164" s="30"/>
      <c r="AJ164" s="29"/>
      <c r="AK164" s="28"/>
      <c r="AL164" s="30"/>
      <c r="AM164" s="29"/>
      <c r="AN164" s="28"/>
      <c r="AO164" s="30"/>
      <c r="AP164" s="29"/>
      <c r="AQ164" s="28"/>
      <c r="AR164" s="30"/>
      <c r="AS164" s="29"/>
      <c r="AT164" s="28"/>
      <c r="AU164" s="30"/>
      <c r="AV164" s="29"/>
      <c r="AW164" s="28"/>
      <c r="AX164" s="30"/>
      <c r="AY164" s="29"/>
      <c r="AZ164" s="28"/>
      <c r="BA164" s="30"/>
      <c r="BB164" s="29"/>
      <c r="BC164" s="28"/>
      <c r="BD164" s="30"/>
      <c r="BE164" s="29"/>
      <c r="BF164" s="28"/>
      <c r="BG164" s="30"/>
      <c r="BH164" s="29"/>
      <c r="BI164" s="28"/>
      <c r="BJ164" s="30"/>
      <c r="BK164" s="29"/>
      <c r="BL164" s="28"/>
      <c r="BM164" s="30"/>
      <c r="BN164" s="29"/>
      <c r="BO164" s="28"/>
      <c r="BP164" s="30"/>
      <c r="BQ164" s="29"/>
      <c r="BR164" s="28"/>
      <c r="BS164" s="30"/>
      <c r="BT164" s="29"/>
      <c r="BU164" s="28"/>
      <c r="BV164" s="30"/>
      <c r="BW164" s="27"/>
      <c r="BX164" s="27"/>
      <c r="BY164" s="30"/>
      <c r="BZ164" s="27"/>
      <c r="CA164" s="27"/>
      <c r="CB164" s="30"/>
      <c r="CC164" s="30"/>
      <c r="CD164" s="28"/>
      <c r="CE164" s="27"/>
      <c r="CF164" s="28"/>
      <c r="CG164" s="27"/>
      <c r="CH164" s="28"/>
      <c r="CI164" s="28"/>
      <c r="CJ164" s="33"/>
      <c r="CK164" s="28"/>
      <c r="CL164" s="54"/>
      <c r="CM164" s="54"/>
      <c r="CN164" s="18"/>
      <c r="CO164" s="18"/>
      <c r="CP164" s="18"/>
      <c r="CQ164" s="18"/>
      <c r="CR164" s="18"/>
      <c r="CV164" s="27"/>
      <c r="CW164" s="27"/>
      <c r="CX164" s="27"/>
      <c r="CY164" s="27"/>
      <c r="CZ164" s="27"/>
      <c r="DD164" s="27"/>
      <c r="DE164" s="27"/>
      <c r="DF164" s="27"/>
      <c r="DG164" s="27"/>
      <c r="DH164" s="27"/>
    </row>
    <row r="165" spans="1:112" s="31" customFormat="1" x14ac:dyDescent="0.3">
      <c r="A165" s="11"/>
      <c r="B165" s="27"/>
      <c r="C165" s="11"/>
      <c r="D165" s="11"/>
      <c r="E165" s="11"/>
      <c r="F165" s="11"/>
      <c r="G165" s="11"/>
      <c r="H165" s="13"/>
      <c r="I165" s="13"/>
      <c r="J165" s="18"/>
      <c r="K165" s="11"/>
      <c r="L165" s="11"/>
      <c r="M165" s="11"/>
      <c r="N165" s="11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9"/>
      <c r="AH165" s="28"/>
      <c r="AI165" s="30"/>
      <c r="AJ165" s="29"/>
      <c r="AK165" s="28"/>
      <c r="AL165" s="30"/>
      <c r="AM165" s="29"/>
      <c r="AN165" s="28"/>
      <c r="AO165" s="30"/>
      <c r="AP165" s="29"/>
      <c r="AQ165" s="28"/>
      <c r="AR165" s="30"/>
      <c r="AS165" s="29"/>
      <c r="AT165" s="28"/>
      <c r="AU165" s="30"/>
      <c r="AV165" s="29"/>
      <c r="AW165" s="28"/>
      <c r="AX165" s="30"/>
      <c r="AY165" s="29"/>
      <c r="AZ165" s="28"/>
      <c r="BA165" s="30"/>
      <c r="BB165" s="29"/>
      <c r="BC165" s="28"/>
      <c r="BD165" s="30"/>
      <c r="BE165" s="29"/>
      <c r="BF165" s="28"/>
      <c r="BG165" s="30"/>
      <c r="BH165" s="29"/>
      <c r="BI165" s="28"/>
      <c r="BJ165" s="30"/>
      <c r="BK165" s="29"/>
      <c r="BL165" s="28"/>
      <c r="BM165" s="30"/>
      <c r="BN165" s="29"/>
      <c r="BO165" s="28"/>
      <c r="BP165" s="30"/>
      <c r="BQ165" s="29"/>
      <c r="BR165" s="28"/>
      <c r="BS165" s="30"/>
      <c r="BT165" s="29"/>
      <c r="BU165" s="28"/>
      <c r="BV165" s="30"/>
      <c r="BW165" s="27"/>
      <c r="BX165" s="27"/>
      <c r="BY165" s="30"/>
      <c r="BZ165" s="27"/>
      <c r="CA165" s="27"/>
      <c r="CB165" s="30"/>
      <c r="CC165" s="30"/>
      <c r="CD165" s="28"/>
      <c r="CE165" s="27"/>
      <c r="CF165" s="28"/>
      <c r="CG165" s="27"/>
      <c r="CH165" s="28"/>
      <c r="CI165" s="28"/>
      <c r="CJ165" s="33"/>
      <c r="CK165" s="28"/>
      <c r="CL165" s="54"/>
      <c r="CM165" s="54"/>
      <c r="CN165" s="18"/>
      <c r="CO165" s="18"/>
      <c r="CP165" s="18"/>
      <c r="CQ165" s="18"/>
      <c r="CR165" s="18"/>
      <c r="CV165" s="27"/>
      <c r="CW165" s="27"/>
      <c r="CX165" s="27"/>
      <c r="CY165" s="27"/>
      <c r="CZ165" s="27"/>
      <c r="DD165" s="27"/>
      <c r="DE165" s="27"/>
      <c r="DF165" s="27"/>
      <c r="DG165" s="27"/>
      <c r="DH165" s="27"/>
    </row>
    <row r="166" spans="1:112" s="31" customFormat="1" x14ac:dyDescent="0.3">
      <c r="A166" s="11"/>
      <c r="B166" s="27"/>
      <c r="C166" s="11"/>
      <c r="D166" s="11"/>
      <c r="E166" s="11"/>
      <c r="F166" s="11"/>
      <c r="G166" s="11"/>
      <c r="H166" s="13"/>
      <c r="I166" s="13"/>
      <c r="J166" s="18"/>
      <c r="K166" s="11"/>
      <c r="L166" s="11"/>
      <c r="M166" s="11"/>
      <c r="N166" s="11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9"/>
      <c r="AH166" s="28"/>
      <c r="AI166" s="30"/>
      <c r="AJ166" s="29"/>
      <c r="AK166" s="28"/>
      <c r="AL166" s="30"/>
      <c r="AM166" s="29"/>
      <c r="AN166" s="28"/>
      <c r="AO166" s="30"/>
      <c r="AP166" s="29"/>
      <c r="AQ166" s="28"/>
      <c r="AR166" s="30"/>
      <c r="AS166" s="29"/>
      <c r="AT166" s="28"/>
      <c r="AU166" s="30"/>
      <c r="AV166" s="29"/>
      <c r="AW166" s="28"/>
      <c r="AX166" s="30"/>
      <c r="AY166" s="29"/>
      <c r="AZ166" s="28"/>
      <c r="BA166" s="30"/>
      <c r="BB166" s="29"/>
      <c r="BC166" s="28"/>
      <c r="BD166" s="30"/>
      <c r="BE166" s="29"/>
      <c r="BF166" s="28"/>
      <c r="BG166" s="30"/>
      <c r="BH166" s="29"/>
      <c r="BI166" s="28"/>
      <c r="BJ166" s="30"/>
      <c r="BK166" s="29"/>
      <c r="BL166" s="28"/>
      <c r="BM166" s="30"/>
      <c r="BN166" s="29"/>
      <c r="BO166" s="28"/>
      <c r="BP166" s="30"/>
      <c r="BQ166" s="29"/>
      <c r="BR166" s="28"/>
      <c r="BS166" s="30"/>
      <c r="BT166" s="29"/>
      <c r="BU166" s="28"/>
      <c r="BV166" s="30"/>
      <c r="BW166" s="27"/>
      <c r="BX166" s="27"/>
      <c r="BY166" s="30"/>
      <c r="BZ166" s="27"/>
      <c r="CA166" s="27"/>
      <c r="CB166" s="30"/>
      <c r="CC166" s="30"/>
      <c r="CD166" s="28"/>
      <c r="CE166" s="27"/>
      <c r="CF166" s="28"/>
      <c r="CG166" s="27"/>
      <c r="CH166" s="28"/>
      <c r="CI166" s="28"/>
      <c r="CJ166" s="33"/>
      <c r="CK166" s="28"/>
      <c r="CL166" s="54"/>
      <c r="CM166" s="54"/>
      <c r="CN166" s="18"/>
      <c r="CO166" s="18"/>
      <c r="CP166" s="18"/>
      <c r="CQ166" s="18"/>
      <c r="CR166" s="18"/>
      <c r="CV166" s="27"/>
      <c r="CW166" s="27"/>
      <c r="CX166" s="27"/>
      <c r="CY166" s="27"/>
      <c r="CZ166" s="27"/>
      <c r="DD166" s="27"/>
      <c r="DE166" s="27"/>
      <c r="DF166" s="27"/>
      <c r="DG166" s="27"/>
      <c r="DH166" s="27"/>
    </row>
    <row r="167" spans="1:112" s="31" customFormat="1" x14ac:dyDescent="0.3">
      <c r="A167" s="11"/>
      <c r="B167" s="27"/>
      <c r="C167" s="11"/>
      <c r="D167" s="11"/>
      <c r="E167" s="11"/>
      <c r="F167" s="11"/>
      <c r="G167" s="11"/>
      <c r="H167" s="13"/>
      <c r="I167" s="13"/>
      <c r="J167" s="18"/>
      <c r="K167" s="11"/>
      <c r="L167" s="11"/>
      <c r="M167" s="11"/>
      <c r="N167" s="11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9"/>
      <c r="AH167" s="28"/>
      <c r="AI167" s="30"/>
      <c r="AJ167" s="29"/>
      <c r="AK167" s="28"/>
      <c r="AL167" s="30"/>
      <c r="AM167" s="29"/>
      <c r="AN167" s="28"/>
      <c r="AO167" s="30"/>
      <c r="AP167" s="29"/>
      <c r="AQ167" s="28"/>
      <c r="AR167" s="30"/>
      <c r="AS167" s="29"/>
      <c r="AT167" s="28"/>
      <c r="AU167" s="30"/>
      <c r="AV167" s="29"/>
      <c r="AW167" s="28"/>
      <c r="AX167" s="30"/>
      <c r="AY167" s="29"/>
      <c r="AZ167" s="28"/>
      <c r="BA167" s="30"/>
      <c r="BB167" s="29"/>
      <c r="BC167" s="28"/>
      <c r="BD167" s="30"/>
      <c r="BE167" s="29"/>
      <c r="BF167" s="28"/>
      <c r="BG167" s="30"/>
      <c r="BH167" s="29"/>
      <c r="BI167" s="28"/>
      <c r="BJ167" s="30"/>
      <c r="BK167" s="29"/>
      <c r="BL167" s="28"/>
      <c r="BM167" s="30"/>
      <c r="BN167" s="29"/>
      <c r="BO167" s="28"/>
      <c r="BP167" s="30"/>
      <c r="BQ167" s="29"/>
      <c r="BR167" s="28"/>
      <c r="BS167" s="30"/>
      <c r="BT167" s="29"/>
      <c r="BU167" s="28"/>
      <c r="BV167" s="30"/>
      <c r="BW167" s="27"/>
      <c r="BX167" s="27"/>
      <c r="BY167" s="30"/>
      <c r="BZ167" s="27"/>
      <c r="CA167" s="27"/>
      <c r="CB167" s="30"/>
      <c r="CC167" s="30"/>
      <c r="CD167" s="28"/>
      <c r="CE167" s="27"/>
      <c r="CF167" s="28"/>
      <c r="CG167" s="27"/>
      <c r="CH167" s="28"/>
      <c r="CI167" s="28"/>
      <c r="CJ167" s="33"/>
      <c r="CK167" s="28"/>
      <c r="CL167" s="54"/>
      <c r="CM167" s="54"/>
      <c r="CN167" s="18"/>
      <c r="CO167" s="18"/>
      <c r="CP167" s="18"/>
      <c r="CQ167" s="18"/>
      <c r="CR167" s="18"/>
      <c r="CV167" s="27"/>
      <c r="CW167" s="27"/>
      <c r="CX167" s="27"/>
      <c r="CY167" s="27"/>
      <c r="CZ167" s="27"/>
      <c r="DD167" s="27"/>
      <c r="DE167" s="27"/>
      <c r="DF167" s="27"/>
      <c r="DG167" s="27"/>
      <c r="DH167" s="27"/>
    </row>
    <row r="168" spans="1:112" s="31" customFormat="1" x14ac:dyDescent="0.3">
      <c r="A168" s="11"/>
      <c r="B168" s="27"/>
      <c r="C168" s="11"/>
      <c r="D168" s="11"/>
      <c r="E168" s="11"/>
      <c r="F168" s="11"/>
      <c r="G168" s="11"/>
      <c r="H168" s="13"/>
      <c r="I168" s="13"/>
      <c r="J168" s="18"/>
      <c r="K168" s="11"/>
      <c r="L168" s="11"/>
      <c r="M168" s="11"/>
      <c r="N168" s="11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9"/>
      <c r="AH168" s="28"/>
      <c r="AI168" s="30"/>
      <c r="AJ168" s="29"/>
      <c r="AK168" s="28"/>
      <c r="AL168" s="30"/>
      <c r="AM168" s="29"/>
      <c r="AN168" s="28"/>
      <c r="AO168" s="30"/>
      <c r="AP168" s="29"/>
      <c r="AQ168" s="28"/>
      <c r="AR168" s="30"/>
      <c r="AS168" s="29"/>
      <c r="AT168" s="28"/>
      <c r="AU168" s="30"/>
      <c r="AV168" s="29"/>
      <c r="AW168" s="28"/>
      <c r="AX168" s="30"/>
      <c r="AY168" s="29"/>
      <c r="AZ168" s="28"/>
      <c r="BA168" s="30"/>
      <c r="BB168" s="29"/>
      <c r="BC168" s="28"/>
      <c r="BD168" s="30"/>
      <c r="BE168" s="29"/>
      <c r="BF168" s="28"/>
      <c r="BG168" s="30"/>
      <c r="BH168" s="29"/>
      <c r="BI168" s="28"/>
      <c r="BJ168" s="30"/>
      <c r="BK168" s="29"/>
      <c r="BL168" s="28"/>
      <c r="BM168" s="30"/>
      <c r="BN168" s="29"/>
      <c r="BO168" s="28"/>
      <c r="BP168" s="30"/>
      <c r="BQ168" s="29"/>
      <c r="BR168" s="28"/>
      <c r="BS168" s="30"/>
      <c r="BT168" s="29"/>
      <c r="BU168" s="28"/>
      <c r="BV168" s="30"/>
      <c r="BW168" s="27"/>
      <c r="BX168" s="27"/>
      <c r="BY168" s="30"/>
      <c r="BZ168" s="27"/>
      <c r="CA168" s="27"/>
      <c r="CB168" s="30"/>
      <c r="CC168" s="30"/>
      <c r="CD168" s="28"/>
      <c r="CE168" s="27"/>
      <c r="CF168" s="28"/>
      <c r="CG168" s="27"/>
      <c r="CH168" s="28"/>
      <c r="CI168" s="28"/>
      <c r="CJ168" s="33"/>
      <c r="CK168" s="28"/>
      <c r="CL168" s="54"/>
      <c r="CM168" s="54"/>
      <c r="CN168" s="18"/>
      <c r="CO168" s="18"/>
      <c r="CP168" s="18"/>
      <c r="CQ168" s="18"/>
      <c r="CR168" s="18"/>
      <c r="CV168" s="27"/>
      <c r="CW168" s="27"/>
      <c r="CX168" s="27"/>
      <c r="CY168" s="27"/>
      <c r="CZ168" s="27"/>
      <c r="DD168" s="27"/>
      <c r="DE168" s="27"/>
      <c r="DF168" s="27"/>
      <c r="DG168" s="27"/>
      <c r="DH168" s="27"/>
    </row>
    <row r="169" spans="1:112" s="31" customFormat="1" x14ac:dyDescent="0.3">
      <c r="A169" s="11"/>
      <c r="B169" s="27"/>
      <c r="C169" s="11"/>
      <c r="D169" s="11"/>
      <c r="E169" s="11"/>
      <c r="F169" s="11"/>
      <c r="G169" s="11"/>
      <c r="H169" s="13"/>
      <c r="I169" s="13"/>
      <c r="J169" s="18"/>
      <c r="K169" s="11"/>
      <c r="L169" s="11"/>
      <c r="M169" s="11"/>
      <c r="N169" s="11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9"/>
      <c r="AH169" s="28"/>
      <c r="AI169" s="30"/>
      <c r="AJ169" s="29"/>
      <c r="AK169" s="28"/>
      <c r="AL169" s="30"/>
      <c r="AM169" s="29"/>
      <c r="AN169" s="28"/>
      <c r="AO169" s="30"/>
      <c r="AP169" s="29"/>
      <c r="AQ169" s="28"/>
      <c r="AR169" s="30"/>
      <c r="AS169" s="29"/>
      <c r="AT169" s="28"/>
      <c r="AU169" s="30"/>
      <c r="AV169" s="29"/>
      <c r="AW169" s="28"/>
      <c r="AX169" s="30"/>
      <c r="AY169" s="29"/>
      <c r="AZ169" s="28"/>
      <c r="BA169" s="30"/>
      <c r="BB169" s="29"/>
      <c r="BC169" s="28"/>
      <c r="BD169" s="30"/>
      <c r="BE169" s="29"/>
      <c r="BF169" s="28"/>
      <c r="BG169" s="30"/>
      <c r="BH169" s="29"/>
      <c r="BI169" s="28"/>
      <c r="BJ169" s="30"/>
      <c r="BK169" s="29"/>
      <c r="BL169" s="28"/>
      <c r="BM169" s="30"/>
      <c r="BN169" s="29"/>
      <c r="BO169" s="28"/>
      <c r="BP169" s="30"/>
      <c r="BQ169" s="29"/>
      <c r="BR169" s="28"/>
      <c r="BS169" s="30"/>
      <c r="BT169" s="29"/>
      <c r="BU169" s="28"/>
      <c r="BV169" s="30"/>
      <c r="BW169" s="27"/>
      <c r="BX169" s="27"/>
      <c r="BY169" s="30"/>
      <c r="BZ169" s="27"/>
      <c r="CA169" s="27"/>
      <c r="CB169" s="30"/>
      <c r="CC169" s="30"/>
      <c r="CD169" s="28"/>
      <c r="CE169" s="27"/>
      <c r="CF169" s="28"/>
      <c r="CG169" s="27"/>
      <c r="CH169" s="28"/>
      <c r="CI169" s="28"/>
      <c r="CJ169" s="33"/>
      <c r="CK169" s="28"/>
      <c r="CL169" s="54"/>
      <c r="CM169" s="54"/>
      <c r="CN169" s="18"/>
      <c r="CO169" s="18"/>
      <c r="CP169" s="18"/>
      <c r="CQ169" s="18"/>
      <c r="CR169" s="18"/>
      <c r="CV169" s="27"/>
      <c r="CW169" s="27"/>
      <c r="CX169" s="27"/>
      <c r="CY169" s="27"/>
      <c r="CZ169" s="27"/>
      <c r="DD169" s="27"/>
      <c r="DE169" s="27"/>
      <c r="DF169" s="27"/>
      <c r="DG169" s="27"/>
      <c r="DH169" s="27"/>
    </row>
    <row r="170" spans="1:112" s="31" customFormat="1" x14ac:dyDescent="0.3">
      <c r="A170" s="11"/>
      <c r="B170" s="27"/>
      <c r="C170" s="11"/>
      <c r="D170" s="11"/>
      <c r="E170" s="11"/>
      <c r="F170" s="11"/>
      <c r="G170" s="11"/>
      <c r="H170" s="13"/>
      <c r="I170" s="13"/>
      <c r="J170" s="18"/>
      <c r="K170" s="11"/>
      <c r="L170" s="11"/>
      <c r="M170" s="11"/>
      <c r="N170" s="11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9"/>
      <c r="AH170" s="28"/>
      <c r="AI170" s="30"/>
      <c r="AJ170" s="29"/>
      <c r="AK170" s="28"/>
      <c r="AL170" s="30"/>
      <c r="AM170" s="29"/>
      <c r="AN170" s="28"/>
      <c r="AO170" s="30"/>
      <c r="AP170" s="29"/>
      <c r="AQ170" s="28"/>
      <c r="AR170" s="30"/>
      <c r="AS170" s="29"/>
      <c r="AT170" s="28"/>
      <c r="AU170" s="30"/>
      <c r="AV170" s="29"/>
      <c r="AW170" s="28"/>
      <c r="AX170" s="30"/>
      <c r="AY170" s="29"/>
      <c r="AZ170" s="28"/>
      <c r="BA170" s="30"/>
      <c r="BB170" s="29"/>
      <c r="BC170" s="28"/>
      <c r="BD170" s="30"/>
      <c r="BE170" s="29"/>
      <c r="BF170" s="28"/>
      <c r="BG170" s="30"/>
      <c r="BH170" s="29"/>
      <c r="BI170" s="28"/>
      <c r="BJ170" s="30"/>
      <c r="BK170" s="29"/>
      <c r="BL170" s="28"/>
      <c r="BM170" s="30"/>
      <c r="BN170" s="29"/>
      <c r="BO170" s="28"/>
      <c r="BP170" s="30"/>
      <c r="BQ170" s="29"/>
      <c r="BR170" s="28"/>
      <c r="BS170" s="30"/>
      <c r="BT170" s="29"/>
      <c r="BU170" s="28"/>
      <c r="BV170" s="30"/>
      <c r="BW170" s="27"/>
      <c r="BX170" s="27"/>
      <c r="BY170" s="30"/>
      <c r="BZ170" s="27"/>
      <c r="CA170" s="27"/>
      <c r="CB170" s="30"/>
      <c r="CC170" s="30"/>
      <c r="CD170" s="28"/>
      <c r="CE170" s="27"/>
      <c r="CF170" s="28"/>
      <c r="CG170" s="27"/>
      <c r="CH170" s="28"/>
      <c r="CI170" s="28"/>
      <c r="CJ170" s="33"/>
      <c r="CK170" s="28"/>
      <c r="CL170" s="54"/>
      <c r="CM170" s="54"/>
      <c r="CN170" s="18"/>
      <c r="CO170" s="18"/>
      <c r="CP170" s="18"/>
      <c r="CQ170" s="18"/>
      <c r="CR170" s="18"/>
      <c r="CV170" s="27"/>
      <c r="CW170" s="27"/>
      <c r="CX170" s="27"/>
      <c r="CY170" s="27"/>
      <c r="CZ170" s="27"/>
      <c r="DD170" s="27"/>
      <c r="DE170" s="27"/>
      <c r="DF170" s="27"/>
      <c r="DG170" s="27"/>
      <c r="DH170" s="27"/>
    </row>
    <row r="171" spans="1:112" s="31" customFormat="1" x14ac:dyDescent="0.3">
      <c r="A171" s="11"/>
      <c r="B171" s="27"/>
      <c r="C171" s="11"/>
      <c r="D171" s="11"/>
      <c r="E171" s="11"/>
      <c r="F171" s="11"/>
      <c r="G171" s="11"/>
      <c r="H171" s="13"/>
      <c r="I171" s="13"/>
      <c r="J171" s="18"/>
      <c r="K171" s="11"/>
      <c r="L171" s="11"/>
      <c r="M171" s="11"/>
      <c r="N171" s="11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9"/>
      <c r="AH171" s="28"/>
      <c r="AI171" s="30"/>
      <c r="AJ171" s="29"/>
      <c r="AK171" s="28"/>
      <c r="AL171" s="30"/>
      <c r="AM171" s="29"/>
      <c r="AN171" s="28"/>
      <c r="AO171" s="30"/>
      <c r="AP171" s="29"/>
      <c r="AQ171" s="28"/>
      <c r="AR171" s="30"/>
      <c r="AS171" s="29"/>
      <c r="AT171" s="28"/>
      <c r="AU171" s="30"/>
      <c r="AV171" s="29"/>
      <c r="AW171" s="28"/>
      <c r="AX171" s="30"/>
      <c r="AY171" s="29"/>
      <c r="AZ171" s="28"/>
      <c r="BA171" s="30"/>
      <c r="BB171" s="29"/>
      <c r="BC171" s="28"/>
      <c r="BD171" s="30"/>
      <c r="BE171" s="29"/>
      <c r="BF171" s="28"/>
      <c r="BG171" s="30"/>
      <c r="BH171" s="29"/>
      <c r="BI171" s="28"/>
      <c r="BJ171" s="30"/>
      <c r="BK171" s="29"/>
      <c r="BL171" s="28"/>
      <c r="BM171" s="30"/>
      <c r="BN171" s="29"/>
      <c r="BO171" s="28"/>
      <c r="BP171" s="30"/>
      <c r="BQ171" s="29"/>
      <c r="BR171" s="28"/>
      <c r="BS171" s="30"/>
      <c r="BT171" s="29"/>
      <c r="BU171" s="28"/>
      <c r="BV171" s="30"/>
      <c r="BW171" s="27"/>
      <c r="BX171" s="27"/>
      <c r="BY171" s="30"/>
      <c r="BZ171" s="27"/>
      <c r="CA171" s="27"/>
      <c r="CB171" s="30"/>
      <c r="CC171" s="30"/>
      <c r="CD171" s="28"/>
      <c r="CE171" s="27"/>
      <c r="CF171" s="28"/>
      <c r="CG171" s="27"/>
      <c r="CH171" s="28"/>
      <c r="CI171" s="28"/>
      <c r="CJ171" s="33"/>
      <c r="CK171" s="28"/>
      <c r="CL171" s="54"/>
      <c r="CM171" s="54"/>
      <c r="CN171" s="18"/>
      <c r="CO171" s="18"/>
      <c r="CP171" s="18"/>
      <c r="CQ171" s="18"/>
      <c r="CR171" s="18"/>
      <c r="CV171" s="27"/>
      <c r="CW171" s="27"/>
      <c r="CX171" s="27"/>
      <c r="CY171" s="27"/>
      <c r="CZ171" s="27"/>
      <c r="DD171" s="27"/>
      <c r="DE171" s="27"/>
      <c r="DF171" s="27"/>
      <c r="DG171" s="27"/>
      <c r="DH171" s="27"/>
    </row>
    <row r="172" spans="1:112" s="31" customFormat="1" x14ac:dyDescent="0.3">
      <c r="A172" s="11"/>
      <c r="B172" s="27"/>
      <c r="C172" s="11"/>
      <c r="D172" s="11"/>
      <c r="E172" s="11"/>
      <c r="F172" s="11"/>
      <c r="G172" s="11"/>
      <c r="H172" s="13"/>
      <c r="I172" s="13"/>
      <c r="J172" s="18"/>
      <c r="K172" s="11"/>
      <c r="L172" s="11"/>
      <c r="M172" s="11"/>
      <c r="N172" s="11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9"/>
      <c r="AH172" s="28"/>
      <c r="AI172" s="30"/>
      <c r="AJ172" s="29"/>
      <c r="AK172" s="28"/>
      <c r="AL172" s="30"/>
      <c r="AM172" s="29"/>
      <c r="AN172" s="28"/>
      <c r="AO172" s="30"/>
      <c r="AP172" s="29"/>
      <c r="AQ172" s="28"/>
      <c r="AR172" s="30"/>
      <c r="AS172" s="29"/>
      <c r="AT172" s="28"/>
      <c r="AU172" s="30"/>
      <c r="AV172" s="29"/>
      <c r="AW172" s="28"/>
      <c r="AX172" s="30"/>
      <c r="AY172" s="29"/>
      <c r="AZ172" s="28"/>
      <c r="BA172" s="30"/>
      <c r="BB172" s="29"/>
      <c r="BC172" s="28"/>
      <c r="BD172" s="30"/>
      <c r="BE172" s="29"/>
      <c r="BF172" s="28"/>
      <c r="BG172" s="30"/>
      <c r="BH172" s="29"/>
      <c r="BI172" s="28"/>
      <c r="BJ172" s="30"/>
      <c r="BK172" s="29"/>
      <c r="BL172" s="28"/>
      <c r="BM172" s="30"/>
      <c r="BN172" s="29"/>
      <c r="BO172" s="28"/>
      <c r="BP172" s="30"/>
      <c r="BQ172" s="29"/>
      <c r="BR172" s="28"/>
      <c r="BS172" s="30"/>
      <c r="BT172" s="29"/>
      <c r="BU172" s="28"/>
      <c r="BV172" s="30"/>
      <c r="BW172" s="27"/>
      <c r="BX172" s="27"/>
      <c r="BY172" s="30"/>
      <c r="BZ172" s="27"/>
      <c r="CA172" s="27"/>
      <c r="CB172" s="30"/>
      <c r="CC172" s="30"/>
      <c r="CD172" s="28"/>
      <c r="CE172" s="27"/>
      <c r="CF172" s="28"/>
      <c r="CG172" s="27"/>
      <c r="CH172" s="28"/>
      <c r="CI172" s="28"/>
      <c r="CJ172" s="33"/>
      <c r="CK172" s="28"/>
      <c r="CL172" s="54"/>
      <c r="CM172" s="54"/>
      <c r="CN172" s="18"/>
      <c r="CO172" s="18"/>
      <c r="CP172" s="18"/>
      <c r="CQ172" s="18"/>
      <c r="CR172" s="18"/>
      <c r="CV172" s="27"/>
      <c r="CW172" s="27"/>
      <c r="CX172" s="27"/>
      <c r="CY172" s="27"/>
      <c r="CZ172" s="27"/>
      <c r="DD172" s="27"/>
      <c r="DE172" s="27"/>
      <c r="DF172" s="27"/>
      <c r="DG172" s="27"/>
      <c r="DH172" s="27"/>
    </row>
    <row r="173" spans="1:112" s="31" customFormat="1" x14ac:dyDescent="0.3">
      <c r="A173" s="11"/>
      <c r="B173" s="27"/>
      <c r="C173" s="11"/>
      <c r="D173" s="11"/>
      <c r="E173" s="11"/>
      <c r="F173" s="11"/>
      <c r="G173" s="11"/>
      <c r="H173" s="13"/>
      <c r="I173" s="13"/>
      <c r="J173" s="18"/>
      <c r="K173" s="11"/>
      <c r="L173" s="11"/>
      <c r="M173" s="11"/>
      <c r="N173" s="11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9"/>
      <c r="AH173" s="28"/>
      <c r="AI173" s="30"/>
      <c r="AJ173" s="29"/>
      <c r="AK173" s="28"/>
      <c r="AL173" s="30"/>
      <c r="AM173" s="29"/>
      <c r="AN173" s="28"/>
      <c r="AO173" s="30"/>
      <c r="AP173" s="29"/>
      <c r="AQ173" s="28"/>
      <c r="AR173" s="30"/>
      <c r="AS173" s="29"/>
      <c r="AT173" s="28"/>
      <c r="AU173" s="30"/>
      <c r="AV173" s="29"/>
      <c r="AW173" s="28"/>
      <c r="AX173" s="30"/>
      <c r="AY173" s="29"/>
      <c r="AZ173" s="28"/>
      <c r="BA173" s="30"/>
      <c r="BB173" s="29"/>
      <c r="BC173" s="28"/>
      <c r="BD173" s="30"/>
      <c r="BE173" s="29"/>
      <c r="BF173" s="28"/>
      <c r="BG173" s="30"/>
      <c r="BH173" s="29"/>
      <c r="BI173" s="28"/>
      <c r="BJ173" s="30"/>
      <c r="BK173" s="29"/>
      <c r="BL173" s="28"/>
      <c r="BM173" s="30"/>
      <c r="BN173" s="29"/>
      <c r="BO173" s="28"/>
      <c r="BP173" s="30"/>
      <c r="BQ173" s="29"/>
      <c r="BR173" s="28"/>
      <c r="BS173" s="30"/>
      <c r="BT173" s="29"/>
      <c r="BU173" s="28"/>
      <c r="BV173" s="30"/>
      <c r="BW173" s="27"/>
      <c r="BX173" s="27"/>
      <c r="BY173" s="30"/>
      <c r="BZ173" s="27"/>
      <c r="CA173" s="27"/>
      <c r="CB173" s="30"/>
      <c r="CC173" s="30"/>
      <c r="CD173" s="28"/>
      <c r="CE173" s="27"/>
      <c r="CF173" s="28"/>
      <c r="CG173" s="27"/>
      <c r="CH173" s="28"/>
      <c r="CI173" s="28"/>
      <c r="CJ173" s="33"/>
      <c r="CK173" s="28"/>
      <c r="CL173" s="54"/>
      <c r="CM173" s="54"/>
      <c r="CN173" s="18"/>
      <c r="CO173" s="18"/>
      <c r="CP173" s="18"/>
      <c r="CQ173" s="18"/>
      <c r="CR173" s="18"/>
      <c r="CV173" s="27"/>
      <c r="CW173" s="27"/>
      <c r="CX173" s="27"/>
      <c r="CY173" s="27"/>
      <c r="CZ173" s="27"/>
      <c r="DD173" s="27"/>
      <c r="DE173" s="27"/>
      <c r="DF173" s="27"/>
      <c r="DG173" s="27"/>
      <c r="DH173" s="27"/>
    </row>
    <row r="174" spans="1:112" s="31" customFormat="1" x14ac:dyDescent="0.3">
      <c r="A174" s="11"/>
      <c r="B174" s="27"/>
      <c r="C174" s="11"/>
      <c r="D174" s="11"/>
      <c r="E174" s="11"/>
      <c r="F174" s="11"/>
      <c r="G174" s="11"/>
      <c r="H174" s="13"/>
      <c r="I174" s="13"/>
      <c r="J174" s="18"/>
      <c r="K174" s="11"/>
      <c r="L174" s="11"/>
      <c r="M174" s="11"/>
      <c r="N174" s="11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9"/>
      <c r="AH174" s="28"/>
      <c r="AI174" s="30"/>
      <c r="AJ174" s="29"/>
      <c r="AK174" s="28"/>
      <c r="AL174" s="30"/>
      <c r="AM174" s="29"/>
      <c r="AN174" s="28"/>
      <c r="AO174" s="30"/>
      <c r="AP174" s="29"/>
      <c r="AQ174" s="28"/>
      <c r="AR174" s="30"/>
      <c r="AS174" s="29"/>
      <c r="AT174" s="28"/>
      <c r="AU174" s="30"/>
      <c r="AV174" s="29"/>
      <c r="AW174" s="28"/>
      <c r="AX174" s="30"/>
      <c r="AY174" s="29"/>
      <c r="AZ174" s="28"/>
      <c r="BA174" s="30"/>
      <c r="BB174" s="29"/>
      <c r="BC174" s="28"/>
      <c r="BD174" s="30"/>
      <c r="BE174" s="29"/>
      <c r="BF174" s="28"/>
      <c r="BG174" s="30"/>
      <c r="BH174" s="29"/>
      <c r="BI174" s="28"/>
      <c r="BJ174" s="30"/>
      <c r="BK174" s="29"/>
      <c r="BL174" s="28"/>
      <c r="BM174" s="30"/>
      <c r="BN174" s="29"/>
      <c r="BO174" s="28"/>
      <c r="BP174" s="30"/>
      <c r="BQ174" s="29"/>
      <c r="BR174" s="28"/>
      <c r="BS174" s="30"/>
      <c r="BT174" s="29"/>
      <c r="BU174" s="28"/>
      <c r="BV174" s="30"/>
      <c r="BW174" s="27"/>
      <c r="BX174" s="27"/>
      <c r="BY174" s="30"/>
      <c r="BZ174" s="27"/>
      <c r="CA174" s="27"/>
      <c r="CB174" s="30"/>
      <c r="CC174" s="30"/>
      <c r="CD174" s="28"/>
      <c r="CE174" s="27"/>
      <c r="CF174" s="28"/>
      <c r="CG174" s="27"/>
      <c r="CH174" s="28"/>
      <c r="CI174" s="28"/>
      <c r="CJ174" s="33"/>
      <c r="CK174" s="28"/>
      <c r="CL174" s="54"/>
      <c r="CM174" s="54"/>
      <c r="CN174" s="18"/>
      <c r="CO174" s="18"/>
      <c r="CP174" s="18"/>
      <c r="CQ174" s="18"/>
      <c r="CR174" s="18"/>
      <c r="CV174" s="27"/>
      <c r="CW174" s="27"/>
      <c r="CX174" s="27"/>
      <c r="CY174" s="27"/>
      <c r="CZ174" s="27"/>
      <c r="DD174" s="27"/>
      <c r="DE174" s="27"/>
      <c r="DF174" s="27"/>
      <c r="DG174" s="27"/>
      <c r="DH174" s="27"/>
    </row>
    <row r="175" spans="1:112" s="31" customFormat="1" x14ac:dyDescent="0.3">
      <c r="A175" s="11"/>
      <c r="B175" s="27"/>
      <c r="C175" s="11"/>
      <c r="D175" s="11"/>
      <c r="E175" s="11"/>
      <c r="F175" s="11"/>
      <c r="G175" s="11"/>
      <c r="H175" s="13"/>
      <c r="I175" s="13"/>
      <c r="J175" s="18"/>
      <c r="K175" s="11"/>
      <c r="L175" s="11"/>
      <c r="M175" s="11"/>
      <c r="N175" s="11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9"/>
      <c r="AH175" s="28"/>
      <c r="AI175" s="30"/>
      <c r="AJ175" s="29"/>
      <c r="AK175" s="28"/>
      <c r="AL175" s="30"/>
      <c r="AM175" s="29"/>
      <c r="AN175" s="28"/>
      <c r="AO175" s="30"/>
      <c r="AP175" s="29"/>
      <c r="AQ175" s="28"/>
      <c r="AR175" s="30"/>
      <c r="AS175" s="29"/>
      <c r="AT175" s="28"/>
      <c r="AU175" s="30"/>
      <c r="AV175" s="29"/>
      <c r="AW175" s="28"/>
      <c r="AX175" s="30"/>
      <c r="AY175" s="29"/>
      <c r="AZ175" s="28"/>
      <c r="BA175" s="30"/>
      <c r="BB175" s="29"/>
      <c r="BC175" s="28"/>
      <c r="BD175" s="30"/>
      <c r="BE175" s="29"/>
      <c r="BF175" s="28"/>
      <c r="BG175" s="30"/>
      <c r="BH175" s="29"/>
      <c r="BI175" s="28"/>
      <c r="BJ175" s="30"/>
      <c r="BK175" s="29"/>
      <c r="BL175" s="28"/>
      <c r="BM175" s="30"/>
      <c r="BN175" s="29"/>
      <c r="BO175" s="28"/>
      <c r="BP175" s="30"/>
      <c r="BQ175" s="29"/>
      <c r="BR175" s="28"/>
      <c r="BS175" s="30"/>
      <c r="BT175" s="29"/>
      <c r="BU175" s="28"/>
      <c r="BV175" s="30"/>
      <c r="BW175" s="27"/>
      <c r="BX175" s="27"/>
      <c r="BY175" s="30"/>
      <c r="BZ175" s="27"/>
      <c r="CA175" s="27"/>
      <c r="CB175" s="30"/>
      <c r="CC175" s="30"/>
      <c r="CD175" s="28"/>
      <c r="CE175" s="27"/>
      <c r="CF175" s="28"/>
      <c r="CG175" s="27"/>
      <c r="CH175" s="28"/>
      <c r="CI175" s="28"/>
      <c r="CJ175" s="33"/>
      <c r="CK175" s="28"/>
      <c r="CL175" s="54"/>
      <c r="CM175" s="54"/>
      <c r="CN175" s="18"/>
      <c r="CO175" s="18"/>
      <c r="CP175" s="18"/>
      <c r="CQ175" s="18"/>
      <c r="CR175" s="18"/>
      <c r="CV175" s="27"/>
      <c r="CW175" s="27"/>
      <c r="CX175" s="27"/>
      <c r="CY175" s="27"/>
      <c r="CZ175" s="27"/>
      <c r="DD175" s="27"/>
      <c r="DE175" s="27"/>
      <c r="DF175" s="27"/>
      <c r="DG175" s="27"/>
      <c r="DH175" s="27"/>
    </row>
    <row r="176" spans="1:112" s="31" customFormat="1" x14ac:dyDescent="0.3">
      <c r="A176" s="11"/>
      <c r="B176" s="27"/>
      <c r="C176" s="11"/>
      <c r="D176" s="11"/>
      <c r="E176" s="11"/>
      <c r="F176" s="11"/>
      <c r="G176" s="11"/>
      <c r="H176" s="13"/>
      <c r="I176" s="13"/>
      <c r="J176" s="18"/>
      <c r="K176" s="11"/>
      <c r="L176" s="11"/>
      <c r="M176" s="11"/>
      <c r="N176" s="11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9"/>
      <c r="AH176" s="28"/>
      <c r="AI176" s="30"/>
      <c r="AJ176" s="29"/>
      <c r="AK176" s="28"/>
      <c r="AL176" s="30"/>
      <c r="AM176" s="29"/>
      <c r="AN176" s="28"/>
      <c r="AO176" s="30"/>
      <c r="AP176" s="29"/>
      <c r="AQ176" s="28"/>
      <c r="AR176" s="30"/>
      <c r="AS176" s="29"/>
      <c r="AT176" s="28"/>
      <c r="AU176" s="30"/>
      <c r="AV176" s="29"/>
      <c r="AW176" s="28"/>
      <c r="AX176" s="30"/>
      <c r="AY176" s="29"/>
      <c r="AZ176" s="28"/>
      <c r="BA176" s="30"/>
      <c r="BB176" s="29"/>
      <c r="BC176" s="28"/>
      <c r="BD176" s="30"/>
      <c r="BE176" s="29"/>
      <c r="BF176" s="28"/>
      <c r="BG176" s="30"/>
      <c r="BH176" s="29"/>
      <c r="BI176" s="28"/>
      <c r="BJ176" s="30"/>
      <c r="BK176" s="29"/>
      <c r="BL176" s="28"/>
      <c r="BM176" s="30"/>
      <c r="BN176" s="29"/>
      <c r="BO176" s="28"/>
      <c r="BP176" s="30"/>
      <c r="BQ176" s="29"/>
      <c r="BR176" s="28"/>
      <c r="BS176" s="30"/>
      <c r="BT176" s="29"/>
      <c r="BU176" s="28"/>
      <c r="BV176" s="30"/>
      <c r="BW176" s="27"/>
      <c r="BX176" s="27"/>
      <c r="BY176" s="30"/>
      <c r="BZ176" s="27"/>
      <c r="CA176" s="27"/>
      <c r="CB176" s="30"/>
      <c r="CC176" s="30"/>
      <c r="CD176" s="28"/>
      <c r="CE176" s="27"/>
      <c r="CF176" s="28"/>
      <c r="CG176" s="27"/>
      <c r="CH176" s="28"/>
      <c r="CI176" s="28"/>
      <c r="CJ176" s="33"/>
      <c r="CK176" s="28"/>
      <c r="CL176" s="54"/>
      <c r="CM176" s="54"/>
      <c r="CN176" s="18"/>
      <c r="CO176" s="18"/>
      <c r="CP176" s="18"/>
      <c r="CQ176" s="18"/>
      <c r="CR176" s="18"/>
      <c r="CV176" s="27"/>
      <c r="CW176" s="27"/>
      <c r="CX176" s="27"/>
      <c r="CY176" s="27"/>
      <c r="CZ176" s="27"/>
      <c r="DD176" s="27"/>
      <c r="DE176" s="27"/>
      <c r="DF176" s="27"/>
      <c r="DG176" s="27"/>
      <c r="DH176" s="27"/>
    </row>
    <row r="177" spans="1:112" s="31" customFormat="1" x14ac:dyDescent="0.3">
      <c r="A177" s="11"/>
      <c r="B177" s="27"/>
      <c r="C177" s="11"/>
      <c r="D177" s="11"/>
      <c r="E177" s="11"/>
      <c r="F177" s="11"/>
      <c r="G177" s="11"/>
      <c r="H177" s="13"/>
      <c r="I177" s="13"/>
      <c r="J177" s="18"/>
      <c r="K177" s="11"/>
      <c r="L177" s="11"/>
      <c r="M177" s="11"/>
      <c r="N177" s="11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9"/>
      <c r="AH177" s="28"/>
      <c r="AI177" s="30"/>
      <c r="AJ177" s="29"/>
      <c r="AK177" s="28"/>
      <c r="AL177" s="30"/>
      <c r="AM177" s="29"/>
      <c r="AN177" s="28"/>
      <c r="AO177" s="30"/>
      <c r="AP177" s="29"/>
      <c r="AQ177" s="28"/>
      <c r="AR177" s="30"/>
      <c r="AS177" s="29"/>
      <c r="AT177" s="28"/>
      <c r="AU177" s="30"/>
      <c r="AV177" s="29"/>
      <c r="AW177" s="28"/>
      <c r="AX177" s="30"/>
      <c r="AY177" s="29"/>
      <c r="AZ177" s="28"/>
      <c r="BA177" s="30"/>
      <c r="BB177" s="29"/>
      <c r="BC177" s="28"/>
      <c r="BD177" s="30"/>
      <c r="BE177" s="29"/>
      <c r="BF177" s="28"/>
      <c r="BG177" s="30"/>
      <c r="BH177" s="29"/>
      <c r="BI177" s="28"/>
      <c r="BJ177" s="30"/>
      <c r="BK177" s="29"/>
      <c r="BL177" s="28"/>
      <c r="BM177" s="30"/>
      <c r="BN177" s="29"/>
      <c r="BO177" s="28"/>
      <c r="BP177" s="30"/>
      <c r="BQ177" s="29"/>
      <c r="BR177" s="28"/>
      <c r="BS177" s="30"/>
      <c r="BT177" s="29"/>
      <c r="BU177" s="28"/>
      <c r="BV177" s="30"/>
      <c r="BW177" s="27"/>
      <c r="BX177" s="27"/>
      <c r="BY177" s="30"/>
      <c r="BZ177" s="27"/>
      <c r="CA177" s="27"/>
      <c r="CB177" s="30"/>
      <c r="CC177" s="30"/>
      <c r="CD177" s="28"/>
      <c r="CE177" s="27"/>
      <c r="CF177" s="28"/>
      <c r="CG177" s="27"/>
      <c r="CH177" s="28"/>
      <c r="CI177" s="28"/>
      <c r="CJ177" s="33"/>
      <c r="CK177" s="28"/>
      <c r="CL177" s="54"/>
      <c r="CM177" s="54"/>
      <c r="CN177" s="18"/>
      <c r="CO177" s="18"/>
      <c r="CP177" s="18"/>
      <c r="CQ177" s="18"/>
      <c r="CR177" s="18"/>
      <c r="CV177" s="27"/>
      <c r="CW177" s="27"/>
      <c r="CX177" s="27"/>
      <c r="CY177" s="27"/>
      <c r="CZ177" s="27"/>
      <c r="DD177" s="27"/>
      <c r="DE177" s="27"/>
      <c r="DF177" s="27"/>
      <c r="DG177" s="27"/>
      <c r="DH177" s="27"/>
    </row>
    <row r="178" spans="1:112" s="31" customFormat="1" x14ac:dyDescent="0.3">
      <c r="A178" s="11"/>
      <c r="B178" s="27"/>
      <c r="C178" s="11"/>
      <c r="D178" s="11"/>
      <c r="E178" s="11"/>
      <c r="F178" s="11"/>
      <c r="G178" s="11"/>
      <c r="H178" s="13"/>
      <c r="I178" s="13"/>
      <c r="J178" s="18"/>
      <c r="K178" s="11"/>
      <c r="L178" s="11"/>
      <c r="M178" s="11"/>
      <c r="N178" s="11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9"/>
      <c r="AH178" s="28"/>
      <c r="AI178" s="30"/>
      <c r="AJ178" s="29"/>
      <c r="AK178" s="28"/>
      <c r="AL178" s="30"/>
      <c r="AM178" s="29"/>
      <c r="AN178" s="28"/>
      <c r="AO178" s="30"/>
      <c r="AP178" s="29"/>
      <c r="AQ178" s="28"/>
      <c r="AR178" s="30"/>
      <c r="AS178" s="29"/>
      <c r="AT178" s="28"/>
      <c r="AU178" s="30"/>
      <c r="AV178" s="29"/>
      <c r="AW178" s="28"/>
      <c r="AX178" s="30"/>
      <c r="AY178" s="29"/>
      <c r="AZ178" s="28"/>
      <c r="BA178" s="30"/>
      <c r="BB178" s="29"/>
      <c r="BC178" s="28"/>
      <c r="BD178" s="30"/>
      <c r="BE178" s="29"/>
      <c r="BF178" s="28"/>
      <c r="BG178" s="30"/>
      <c r="BH178" s="29"/>
      <c r="BI178" s="28"/>
      <c r="BJ178" s="30"/>
      <c r="BK178" s="29"/>
      <c r="BL178" s="28"/>
      <c r="BM178" s="30"/>
      <c r="BN178" s="29"/>
      <c r="BO178" s="28"/>
      <c r="BP178" s="30"/>
      <c r="BQ178" s="29"/>
      <c r="BR178" s="28"/>
      <c r="BS178" s="30"/>
      <c r="BT178" s="29"/>
      <c r="BU178" s="28"/>
      <c r="BV178" s="30"/>
      <c r="BW178" s="27"/>
      <c r="BX178" s="27"/>
      <c r="BY178" s="30"/>
      <c r="BZ178" s="27"/>
      <c r="CA178" s="27"/>
      <c r="CB178" s="30"/>
      <c r="CC178" s="30"/>
      <c r="CD178" s="28"/>
      <c r="CE178" s="27"/>
      <c r="CF178" s="28"/>
      <c r="CG178" s="27"/>
      <c r="CH178" s="28"/>
      <c r="CI178" s="28"/>
      <c r="CJ178" s="33"/>
      <c r="CK178" s="28"/>
      <c r="CL178" s="54"/>
      <c r="CM178" s="54"/>
      <c r="CN178" s="18"/>
      <c r="CO178" s="18"/>
      <c r="CP178" s="18"/>
      <c r="CQ178" s="18"/>
      <c r="CR178" s="18"/>
      <c r="CV178" s="27"/>
      <c r="CW178" s="27"/>
      <c r="CX178" s="27"/>
      <c r="CY178" s="27"/>
      <c r="CZ178" s="27"/>
      <c r="DD178" s="27"/>
      <c r="DE178" s="27"/>
      <c r="DF178" s="27"/>
      <c r="DG178" s="27"/>
      <c r="DH178" s="27"/>
    </row>
    <row r="179" spans="1:112" s="31" customFormat="1" x14ac:dyDescent="0.3">
      <c r="A179" s="11"/>
      <c r="B179" s="27"/>
      <c r="C179" s="11"/>
      <c r="D179" s="11"/>
      <c r="E179" s="11"/>
      <c r="F179" s="11"/>
      <c r="G179" s="11"/>
      <c r="H179" s="13"/>
      <c r="I179" s="13"/>
      <c r="J179" s="18"/>
      <c r="K179" s="11"/>
      <c r="L179" s="11"/>
      <c r="M179" s="11"/>
      <c r="N179" s="11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9"/>
      <c r="AH179" s="28"/>
      <c r="AI179" s="30"/>
      <c r="AJ179" s="29"/>
      <c r="AK179" s="28"/>
      <c r="AL179" s="30"/>
      <c r="AM179" s="29"/>
      <c r="AN179" s="28"/>
      <c r="AO179" s="30"/>
      <c r="AP179" s="29"/>
      <c r="AQ179" s="28"/>
      <c r="AR179" s="30"/>
      <c r="AS179" s="29"/>
      <c r="AT179" s="28"/>
      <c r="AU179" s="30"/>
      <c r="AV179" s="29"/>
      <c r="AW179" s="28"/>
      <c r="AX179" s="30"/>
      <c r="AY179" s="29"/>
      <c r="AZ179" s="28"/>
      <c r="BA179" s="30"/>
      <c r="BB179" s="29"/>
      <c r="BC179" s="28"/>
      <c r="BD179" s="30"/>
      <c r="BE179" s="29"/>
      <c r="BF179" s="28"/>
      <c r="BG179" s="30"/>
      <c r="BH179" s="29"/>
      <c r="BI179" s="28"/>
      <c r="BJ179" s="30"/>
      <c r="BK179" s="29"/>
      <c r="BL179" s="28"/>
      <c r="BM179" s="30"/>
      <c r="BN179" s="29"/>
      <c r="BO179" s="28"/>
      <c r="BP179" s="30"/>
      <c r="BQ179" s="29"/>
      <c r="BR179" s="28"/>
      <c r="BS179" s="30"/>
      <c r="BT179" s="29"/>
      <c r="BU179" s="28"/>
      <c r="BV179" s="30"/>
      <c r="BW179" s="27"/>
      <c r="BX179" s="27"/>
      <c r="BY179" s="30"/>
      <c r="BZ179" s="27"/>
      <c r="CA179" s="27"/>
      <c r="CB179" s="30"/>
      <c r="CC179" s="30"/>
      <c r="CD179" s="28"/>
      <c r="CE179" s="27"/>
      <c r="CF179" s="28"/>
      <c r="CG179" s="27"/>
      <c r="CH179" s="28"/>
      <c r="CI179" s="28"/>
      <c r="CJ179" s="33"/>
      <c r="CK179" s="28"/>
      <c r="CL179" s="54"/>
      <c r="CM179" s="54"/>
      <c r="CN179" s="18"/>
      <c r="CO179" s="18"/>
      <c r="CP179" s="18"/>
      <c r="CQ179" s="18"/>
      <c r="CR179" s="18"/>
      <c r="CV179" s="27"/>
      <c r="CW179" s="27"/>
      <c r="CX179" s="27"/>
      <c r="CY179" s="27"/>
      <c r="CZ179" s="27"/>
      <c r="DD179" s="27"/>
      <c r="DE179" s="27"/>
      <c r="DF179" s="27"/>
      <c r="DG179" s="27"/>
      <c r="DH179" s="27"/>
    </row>
    <row r="180" spans="1:112" s="31" customFormat="1" x14ac:dyDescent="0.3">
      <c r="A180" s="11"/>
      <c r="B180" s="27"/>
      <c r="C180" s="11"/>
      <c r="D180" s="11"/>
      <c r="E180" s="11"/>
      <c r="F180" s="11"/>
      <c r="G180" s="11"/>
      <c r="H180" s="13"/>
      <c r="I180" s="13"/>
      <c r="J180" s="18"/>
      <c r="K180" s="11"/>
      <c r="L180" s="11"/>
      <c r="M180" s="11"/>
      <c r="N180" s="11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9"/>
      <c r="AH180" s="28"/>
      <c r="AI180" s="30"/>
      <c r="AJ180" s="29"/>
      <c r="AK180" s="28"/>
      <c r="AL180" s="30"/>
      <c r="AM180" s="29"/>
      <c r="AN180" s="28"/>
      <c r="AO180" s="30"/>
      <c r="AP180" s="29"/>
      <c r="AQ180" s="28"/>
      <c r="AR180" s="30"/>
      <c r="AS180" s="29"/>
      <c r="AT180" s="28"/>
      <c r="AU180" s="30"/>
      <c r="AV180" s="29"/>
      <c r="AW180" s="28"/>
      <c r="AX180" s="30"/>
      <c r="AY180" s="29"/>
      <c r="AZ180" s="28"/>
      <c r="BA180" s="30"/>
      <c r="BB180" s="29"/>
      <c r="BC180" s="28"/>
      <c r="BD180" s="30"/>
      <c r="BE180" s="29"/>
      <c r="BF180" s="28"/>
      <c r="BG180" s="30"/>
      <c r="BH180" s="29"/>
      <c r="BI180" s="28"/>
      <c r="BJ180" s="30"/>
      <c r="BK180" s="29"/>
      <c r="BL180" s="28"/>
      <c r="BM180" s="30"/>
      <c r="BN180" s="29"/>
      <c r="BO180" s="28"/>
      <c r="BP180" s="30"/>
      <c r="BQ180" s="29"/>
      <c r="BR180" s="28"/>
      <c r="BS180" s="30"/>
      <c r="BT180" s="29"/>
      <c r="BU180" s="28"/>
      <c r="BV180" s="30"/>
      <c r="BW180" s="27"/>
      <c r="BX180" s="27"/>
      <c r="BY180" s="30"/>
      <c r="BZ180" s="27"/>
      <c r="CA180" s="27"/>
      <c r="CB180" s="30"/>
      <c r="CC180" s="30"/>
      <c r="CD180" s="28"/>
      <c r="CE180" s="27"/>
      <c r="CF180" s="28"/>
      <c r="CG180" s="27"/>
      <c r="CH180" s="28"/>
      <c r="CI180" s="28"/>
      <c r="CJ180" s="33"/>
      <c r="CK180" s="28"/>
      <c r="CL180" s="54"/>
      <c r="CM180" s="54"/>
      <c r="CN180" s="18"/>
      <c r="CO180" s="18"/>
      <c r="CP180" s="18"/>
      <c r="CQ180" s="18"/>
      <c r="CR180" s="18"/>
      <c r="CV180" s="27"/>
      <c r="CW180" s="27"/>
      <c r="CX180" s="27"/>
      <c r="CY180" s="27"/>
      <c r="CZ180" s="27"/>
      <c r="DD180" s="27"/>
      <c r="DE180" s="27"/>
      <c r="DF180" s="27"/>
      <c r="DG180" s="27"/>
      <c r="DH180" s="27"/>
    </row>
    <row r="181" spans="1:112" s="31" customFormat="1" x14ac:dyDescent="0.3">
      <c r="A181" s="11"/>
      <c r="B181" s="27"/>
      <c r="C181" s="11"/>
      <c r="D181" s="11"/>
      <c r="E181" s="11"/>
      <c r="F181" s="11"/>
      <c r="G181" s="11"/>
      <c r="H181" s="13"/>
      <c r="I181" s="13"/>
      <c r="J181" s="18"/>
      <c r="K181" s="11"/>
      <c r="L181" s="11"/>
      <c r="M181" s="11"/>
      <c r="N181" s="11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9"/>
      <c r="AH181" s="28"/>
      <c r="AI181" s="30"/>
      <c r="AJ181" s="29"/>
      <c r="AK181" s="28"/>
      <c r="AL181" s="30"/>
      <c r="AM181" s="29"/>
      <c r="AN181" s="28"/>
      <c r="AO181" s="30"/>
      <c r="AP181" s="29"/>
      <c r="AQ181" s="28"/>
      <c r="AR181" s="30"/>
      <c r="AS181" s="29"/>
      <c r="AT181" s="28"/>
      <c r="AU181" s="30"/>
      <c r="AV181" s="29"/>
      <c r="AW181" s="28"/>
      <c r="AX181" s="30"/>
      <c r="AY181" s="29"/>
      <c r="AZ181" s="28"/>
      <c r="BA181" s="30"/>
      <c r="BB181" s="29"/>
      <c r="BC181" s="28"/>
      <c r="BD181" s="30"/>
      <c r="BE181" s="29"/>
      <c r="BF181" s="28"/>
      <c r="BG181" s="30"/>
      <c r="BH181" s="29"/>
      <c r="BI181" s="28"/>
      <c r="BJ181" s="30"/>
      <c r="BK181" s="29"/>
      <c r="BL181" s="28"/>
      <c r="BM181" s="30"/>
      <c r="BN181" s="29"/>
      <c r="BO181" s="28"/>
      <c r="BP181" s="30"/>
      <c r="BQ181" s="29"/>
      <c r="BR181" s="28"/>
      <c r="BS181" s="30"/>
      <c r="BT181" s="29"/>
      <c r="BU181" s="28"/>
      <c r="BV181" s="30"/>
      <c r="BW181" s="27"/>
      <c r="BX181" s="27"/>
      <c r="BY181" s="30"/>
      <c r="BZ181" s="27"/>
      <c r="CA181" s="27"/>
      <c r="CB181" s="30"/>
      <c r="CC181" s="30"/>
      <c r="CD181" s="28"/>
      <c r="CE181" s="27"/>
      <c r="CF181" s="28"/>
      <c r="CG181" s="27"/>
      <c r="CH181" s="28"/>
      <c r="CI181" s="28"/>
      <c r="CJ181" s="33"/>
      <c r="CK181" s="28"/>
      <c r="CL181" s="54"/>
      <c r="CM181" s="54"/>
      <c r="CN181" s="18"/>
      <c r="CO181" s="18"/>
      <c r="CP181" s="18"/>
      <c r="CQ181" s="18"/>
      <c r="CR181" s="18"/>
      <c r="CV181" s="27"/>
      <c r="CW181" s="27"/>
      <c r="CX181" s="27"/>
      <c r="CY181" s="27"/>
      <c r="CZ181" s="27"/>
      <c r="DD181" s="27"/>
      <c r="DE181" s="27"/>
      <c r="DF181" s="27"/>
      <c r="DG181" s="27"/>
      <c r="DH181" s="27"/>
    </row>
    <row r="182" spans="1:112" s="31" customFormat="1" x14ac:dyDescent="0.3">
      <c r="A182" s="11"/>
      <c r="B182" s="27"/>
      <c r="C182" s="11"/>
      <c r="D182" s="11"/>
      <c r="E182" s="11"/>
      <c r="F182" s="11"/>
      <c r="G182" s="11"/>
      <c r="H182" s="13"/>
      <c r="I182" s="13"/>
      <c r="J182" s="18"/>
      <c r="K182" s="11"/>
      <c r="L182" s="11"/>
      <c r="M182" s="11"/>
      <c r="N182" s="11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9"/>
      <c r="AH182" s="28"/>
      <c r="AI182" s="30"/>
      <c r="AJ182" s="29"/>
      <c r="AK182" s="28"/>
      <c r="AL182" s="30"/>
      <c r="AM182" s="29"/>
      <c r="AN182" s="28"/>
      <c r="AO182" s="30"/>
      <c r="AP182" s="29"/>
      <c r="AQ182" s="28"/>
      <c r="AR182" s="30"/>
      <c r="AS182" s="29"/>
      <c r="AT182" s="28"/>
      <c r="AU182" s="30"/>
      <c r="AV182" s="29"/>
      <c r="AW182" s="28"/>
      <c r="AX182" s="30"/>
      <c r="AY182" s="29"/>
      <c r="AZ182" s="28"/>
      <c r="BA182" s="30"/>
      <c r="BB182" s="29"/>
      <c r="BC182" s="28"/>
      <c r="BD182" s="30"/>
      <c r="BE182" s="29"/>
      <c r="BF182" s="28"/>
      <c r="BG182" s="30"/>
      <c r="BH182" s="29"/>
      <c r="BI182" s="28"/>
      <c r="BJ182" s="30"/>
      <c r="BK182" s="29"/>
      <c r="BL182" s="28"/>
      <c r="BM182" s="30"/>
      <c r="BN182" s="29"/>
      <c r="BO182" s="28"/>
      <c r="BP182" s="30"/>
      <c r="BQ182" s="29"/>
      <c r="BR182" s="28"/>
      <c r="BS182" s="30"/>
      <c r="BT182" s="29"/>
      <c r="BU182" s="28"/>
      <c r="BV182" s="30"/>
      <c r="BW182" s="27"/>
      <c r="BX182" s="27"/>
      <c r="BY182" s="30"/>
      <c r="BZ182" s="27"/>
      <c r="CA182" s="27"/>
      <c r="CB182" s="30"/>
      <c r="CC182" s="30"/>
      <c r="CD182" s="28"/>
      <c r="CE182" s="27"/>
      <c r="CF182" s="28"/>
      <c r="CG182" s="27"/>
      <c r="CH182" s="28"/>
      <c r="CI182" s="28"/>
      <c r="CJ182" s="33"/>
      <c r="CK182" s="28"/>
      <c r="CL182" s="54"/>
      <c r="CM182" s="54"/>
      <c r="CN182" s="18"/>
      <c r="CO182" s="18"/>
      <c r="CP182" s="18"/>
      <c r="CQ182" s="18"/>
      <c r="CR182" s="18"/>
      <c r="CV182" s="27"/>
      <c r="CW182" s="27"/>
      <c r="CX182" s="27"/>
      <c r="CY182" s="27"/>
      <c r="CZ182" s="27"/>
      <c r="DD182" s="27"/>
      <c r="DE182" s="27"/>
      <c r="DF182" s="27"/>
      <c r="DG182" s="27"/>
      <c r="DH182" s="27"/>
    </row>
    <row r="183" spans="1:112" s="31" customFormat="1" x14ac:dyDescent="0.3">
      <c r="A183" s="11"/>
      <c r="B183" s="27"/>
      <c r="C183" s="11"/>
      <c r="D183" s="11"/>
      <c r="E183" s="11"/>
      <c r="F183" s="11"/>
      <c r="G183" s="11"/>
      <c r="H183" s="13"/>
      <c r="I183" s="13"/>
      <c r="J183" s="18"/>
      <c r="K183" s="11"/>
      <c r="L183" s="11"/>
      <c r="M183" s="11"/>
      <c r="N183" s="11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9"/>
      <c r="AH183" s="28"/>
      <c r="AI183" s="30"/>
      <c r="AJ183" s="29"/>
      <c r="AK183" s="28"/>
      <c r="AL183" s="30"/>
      <c r="AM183" s="29"/>
      <c r="AN183" s="28"/>
      <c r="AO183" s="30"/>
      <c r="AP183" s="29"/>
      <c r="AQ183" s="28"/>
      <c r="AR183" s="30"/>
      <c r="AS183" s="29"/>
      <c r="AT183" s="28"/>
      <c r="AU183" s="30"/>
      <c r="AV183" s="29"/>
      <c r="AW183" s="28"/>
      <c r="AX183" s="30"/>
      <c r="AY183" s="29"/>
      <c r="AZ183" s="28"/>
      <c r="BA183" s="30"/>
      <c r="BB183" s="29"/>
      <c r="BC183" s="28"/>
      <c r="BD183" s="30"/>
      <c r="BE183" s="29"/>
      <c r="BF183" s="28"/>
      <c r="BG183" s="30"/>
      <c r="BH183" s="29"/>
      <c r="BI183" s="28"/>
      <c r="BJ183" s="30"/>
      <c r="BK183" s="29"/>
      <c r="BL183" s="28"/>
      <c r="BM183" s="30"/>
      <c r="BN183" s="29"/>
      <c r="BO183" s="28"/>
      <c r="BP183" s="30"/>
      <c r="BQ183" s="29"/>
      <c r="BR183" s="28"/>
      <c r="BS183" s="30"/>
      <c r="BT183" s="29"/>
      <c r="BU183" s="28"/>
      <c r="BV183" s="30"/>
      <c r="BW183" s="27"/>
      <c r="BX183" s="27"/>
      <c r="BY183" s="30"/>
      <c r="BZ183" s="27"/>
      <c r="CA183" s="27"/>
      <c r="CB183" s="30"/>
      <c r="CC183" s="30"/>
      <c r="CD183" s="28"/>
      <c r="CE183" s="27"/>
      <c r="CF183" s="28"/>
      <c r="CG183" s="27"/>
      <c r="CH183" s="28"/>
      <c r="CI183" s="28"/>
      <c r="CJ183" s="33"/>
      <c r="CK183" s="28"/>
      <c r="CL183" s="54"/>
      <c r="CM183" s="54"/>
      <c r="CN183" s="18"/>
      <c r="CO183" s="18"/>
      <c r="CP183" s="18"/>
      <c r="CQ183" s="18"/>
      <c r="CR183" s="18"/>
      <c r="CV183" s="27"/>
      <c r="CW183" s="27"/>
      <c r="CX183" s="27"/>
      <c r="CY183" s="27"/>
      <c r="CZ183" s="27"/>
      <c r="DD183" s="27"/>
      <c r="DE183" s="27"/>
      <c r="DF183" s="27"/>
      <c r="DG183" s="27"/>
      <c r="DH183" s="27"/>
    </row>
    <row r="184" spans="1:112" s="31" customFormat="1" x14ac:dyDescent="0.3">
      <c r="A184" s="11"/>
      <c r="B184" s="27"/>
      <c r="C184" s="11"/>
      <c r="D184" s="11"/>
      <c r="E184" s="11"/>
      <c r="F184" s="11"/>
      <c r="G184" s="11"/>
      <c r="H184" s="13"/>
      <c r="I184" s="13"/>
      <c r="J184" s="18"/>
      <c r="K184" s="11"/>
      <c r="L184" s="11"/>
      <c r="M184" s="11"/>
      <c r="N184" s="11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9"/>
      <c r="AH184" s="28"/>
      <c r="AI184" s="30"/>
      <c r="AJ184" s="29"/>
      <c r="AK184" s="28"/>
      <c r="AL184" s="30"/>
      <c r="AM184" s="29"/>
      <c r="AN184" s="28"/>
      <c r="AO184" s="30"/>
      <c r="AP184" s="29"/>
      <c r="AQ184" s="28"/>
      <c r="AR184" s="30"/>
      <c r="AS184" s="29"/>
      <c r="AT184" s="28"/>
      <c r="AU184" s="30"/>
      <c r="AV184" s="29"/>
      <c r="AW184" s="28"/>
      <c r="AX184" s="30"/>
      <c r="AY184" s="29"/>
      <c r="AZ184" s="28"/>
      <c r="BA184" s="30"/>
      <c r="BB184" s="29"/>
      <c r="BC184" s="28"/>
      <c r="BD184" s="30"/>
      <c r="BE184" s="29"/>
      <c r="BF184" s="28"/>
      <c r="BG184" s="30"/>
      <c r="BH184" s="29"/>
      <c r="BI184" s="28"/>
      <c r="BJ184" s="30"/>
      <c r="BK184" s="29"/>
      <c r="BL184" s="28"/>
      <c r="BM184" s="30"/>
      <c r="BN184" s="29"/>
      <c r="BO184" s="28"/>
      <c r="BP184" s="30"/>
      <c r="BQ184" s="29"/>
      <c r="BR184" s="28"/>
      <c r="BS184" s="30"/>
      <c r="BT184" s="29"/>
      <c r="BU184" s="28"/>
      <c r="BV184" s="30"/>
      <c r="BW184" s="27"/>
      <c r="BX184" s="27"/>
      <c r="BY184" s="30"/>
      <c r="BZ184" s="27"/>
      <c r="CA184" s="27"/>
      <c r="CB184" s="30"/>
      <c r="CC184" s="30"/>
      <c r="CD184" s="28"/>
      <c r="CE184" s="27"/>
      <c r="CF184" s="28"/>
      <c r="CG184" s="27"/>
      <c r="CH184" s="28"/>
      <c r="CI184" s="28"/>
      <c r="CJ184" s="33"/>
      <c r="CK184" s="28"/>
      <c r="CL184" s="54"/>
      <c r="CM184" s="54"/>
      <c r="CN184" s="18"/>
      <c r="CO184" s="18"/>
      <c r="CP184" s="18"/>
      <c r="CQ184" s="18"/>
      <c r="CR184" s="18"/>
      <c r="CV184" s="27"/>
      <c r="CW184" s="27"/>
      <c r="CX184" s="27"/>
      <c r="CY184" s="27"/>
      <c r="CZ184" s="27"/>
      <c r="DD184" s="27"/>
      <c r="DE184" s="27"/>
      <c r="DF184" s="27"/>
      <c r="DG184" s="27"/>
      <c r="DH184" s="27"/>
    </row>
    <row r="185" spans="1:112" s="31" customFormat="1" x14ac:dyDescent="0.3">
      <c r="A185" s="11"/>
      <c r="B185" s="27"/>
      <c r="C185" s="11"/>
      <c r="D185" s="11"/>
      <c r="E185" s="11"/>
      <c r="F185" s="11"/>
      <c r="G185" s="11"/>
      <c r="H185" s="13"/>
      <c r="I185" s="13"/>
      <c r="J185" s="18"/>
      <c r="K185" s="11"/>
      <c r="L185" s="11"/>
      <c r="M185" s="11"/>
      <c r="N185" s="11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9"/>
      <c r="AH185" s="28"/>
      <c r="AI185" s="30"/>
      <c r="AJ185" s="29"/>
      <c r="AK185" s="28"/>
      <c r="AL185" s="30"/>
      <c r="AM185" s="29"/>
      <c r="AN185" s="28"/>
      <c r="AO185" s="30"/>
      <c r="AP185" s="29"/>
      <c r="AQ185" s="28"/>
      <c r="AR185" s="30"/>
      <c r="AS185" s="29"/>
      <c r="AT185" s="28"/>
      <c r="AU185" s="30"/>
      <c r="AV185" s="29"/>
      <c r="AW185" s="28"/>
      <c r="AX185" s="30"/>
      <c r="AY185" s="29"/>
      <c r="AZ185" s="28"/>
      <c r="BA185" s="30"/>
      <c r="BB185" s="29"/>
      <c r="BC185" s="28"/>
      <c r="BD185" s="30"/>
      <c r="BE185" s="29"/>
      <c r="BF185" s="28"/>
      <c r="BG185" s="30"/>
      <c r="BH185" s="29"/>
      <c r="BI185" s="28"/>
      <c r="BJ185" s="30"/>
      <c r="BK185" s="29"/>
      <c r="BL185" s="28"/>
      <c r="BM185" s="30"/>
      <c r="BN185" s="29"/>
      <c r="BO185" s="28"/>
      <c r="BP185" s="30"/>
      <c r="BQ185" s="29"/>
      <c r="BR185" s="28"/>
      <c r="BS185" s="30"/>
      <c r="BT185" s="29"/>
      <c r="BU185" s="28"/>
      <c r="BV185" s="30"/>
      <c r="BW185" s="27"/>
      <c r="BX185" s="27"/>
      <c r="BY185" s="30"/>
      <c r="BZ185" s="27"/>
      <c r="CA185" s="27"/>
      <c r="CB185" s="30"/>
      <c r="CC185" s="30"/>
      <c r="CD185" s="28"/>
      <c r="CE185" s="27"/>
      <c r="CF185" s="28"/>
      <c r="CG185" s="27"/>
      <c r="CH185" s="28"/>
      <c r="CI185" s="28"/>
      <c r="CJ185" s="33"/>
      <c r="CK185" s="28"/>
      <c r="CL185" s="54"/>
      <c r="CM185" s="54"/>
      <c r="CN185" s="18"/>
      <c r="CO185" s="18"/>
      <c r="CP185" s="18"/>
      <c r="CQ185" s="18"/>
      <c r="CR185" s="18"/>
      <c r="CV185" s="27"/>
      <c r="CW185" s="27"/>
      <c r="CX185" s="27"/>
      <c r="CY185" s="27"/>
      <c r="CZ185" s="27"/>
      <c r="DD185" s="27"/>
      <c r="DE185" s="27"/>
      <c r="DF185" s="27"/>
      <c r="DG185" s="27"/>
      <c r="DH185" s="27"/>
    </row>
    <row r="186" spans="1:112" s="31" customFormat="1" x14ac:dyDescent="0.3">
      <c r="A186" s="11"/>
      <c r="B186" s="27"/>
      <c r="C186" s="11"/>
      <c r="D186" s="11"/>
      <c r="E186" s="11"/>
      <c r="F186" s="11"/>
      <c r="G186" s="11"/>
      <c r="H186" s="13"/>
      <c r="I186" s="13"/>
      <c r="J186" s="18"/>
      <c r="K186" s="11"/>
      <c r="L186" s="11"/>
      <c r="M186" s="11"/>
      <c r="N186" s="11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9"/>
      <c r="AH186" s="28"/>
      <c r="AI186" s="30"/>
      <c r="AJ186" s="29"/>
      <c r="AK186" s="28"/>
      <c r="AL186" s="30"/>
      <c r="AM186" s="29"/>
      <c r="AN186" s="28"/>
      <c r="AO186" s="30"/>
      <c r="AP186" s="29"/>
      <c r="AQ186" s="28"/>
      <c r="AR186" s="30"/>
      <c r="AS186" s="29"/>
      <c r="AT186" s="28"/>
      <c r="AU186" s="30"/>
      <c r="AV186" s="29"/>
      <c r="AW186" s="28"/>
      <c r="AX186" s="30"/>
      <c r="AY186" s="29"/>
      <c r="AZ186" s="28"/>
      <c r="BA186" s="30"/>
      <c r="BB186" s="29"/>
      <c r="BC186" s="28"/>
      <c r="BD186" s="30"/>
      <c r="BE186" s="29"/>
      <c r="BF186" s="28"/>
      <c r="BG186" s="30"/>
      <c r="BH186" s="29"/>
      <c r="BI186" s="28"/>
      <c r="BJ186" s="30"/>
      <c r="BK186" s="29"/>
      <c r="BL186" s="28"/>
      <c r="BM186" s="30"/>
      <c r="BN186" s="29"/>
      <c r="BO186" s="28"/>
      <c r="BP186" s="30"/>
      <c r="BQ186" s="29"/>
      <c r="BR186" s="28"/>
      <c r="BS186" s="30"/>
      <c r="BT186" s="29"/>
      <c r="BU186" s="28"/>
      <c r="BV186" s="30"/>
      <c r="BW186" s="27"/>
      <c r="BX186" s="27"/>
      <c r="BY186" s="30"/>
      <c r="BZ186" s="27"/>
      <c r="CA186" s="27"/>
      <c r="CB186" s="30"/>
      <c r="CC186" s="30"/>
      <c r="CD186" s="28"/>
      <c r="CE186" s="27"/>
      <c r="CF186" s="28"/>
      <c r="CG186" s="27"/>
      <c r="CH186" s="28"/>
      <c r="CI186" s="28"/>
      <c r="CJ186" s="33"/>
      <c r="CK186" s="28"/>
      <c r="CL186" s="54"/>
      <c r="CM186" s="54"/>
      <c r="CN186" s="18"/>
      <c r="CO186" s="18"/>
      <c r="CP186" s="18"/>
      <c r="CQ186" s="18"/>
      <c r="CR186" s="18"/>
      <c r="CV186" s="27"/>
      <c r="CW186" s="27"/>
      <c r="CX186" s="27"/>
      <c r="CY186" s="27"/>
      <c r="CZ186" s="27"/>
      <c r="DD186" s="27"/>
      <c r="DE186" s="27"/>
      <c r="DF186" s="27"/>
      <c r="DG186" s="27"/>
      <c r="DH186" s="27"/>
    </row>
    <row r="187" spans="1:112" s="31" customFormat="1" x14ac:dyDescent="0.3">
      <c r="A187" s="11"/>
      <c r="B187" s="27"/>
      <c r="C187" s="11"/>
      <c r="D187" s="11"/>
      <c r="E187" s="11"/>
      <c r="F187" s="11"/>
      <c r="G187" s="11"/>
      <c r="H187" s="13"/>
      <c r="I187" s="13"/>
      <c r="J187" s="18"/>
      <c r="K187" s="11"/>
      <c r="L187" s="11"/>
      <c r="M187" s="11"/>
      <c r="N187" s="11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9"/>
      <c r="AH187" s="28"/>
      <c r="AI187" s="30"/>
      <c r="AJ187" s="29"/>
      <c r="AK187" s="28"/>
      <c r="AL187" s="30"/>
      <c r="AM187" s="29"/>
      <c r="AN187" s="28"/>
      <c r="AO187" s="30"/>
      <c r="AP187" s="29"/>
      <c r="AQ187" s="28"/>
      <c r="AR187" s="30"/>
      <c r="AS187" s="29"/>
      <c r="AT187" s="28"/>
      <c r="AU187" s="30"/>
      <c r="AV187" s="29"/>
      <c r="AW187" s="28"/>
      <c r="AX187" s="30"/>
      <c r="AY187" s="29"/>
      <c r="AZ187" s="28"/>
      <c r="BA187" s="30"/>
      <c r="BB187" s="29"/>
      <c r="BC187" s="28"/>
      <c r="BD187" s="30"/>
      <c r="BE187" s="29"/>
      <c r="BF187" s="28"/>
      <c r="BG187" s="30"/>
      <c r="BH187" s="29"/>
      <c r="BI187" s="28"/>
      <c r="BJ187" s="30"/>
      <c r="BK187" s="29"/>
      <c r="BL187" s="28"/>
      <c r="BM187" s="30"/>
      <c r="BN187" s="29"/>
      <c r="BO187" s="28"/>
      <c r="BP187" s="30"/>
      <c r="BQ187" s="29"/>
      <c r="BR187" s="28"/>
      <c r="BS187" s="30"/>
      <c r="BT187" s="29"/>
      <c r="BU187" s="28"/>
      <c r="BV187" s="30"/>
      <c r="BW187" s="27"/>
      <c r="BX187" s="27"/>
      <c r="BY187" s="30"/>
      <c r="BZ187" s="27"/>
      <c r="CA187" s="27"/>
      <c r="CB187" s="30"/>
      <c r="CC187" s="30"/>
      <c r="CD187" s="28"/>
      <c r="CE187" s="27"/>
      <c r="CF187" s="28"/>
      <c r="CG187" s="27"/>
      <c r="CH187" s="28"/>
      <c r="CI187" s="28"/>
      <c r="CJ187" s="33"/>
      <c r="CK187" s="28"/>
      <c r="CL187" s="54"/>
      <c r="CM187" s="54"/>
      <c r="CN187" s="18"/>
      <c r="CO187" s="18"/>
      <c r="CP187" s="18"/>
      <c r="CQ187" s="18"/>
      <c r="CR187" s="18"/>
      <c r="CV187" s="27"/>
      <c r="CW187" s="27"/>
      <c r="CX187" s="27"/>
      <c r="CY187" s="27"/>
      <c r="CZ187" s="27"/>
      <c r="DD187" s="27"/>
      <c r="DE187" s="27"/>
      <c r="DF187" s="27"/>
      <c r="DG187" s="27"/>
      <c r="DH187" s="27"/>
    </row>
    <row r="188" spans="1:112" s="31" customFormat="1" x14ac:dyDescent="0.3">
      <c r="A188" s="11"/>
      <c r="B188" s="27"/>
      <c r="C188" s="11"/>
      <c r="D188" s="11"/>
      <c r="E188" s="11"/>
      <c r="F188" s="11"/>
      <c r="G188" s="11"/>
      <c r="H188" s="13"/>
      <c r="I188" s="13"/>
      <c r="J188" s="18"/>
      <c r="K188" s="11"/>
      <c r="L188" s="11"/>
      <c r="M188" s="11"/>
      <c r="N188" s="11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9"/>
      <c r="AH188" s="28"/>
      <c r="AI188" s="30"/>
      <c r="AJ188" s="29"/>
      <c r="AK188" s="28"/>
      <c r="AL188" s="30"/>
      <c r="AM188" s="29"/>
      <c r="AN188" s="28"/>
      <c r="AO188" s="30"/>
      <c r="AP188" s="29"/>
      <c r="AQ188" s="28"/>
      <c r="AR188" s="30"/>
      <c r="AS188" s="29"/>
      <c r="AT188" s="28"/>
      <c r="AU188" s="30"/>
      <c r="AV188" s="29"/>
      <c r="AW188" s="28"/>
      <c r="AX188" s="30"/>
      <c r="AY188" s="29"/>
      <c r="AZ188" s="28"/>
      <c r="BA188" s="30"/>
      <c r="BB188" s="29"/>
      <c r="BC188" s="28"/>
      <c r="BD188" s="30"/>
      <c r="BE188" s="29"/>
      <c r="BF188" s="28"/>
      <c r="BG188" s="30"/>
      <c r="BH188" s="29"/>
      <c r="BI188" s="28"/>
      <c r="BJ188" s="30"/>
      <c r="BK188" s="29"/>
      <c r="BL188" s="28"/>
      <c r="BM188" s="30"/>
      <c r="BN188" s="29"/>
      <c r="BO188" s="28"/>
      <c r="BP188" s="30"/>
      <c r="BQ188" s="29"/>
      <c r="BR188" s="28"/>
      <c r="BS188" s="30"/>
      <c r="BT188" s="29"/>
      <c r="BU188" s="28"/>
      <c r="BV188" s="30"/>
      <c r="BW188" s="27"/>
      <c r="BX188" s="27"/>
      <c r="BY188" s="30"/>
      <c r="BZ188" s="27"/>
      <c r="CA188" s="27"/>
      <c r="CB188" s="30"/>
      <c r="CC188" s="30"/>
      <c r="CD188" s="28"/>
      <c r="CE188" s="27"/>
      <c r="CF188" s="28"/>
      <c r="CG188" s="27"/>
      <c r="CH188" s="28"/>
      <c r="CI188" s="28"/>
      <c r="CJ188" s="33"/>
      <c r="CK188" s="54"/>
      <c r="CL188" s="54"/>
      <c r="CM188" s="54"/>
      <c r="CN188" s="18"/>
      <c r="CO188" s="18"/>
      <c r="CP188" s="18"/>
      <c r="CQ188" s="18"/>
      <c r="CR188" s="18"/>
      <c r="CV188" s="27"/>
      <c r="CW188" s="27"/>
      <c r="CX188" s="27"/>
      <c r="CY188" s="27"/>
      <c r="CZ188" s="27"/>
      <c r="DD188" s="27"/>
      <c r="DE188" s="27"/>
      <c r="DF188" s="27"/>
      <c r="DG188" s="27"/>
      <c r="DH188" s="27"/>
    </row>
    <row r="189" spans="1:112" s="31" customFormat="1" x14ac:dyDescent="0.3">
      <c r="A189" s="11"/>
      <c r="B189" s="27"/>
      <c r="C189" s="11"/>
      <c r="D189" s="11"/>
      <c r="E189" s="11"/>
      <c r="F189" s="11"/>
      <c r="G189" s="11"/>
      <c r="H189" s="13"/>
      <c r="I189" s="13"/>
      <c r="J189" s="18"/>
      <c r="K189" s="11"/>
      <c r="L189" s="11"/>
      <c r="M189" s="11"/>
      <c r="N189" s="11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9"/>
      <c r="AH189" s="28"/>
      <c r="AI189" s="30"/>
      <c r="AJ189" s="29"/>
      <c r="AK189" s="28"/>
      <c r="AL189" s="30"/>
      <c r="AM189" s="29"/>
      <c r="AN189" s="28"/>
      <c r="AO189" s="30"/>
      <c r="AP189" s="29"/>
      <c r="AQ189" s="28"/>
      <c r="AR189" s="30"/>
      <c r="AS189" s="29"/>
      <c r="AT189" s="28"/>
      <c r="AU189" s="30"/>
      <c r="AV189" s="29"/>
      <c r="AW189" s="28"/>
      <c r="AX189" s="30"/>
      <c r="AY189" s="29"/>
      <c r="AZ189" s="28"/>
      <c r="BA189" s="30"/>
      <c r="BB189" s="29"/>
      <c r="BC189" s="28"/>
      <c r="BD189" s="30"/>
      <c r="BE189" s="29"/>
      <c r="BF189" s="28"/>
      <c r="BG189" s="30"/>
      <c r="BH189" s="29"/>
      <c r="BI189" s="28"/>
      <c r="BJ189" s="30"/>
      <c r="BK189" s="29"/>
      <c r="BL189" s="28"/>
      <c r="BM189" s="30"/>
      <c r="BN189" s="29"/>
      <c r="BO189" s="28"/>
      <c r="BP189" s="30"/>
      <c r="BQ189" s="29"/>
      <c r="BR189" s="28"/>
      <c r="BS189" s="30"/>
      <c r="BT189" s="29"/>
      <c r="BU189" s="28"/>
      <c r="BV189" s="30"/>
      <c r="BW189" s="27"/>
      <c r="BX189" s="27"/>
      <c r="BY189" s="30"/>
      <c r="BZ189" s="27"/>
      <c r="CA189" s="27"/>
      <c r="CB189" s="30"/>
      <c r="CC189" s="30"/>
      <c r="CD189" s="28"/>
      <c r="CE189" s="27"/>
      <c r="CF189" s="28"/>
      <c r="CG189" s="27"/>
      <c r="CH189" s="28"/>
      <c r="CI189" s="28"/>
      <c r="CJ189" s="33"/>
      <c r="CK189" s="54"/>
      <c r="CL189" s="54"/>
      <c r="CM189" s="54"/>
      <c r="CN189" s="18"/>
      <c r="CO189" s="18"/>
      <c r="CP189" s="18"/>
      <c r="CQ189" s="18"/>
      <c r="CR189" s="18"/>
      <c r="CV189" s="27"/>
      <c r="CW189" s="27"/>
      <c r="CX189" s="27"/>
      <c r="CY189" s="27"/>
      <c r="CZ189" s="27"/>
      <c r="DD189" s="27"/>
      <c r="DE189" s="27"/>
      <c r="DF189" s="27"/>
      <c r="DG189" s="27"/>
      <c r="DH189" s="27"/>
    </row>
    <row r="190" spans="1:112" s="31" customFormat="1" x14ac:dyDescent="0.3">
      <c r="A190" s="11"/>
      <c r="B190" s="27"/>
      <c r="C190" s="11"/>
      <c r="D190" s="11"/>
      <c r="E190" s="11"/>
      <c r="F190" s="11"/>
      <c r="G190" s="11"/>
      <c r="H190" s="13"/>
      <c r="I190" s="13"/>
      <c r="J190" s="18"/>
      <c r="K190" s="11"/>
      <c r="L190" s="11"/>
      <c r="M190" s="11"/>
      <c r="N190" s="11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9"/>
      <c r="AH190" s="28"/>
      <c r="AI190" s="30"/>
      <c r="AJ190" s="29"/>
      <c r="AK190" s="28"/>
      <c r="AL190" s="30"/>
      <c r="AM190" s="29"/>
      <c r="AN190" s="28"/>
      <c r="AO190" s="30"/>
      <c r="AP190" s="29"/>
      <c r="AQ190" s="28"/>
      <c r="AR190" s="30"/>
      <c r="AS190" s="29"/>
      <c r="AT190" s="28"/>
      <c r="AU190" s="30"/>
      <c r="AV190" s="29"/>
      <c r="AW190" s="28"/>
      <c r="AX190" s="30"/>
      <c r="AY190" s="29"/>
      <c r="AZ190" s="28"/>
      <c r="BA190" s="30"/>
      <c r="BB190" s="29"/>
      <c r="BC190" s="28"/>
      <c r="BD190" s="30"/>
      <c r="BE190" s="29"/>
      <c r="BF190" s="28"/>
      <c r="BG190" s="30"/>
      <c r="BH190" s="29"/>
      <c r="BI190" s="28"/>
      <c r="BJ190" s="30"/>
      <c r="BK190" s="29"/>
      <c r="BL190" s="28"/>
      <c r="BM190" s="30"/>
      <c r="BN190" s="29"/>
      <c r="BO190" s="28"/>
      <c r="BP190" s="30"/>
      <c r="BQ190" s="29"/>
      <c r="BR190" s="28"/>
      <c r="BS190" s="30"/>
      <c r="BT190" s="29"/>
      <c r="BU190" s="28"/>
      <c r="BV190" s="30"/>
      <c r="BW190" s="27"/>
      <c r="BX190" s="27"/>
      <c r="BY190" s="30"/>
      <c r="BZ190" s="27"/>
      <c r="CA190" s="27"/>
      <c r="CB190" s="30"/>
      <c r="CC190" s="30"/>
      <c r="CD190" s="28"/>
      <c r="CE190" s="27"/>
      <c r="CF190" s="28"/>
      <c r="CG190" s="27"/>
      <c r="CH190" s="28"/>
      <c r="CI190" s="28"/>
      <c r="CJ190" s="33"/>
      <c r="CK190" s="54"/>
      <c r="CL190" s="54"/>
      <c r="CM190" s="54"/>
      <c r="CN190" s="18"/>
      <c r="CO190" s="18"/>
      <c r="CP190" s="18"/>
      <c r="CQ190" s="18"/>
      <c r="CR190" s="18"/>
      <c r="CV190" s="27"/>
      <c r="CW190" s="27"/>
      <c r="CX190" s="27"/>
      <c r="CY190" s="27"/>
      <c r="CZ190" s="27"/>
      <c r="DD190" s="27"/>
      <c r="DE190" s="27"/>
      <c r="DF190" s="27"/>
      <c r="DG190" s="27"/>
      <c r="DH190" s="27"/>
    </row>
    <row r="191" spans="1:112" s="31" customFormat="1" x14ac:dyDescent="0.3">
      <c r="A191" s="11"/>
      <c r="B191" s="27"/>
      <c r="C191" s="11"/>
      <c r="D191" s="11"/>
      <c r="E191" s="11"/>
      <c r="F191" s="11"/>
      <c r="G191" s="11"/>
      <c r="H191" s="13"/>
      <c r="I191" s="13"/>
      <c r="J191" s="18"/>
      <c r="K191" s="11"/>
      <c r="L191" s="11"/>
      <c r="M191" s="11"/>
      <c r="N191" s="11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9"/>
      <c r="AH191" s="28"/>
      <c r="AI191" s="30"/>
      <c r="AJ191" s="29"/>
      <c r="AK191" s="28"/>
      <c r="AL191" s="30"/>
      <c r="AM191" s="29"/>
      <c r="AN191" s="28"/>
      <c r="AO191" s="30"/>
      <c r="AP191" s="29"/>
      <c r="AQ191" s="28"/>
      <c r="AR191" s="30"/>
      <c r="AS191" s="29"/>
      <c r="AT191" s="28"/>
      <c r="AU191" s="30"/>
      <c r="AV191" s="29"/>
      <c r="AW191" s="28"/>
      <c r="AX191" s="30"/>
      <c r="AY191" s="29"/>
      <c r="AZ191" s="28"/>
      <c r="BA191" s="30"/>
      <c r="BB191" s="29"/>
      <c r="BC191" s="28"/>
      <c r="BD191" s="30"/>
      <c r="BE191" s="29"/>
      <c r="BF191" s="28"/>
      <c r="BG191" s="30"/>
      <c r="BH191" s="29"/>
      <c r="BI191" s="28"/>
      <c r="BJ191" s="30"/>
      <c r="BK191" s="29"/>
      <c r="BL191" s="28"/>
      <c r="BM191" s="30"/>
      <c r="BN191" s="29"/>
      <c r="BO191" s="28"/>
      <c r="BP191" s="30"/>
      <c r="BQ191" s="29"/>
      <c r="BR191" s="28"/>
      <c r="BS191" s="30"/>
      <c r="BT191" s="29"/>
      <c r="BU191" s="28"/>
      <c r="BV191" s="30"/>
      <c r="BW191" s="27"/>
      <c r="BX191" s="27"/>
      <c r="BY191" s="30"/>
      <c r="BZ191" s="27"/>
      <c r="CA191" s="27"/>
      <c r="CB191" s="30"/>
      <c r="CC191" s="30"/>
      <c r="CD191" s="28"/>
      <c r="CE191" s="27"/>
      <c r="CF191" s="28"/>
      <c r="CG191" s="27"/>
      <c r="CH191" s="28"/>
      <c r="CI191" s="28"/>
      <c r="CJ191" s="33"/>
      <c r="CK191" s="54"/>
      <c r="CL191" s="54"/>
      <c r="CM191" s="54"/>
      <c r="CN191" s="18"/>
      <c r="CO191" s="18"/>
      <c r="CP191" s="18"/>
      <c r="CQ191" s="18"/>
      <c r="CR191" s="18"/>
      <c r="CV191" s="27"/>
      <c r="CW191" s="27"/>
      <c r="CX191" s="27"/>
      <c r="CY191" s="27"/>
      <c r="CZ191" s="27"/>
      <c r="DD191" s="27"/>
      <c r="DE191" s="27"/>
      <c r="DF191" s="27"/>
      <c r="DG191" s="27"/>
      <c r="DH191" s="27"/>
    </row>
    <row r="192" spans="1:112" s="31" customFormat="1" x14ac:dyDescent="0.3">
      <c r="A192" s="11"/>
      <c r="B192" s="27"/>
      <c r="C192" s="11"/>
      <c r="D192" s="11"/>
      <c r="E192" s="11"/>
      <c r="F192" s="11"/>
      <c r="G192" s="11"/>
      <c r="H192" s="13"/>
      <c r="I192" s="13"/>
      <c r="J192" s="18"/>
      <c r="K192" s="11"/>
      <c r="L192" s="11"/>
      <c r="M192" s="11"/>
      <c r="N192" s="11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9"/>
      <c r="AH192" s="28"/>
      <c r="AI192" s="30"/>
      <c r="AJ192" s="29"/>
      <c r="AK192" s="28"/>
      <c r="AL192" s="30"/>
      <c r="AM192" s="29"/>
      <c r="AN192" s="28"/>
      <c r="AO192" s="30"/>
      <c r="AP192" s="29"/>
      <c r="AQ192" s="28"/>
      <c r="AR192" s="30"/>
      <c r="AS192" s="29"/>
      <c r="AT192" s="28"/>
      <c r="AU192" s="30"/>
      <c r="AV192" s="29"/>
      <c r="AW192" s="28"/>
      <c r="AX192" s="30"/>
      <c r="AY192" s="29"/>
      <c r="AZ192" s="28"/>
      <c r="BA192" s="30"/>
      <c r="BB192" s="29"/>
      <c r="BC192" s="28"/>
      <c r="BD192" s="30"/>
      <c r="BE192" s="29"/>
      <c r="BF192" s="28"/>
      <c r="BG192" s="30"/>
      <c r="BH192" s="29"/>
      <c r="BI192" s="28"/>
      <c r="BJ192" s="30"/>
      <c r="BK192" s="29"/>
      <c r="BL192" s="28"/>
      <c r="BM192" s="30"/>
      <c r="BN192" s="29"/>
      <c r="BO192" s="28"/>
      <c r="BP192" s="30"/>
      <c r="BQ192" s="29"/>
      <c r="BR192" s="28"/>
      <c r="BS192" s="30"/>
      <c r="BT192" s="29"/>
      <c r="BU192" s="28"/>
      <c r="BV192" s="30"/>
      <c r="BW192" s="27"/>
      <c r="BX192" s="27"/>
      <c r="BY192" s="30"/>
      <c r="BZ192" s="27"/>
      <c r="CA192" s="27"/>
      <c r="CB192" s="30"/>
      <c r="CC192" s="30"/>
      <c r="CD192" s="28"/>
      <c r="CE192" s="27"/>
      <c r="CF192" s="28"/>
      <c r="CG192" s="27"/>
      <c r="CH192" s="28"/>
      <c r="CI192" s="28"/>
      <c r="CJ192" s="33"/>
      <c r="CK192" s="54"/>
      <c r="CL192" s="54"/>
      <c r="CM192" s="54"/>
      <c r="CN192" s="18"/>
      <c r="CO192" s="18"/>
      <c r="CP192" s="18"/>
      <c r="CQ192" s="18"/>
      <c r="CR192" s="18"/>
      <c r="CV192" s="27"/>
      <c r="CW192" s="27"/>
      <c r="CX192" s="27"/>
      <c r="CY192" s="27"/>
      <c r="CZ192" s="27"/>
      <c r="DD192" s="27"/>
      <c r="DE192" s="27"/>
      <c r="DF192" s="27"/>
      <c r="DG192" s="27"/>
      <c r="DH192" s="27"/>
    </row>
    <row r="193" spans="1:112" s="31" customFormat="1" x14ac:dyDescent="0.3">
      <c r="A193" s="11"/>
      <c r="B193" s="27"/>
      <c r="C193" s="11"/>
      <c r="D193" s="11"/>
      <c r="E193" s="11"/>
      <c r="F193" s="11"/>
      <c r="G193" s="11"/>
      <c r="H193" s="13"/>
      <c r="I193" s="13"/>
      <c r="J193" s="18"/>
      <c r="K193" s="11"/>
      <c r="L193" s="11"/>
      <c r="M193" s="11"/>
      <c r="N193" s="11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9"/>
      <c r="AH193" s="28"/>
      <c r="AI193" s="30"/>
      <c r="AJ193" s="29"/>
      <c r="AK193" s="28"/>
      <c r="AL193" s="30"/>
      <c r="AM193" s="29"/>
      <c r="AN193" s="28"/>
      <c r="AO193" s="30"/>
      <c r="AP193" s="29"/>
      <c r="AQ193" s="28"/>
      <c r="AR193" s="30"/>
      <c r="AS193" s="29"/>
      <c r="AT193" s="28"/>
      <c r="AU193" s="30"/>
      <c r="AV193" s="29"/>
      <c r="AW193" s="28"/>
      <c r="AX193" s="30"/>
      <c r="AY193" s="29"/>
      <c r="AZ193" s="28"/>
      <c r="BA193" s="30"/>
      <c r="BB193" s="29"/>
      <c r="BC193" s="28"/>
      <c r="BD193" s="30"/>
      <c r="BE193" s="29"/>
      <c r="BF193" s="28"/>
      <c r="BG193" s="30"/>
      <c r="BH193" s="29"/>
      <c r="BI193" s="28"/>
      <c r="BJ193" s="30"/>
      <c r="BK193" s="29"/>
      <c r="BL193" s="28"/>
      <c r="BM193" s="30"/>
      <c r="BN193" s="29"/>
      <c r="BO193" s="28"/>
      <c r="BP193" s="30"/>
      <c r="BQ193" s="29"/>
      <c r="BR193" s="28"/>
      <c r="BS193" s="30"/>
      <c r="BT193" s="29"/>
      <c r="BU193" s="28"/>
      <c r="BV193" s="30"/>
      <c r="BW193" s="27"/>
      <c r="BX193" s="27"/>
      <c r="BY193" s="30"/>
      <c r="BZ193" s="27"/>
      <c r="CA193" s="27"/>
      <c r="CB193" s="30"/>
      <c r="CC193" s="30"/>
      <c r="CD193" s="28"/>
      <c r="CE193" s="27"/>
      <c r="CF193" s="28"/>
      <c r="CG193" s="27"/>
      <c r="CH193" s="28"/>
      <c r="CI193" s="28"/>
      <c r="CJ193" s="33"/>
      <c r="CK193" s="54"/>
      <c r="CL193" s="54"/>
      <c r="CM193" s="54"/>
      <c r="CN193" s="18"/>
      <c r="CO193" s="18"/>
      <c r="CP193" s="18"/>
      <c r="CQ193" s="18"/>
      <c r="CR193" s="18"/>
      <c r="CV193" s="27"/>
      <c r="CW193" s="27"/>
      <c r="CX193" s="27"/>
      <c r="CY193" s="27"/>
      <c r="CZ193" s="27"/>
      <c r="DD193" s="27"/>
      <c r="DE193" s="27"/>
      <c r="DF193" s="27"/>
      <c r="DG193" s="27"/>
      <c r="DH193" s="27"/>
    </row>
    <row r="194" spans="1:112" s="31" customFormat="1" x14ac:dyDescent="0.3">
      <c r="A194" s="11"/>
      <c r="B194" s="27"/>
      <c r="C194" s="11"/>
      <c r="D194" s="11"/>
      <c r="E194" s="11"/>
      <c r="F194" s="11"/>
      <c r="G194" s="11"/>
      <c r="H194" s="13"/>
      <c r="I194" s="13"/>
      <c r="J194" s="18"/>
      <c r="K194" s="11"/>
      <c r="L194" s="11"/>
      <c r="M194" s="11"/>
      <c r="N194" s="11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9"/>
      <c r="AH194" s="28"/>
      <c r="AI194" s="30"/>
      <c r="AJ194" s="29"/>
      <c r="AK194" s="28"/>
      <c r="AL194" s="30"/>
      <c r="AM194" s="29"/>
      <c r="AN194" s="28"/>
      <c r="AO194" s="30"/>
      <c r="AP194" s="29"/>
      <c r="AQ194" s="28"/>
      <c r="AR194" s="30"/>
      <c r="AS194" s="29"/>
      <c r="AT194" s="28"/>
      <c r="AU194" s="30"/>
      <c r="AV194" s="29"/>
      <c r="AW194" s="28"/>
      <c r="AX194" s="30"/>
      <c r="AY194" s="29"/>
      <c r="AZ194" s="28"/>
      <c r="BA194" s="30"/>
      <c r="BB194" s="29"/>
      <c r="BC194" s="28"/>
      <c r="BD194" s="30"/>
      <c r="BE194" s="29"/>
      <c r="BF194" s="28"/>
      <c r="BG194" s="30"/>
      <c r="BH194" s="29"/>
      <c r="BI194" s="28"/>
      <c r="BJ194" s="30"/>
      <c r="BK194" s="29"/>
      <c r="BL194" s="28"/>
      <c r="BM194" s="30"/>
      <c r="BN194" s="29"/>
      <c r="BO194" s="28"/>
      <c r="BP194" s="30"/>
      <c r="BQ194" s="29"/>
      <c r="BR194" s="28"/>
      <c r="BS194" s="30"/>
      <c r="BT194" s="29"/>
      <c r="BU194" s="28"/>
      <c r="BV194" s="30"/>
      <c r="BW194" s="27"/>
      <c r="BX194" s="27"/>
      <c r="BY194" s="30"/>
      <c r="BZ194" s="27"/>
      <c r="CA194" s="27"/>
      <c r="CB194" s="30"/>
      <c r="CC194" s="30"/>
      <c r="CD194" s="28"/>
      <c r="CE194" s="27"/>
      <c r="CF194" s="28"/>
      <c r="CG194" s="27"/>
      <c r="CH194" s="28"/>
      <c r="CI194" s="28"/>
      <c r="CJ194" s="33"/>
      <c r="CK194" s="54"/>
      <c r="CL194" s="54"/>
      <c r="CM194" s="54"/>
      <c r="CN194" s="18"/>
      <c r="CO194" s="18"/>
      <c r="CP194" s="18"/>
      <c r="CQ194" s="18"/>
      <c r="CR194" s="18"/>
      <c r="CV194" s="27"/>
      <c r="CW194" s="27"/>
      <c r="CX194" s="27"/>
      <c r="CY194" s="27"/>
      <c r="CZ194" s="27"/>
      <c r="DD194" s="27"/>
      <c r="DE194" s="27"/>
      <c r="DF194" s="27"/>
      <c r="DG194" s="27"/>
      <c r="DH194" s="27"/>
    </row>
    <row r="195" spans="1:112" s="31" customFormat="1" x14ac:dyDescent="0.3">
      <c r="A195" s="11"/>
      <c r="B195" s="27"/>
      <c r="C195" s="11"/>
      <c r="D195" s="11"/>
      <c r="E195" s="11"/>
      <c r="F195" s="11"/>
      <c r="G195" s="11"/>
      <c r="H195" s="13"/>
      <c r="I195" s="13"/>
      <c r="J195" s="18"/>
      <c r="K195" s="11"/>
      <c r="L195" s="11"/>
      <c r="M195" s="11"/>
      <c r="N195" s="11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9"/>
      <c r="AH195" s="28"/>
      <c r="AI195" s="30"/>
      <c r="AJ195" s="29"/>
      <c r="AK195" s="28"/>
      <c r="AL195" s="30"/>
      <c r="AM195" s="29"/>
      <c r="AN195" s="28"/>
      <c r="AO195" s="30"/>
      <c r="AP195" s="29"/>
      <c r="AQ195" s="28"/>
      <c r="AR195" s="30"/>
      <c r="AS195" s="29"/>
      <c r="AT195" s="28"/>
      <c r="AU195" s="30"/>
      <c r="AV195" s="29"/>
      <c r="AW195" s="28"/>
      <c r="AX195" s="30"/>
      <c r="AY195" s="29"/>
      <c r="AZ195" s="28"/>
      <c r="BA195" s="30"/>
      <c r="BB195" s="29"/>
      <c r="BC195" s="28"/>
      <c r="BD195" s="30"/>
      <c r="BE195" s="29"/>
      <c r="BF195" s="28"/>
      <c r="BG195" s="30"/>
      <c r="BH195" s="29"/>
      <c r="BI195" s="28"/>
      <c r="BJ195" s="30"/>
      <c r="BK195" s="29"/>
      <c r="BL195" s="28"/>
      <c r="BM195" s="30"/>
      <c r="BN195" s="29"/>
      <c r="BO195" s="28"/>
      <c r="BP195" s="30"/>
      <c r="BQ195" s="29"/>
      <c r="BR195" s="28"/>
      <c r="BS195" s="30"/>
      <c r="BT195" s="29"/>
      <c r="BU195" s="28"/>
      <c r="BV195" s="30"/>
      <c r="BW195" s="27"/>
      <c r="BX195" s="27"/>
      <c r="BY195" s="30"/>
      <c r="BZ195" s="27"/>
      <c r="CA195" s="27"/>
      <c r="CB195" s="30"/>
      <c r="CC195" s="30"/>
      <c r="CD195" s="28"/>
      <c r="CE195" s="27"/>
      <c r="CF195" s="28"/>
      <c r="CG195" s="27"/>
      <c r="CH195" s="28"/>
      <c r="CI195" s="28"/>
      <c r="CJ195" s="33"/>
      <c r="CK195" s="54"/>
      <c r="CL195" s="54"/>
      <c r="CM195" s="54"/>
      <c r="CN195" s="18"/>
      <c r="CO195" s="18"/>
      <c r="CP195" s="18"/>
      <c r="CQ195" s="18"/>
      <c r="CR195" s="18"/>
      <c r="CV195" s="27"/>
      <c r="CW195" s="27"/>
      <c r="CX195" s="27"/>
      <c r="CY195" s="27"/>
      <c r="CZ195" s="27"/>
      <c r="DD195" s="27"/>
      <c r="DE195" s="27"/>
      <c r="DF195" s="27"/>
      <c r="DG195" s="27"/>
      <c r="DH195" s="27"/>
    </row>
    <row r="196" spans="1:112" s="31" customFormat="1" x14ac:dyDescent="0.3">
      <c r="A196" s="11"/>
      <c r="B196" s="27"/>
      <c r="C196" s="11"/>
      <c r="D196" s="11"/>
      <c r="E196" s="11"/>
      <c r="F196" s="11"/>
      <c r="G196" s="11"/>
      <c r="H196" s="13"/>
      <c r="I196" s="13"/>
      <c r="J196" s="18"/>
      <c r="K196" s="11"/>
      <c r="L196" s="11"/>
      <c r="M196" s="11"/>
      <c r="N196" s="11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9"/>
      <c r="AH196" s="28"/>
      <c r="AI196" s="30"/>
      <c r="AJ196" s="29"/>
      <c r="AK196" s="28"/>
      <c r="AL196" s="30"/>
      <c r="AM196" s="29"/>
      <c r="AN196" s="28"/>
      <c r="AO196" s="30"/>
      <c r="AP196" s="29"/>
      <c r="AQ196" s="28"/>
      <c r="AR196" s="30"/>
      <c r="AS196" s="29"/>
      <c r="AT196" s="28"/>
      <c r="AU196" s="30"/>
      <c r="AV196" s="29"/>
      <c r="AW196" s="28"/>
      <c r="AX196" s="30"/>
      <c r="AY196" s="29"/>
      <c r="AZ196" s="28"/>
      <c r="BA196" s="30"/>
      <c r="BB196" s="29"/>
      <c r="BC196" s="28"/>
      <c r="BD196" s="30"/>
      <c r="BE196" s="29"/>
      <c r="BF196" s="28"/>
      <c r="BG196" s="30"/>
      <c r="BH196" s="29"/>
      <c r="BI196" s="28"/>
      <c r="BJ196" s="30"/>
      <c r="BK196" s="29"/>
      <c r="BL196" s="28"/>
      <c r="BM196" s="30"/>
      <c r="BN196" s="29"/>
      <c r="BO196" s="28"/>
      <c r="BP196" s="30"/>
      <c r="BQ196" s="29"/>
      <c r="BR196" s="28"/>
      <c r="BS196" s="30"/>
      <c r="BT196" s="29"/>
      <c r="BU196" s="28"/>
      <c r="BV196" s="30"/>
      <c r="BW196" s="27"/>
      <c r="BX196" s="27"/>
      <c r="BY196" s="30"/>
      <c r="BZ196" s="27"/>
      <c r="CA196" s="27"/>
      <c r="CB196" s="30"/>
      <c r="CC196" s="30"/>
      <c r="CD196" s="28"/>
      <c r="CE196" s="27"/>
      <c r="CF196" s="28"/>
      <c r="CG196" s="27"/>
      <c r="CH196" s="28"/>
      <c r="CI196" s="28"/>
      <c r="CJ196" s="33"/>
      <c r="CK196" s="54"/>
      <c r="CL196" s="54"/>
      <c r="CM196" s="54"/>
      <c r="CN196" s="18"/>
      <c r="CO196" s="18"/>
      <c r="CP196" s="18"/>
      <c r="CQ196" s="18"/>
      <c r="CR196" s="18"/>
      <c r="CV196" s="27"/>
      <c r="CW196" s="27"/>
      <c r="CX196" s="27"/>
      <c r="CY196" s="27"/>
      <c r="CZ196" s="27"/>
      <c r="DD196" s="27"/>
      <c r="DE196" s="27"/>
      <c r="DF196" s="27"/>
      <c r="DG196" s="27"/>
      <c r="DH196" s="27"/>
    </row>
    <row r="197" spans="1:112" s="31" customFormat="1" x14ac:dyDescent="0.3">
      <c r="A197" s="11"/>
      <c r="B197" s="27"/>
      <c r="C197" s="11"/>
      <c r="D197" s="11"/>
      <c r="E197" s="11"/>
      <c r="F197" s="11"/>
      <c r="G197" s="11"/>
      <c r="H197" s="13"/>
      <c r="I197" s="13"/>
      <c r="J197" s="18"/>
      <c r="K197" s="11"/>
      <c r="L197" s="11"/>
      <c r="M197" s="11"/>
      <c r="N197" s="11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9"/>
      <c r="AH197" s="28"/>
      <c r="AI197" s="30"/>
      <c r="AJ197" s="29"/>
      <c r="AK197" s="28"/>
      <c r="AL197" s="30"/>
      <c r="AM197" s="29"/>
      <c r="AN197" s="28"/>
      <c r="AO197" s="30"/>
      <c r="AP197" s="29"/>
      <c r="AQ197" s="28"/>
      <c r="AR197" s="30"/>
      <c r="AS197" s="29"/>
      <c r="AT197" s="28"/>
      <c r="AU197" s="30"/>
      <c r="AV197" s="29"/>
      <c r="AW197" s="28"/>
      <c r="AX197" s="30"/>
      <c r="AY197" s="29"/>
      <c r="AZ197" s="28"/>
      <c r="BA197" s="30"/>
      <c r="BB197" s="29"/>
      <c r="BC197" s="28"/>
      <c r="BD197" s="30"/>
      <c r="BE197" s="29"/>
      <c r="BF197" s="28"/>
      <c r="BG197" s="30"/>
      <c r="BH197" s="29"/>
      <c r="BI197" s="28"/>
      <c r="BJ197" s="30"/>
      <c r="BK197" s="29"/>
      <c r="BL197" s="28"/>
      <c r="BM197" s="30"/>
      <c r="BN197" s="29"/>
      <c r="BO197" s="28"/>
      <c r="BP197" s="30"/>
      <c r="BQ197" s="29"/>
      <c r="BR197" s="28"/>
      <c r="BS197" s="30"/>
      <c r="BT197" s="29"/>
      <c r="BU197" s="28"/>
      <c r="BV197" s="30"/>
      <c r="BW197" s="27"/>
      <c r="BX197" s="27"/>
      <c r="BY197" s="30"/>
      <c r="BZ197" s="27"/>
      <c r="CA197" s="27"/>
      <c r="CB197" s="30"/>
      <c r="CC197" s="30"/>
      <c r="CD197" s="28"/>
      <c r="CE197" s="27"/>
      <c r="CF197" s="28"/>
      <c r="CG197" s="27"/>
      <c r="CH197" s="28"/>
      <c r="CI197" s="28"/>
      <c r="CJ197" s="33"/>
      <c r="CK197" s="54"/>
      <c r="CL197" s="54"/>
      <c r="CM197" s="54"/>
      <c r="CN197" s="18"/>
      <c r="CO197" s="18"/>
      <c r="CP197" s="18"/>
      <c r="CQ197" s="18"/>
      <c r="CR197" s="18"/>
      <c r="CV197" s="27"/>
      <c r="CW197" s="27"/>
      <c r="CX197" s="27"/>
      <c r="CY197" s="27"/>
      <c r="CZ197" s="27"/>
      <c r="DD197" s="27"/>
      <c r="DE197" s="27"/>
      <c r="DF197" s="27"/>
      <c r="DG197" s="27"/>
      <c r="DH197" s="27"/>
    </row>
    <row r="198" spans="1:112" s="31" customFormat="1" x14ac:dyDescent="0.3">
      <c r="A198" s="11"/>
      <c r="B198" s="27"/>
      <c r="C198" s="11"/>
      <c r="D198" s="11"/>
      <c r="E198" s="11"/>
      <c r="F198" s="11"/>
      <c r="G198" s="11"/>
      <c r="H198" s="13"/>
      <c r="I198" s="13"/>
      <c r="J198" s="18"/>
      <c r="K198" s="11"/>
      <c r="L198" s="11"/>
      <c r="M198" s="11"/>
      <c r="N198" s="11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9"/>
      <c r="AH198" s="28"/>
      <c r="AI198" s="30"/>
      <c r="AJ198" s="29"/>
      <c r="AK198" s="28"/>
      <c r="AL198" s="30"/>
      <c r="AM198" s="29"/>
      <c r="AN198" s="28"/>
      <c r="AO198" s="30"/>
      <c r="AP198" s="29"/>
      <c r="AQ198" s="28"/>
      <c r="AR198" s="30"/>
      <c r="AS198" s="29"/>
      <c r="AT198" s="28"/>
      <c r="AU198" s="30"/>
      <c r="AV198" s="29"/>
      <c r="AW198" s="28"/>
      <c r="AX198" s="30"/>
      <c r="AY198" s="29"/>
      <c r="AZ198" s="28"/>
      <c r="BA198" s="30"/>
      <c r="BB198" s="29"/>
      <c r="BC198" s="28"/>
      <c r="BD198" s="30"/>
      <c r="BE198" s="29"/>
      <c r="BF198" s="28"/>
      <c r="BG198" s="30"/>
      <c r="BH198" s="29"/>
      <c r="BI198" s="28"/>
      <c r="BJ198" s="30"/>
      <c r="BK198" s="29"/>
      <c r="BL198" s="28"/>
      <c r="BM198" s="30"/>
      <c r="BN198" s="29"/>
      <c r="BO198" s="28"/>
      <c r="BP198" s="30"/>
      <c r="BQ198" s="29"/>
      <c r="BR198" s="28"/>
      <c r="BS198" s="30"/>
      <c r="BT198" s="29"/>
      <c r="BU198" s="28"/>
      <c r="BV198" s="30"/>
      <c r="BW198" s="27"/>
      <c r="BX198" s="27"/>
      <c r="BY198" s="30"/>
      <c r="BZ198" s="27"/>
      <c r="CA198" s="27"/>
      <c r="CB198" s="30"/>
      <c r="CC198" s="30"/>
      <c r="CD198" s="28"/>
      <c r="CE198" s="27"/>
      <c r="CF198" s="28"/>
      <c r="CG198" s="27"/>
      <c r="CH198" s="28"/>
      <c r="CI198" s="28"/>
      <c r="CJ198" s="33"/>
      <c r="CK198" s="54"/>
      <c r="CL198" s="54"/>
      <c r="CM198" s="54"/>
      <c r="CN198" s="18"/>
      <c r="CO198" s="18"/>
      <c r="CP198" s="18"/>
      <c r="CQ198" s="18"/>
      <c r="CR198" s="18"/>
      <c r="CV198" s="27"/>
      <c r="CW198" s="27"/>
      <c r="CX198" s="27"/>
      <c r="CY198" s="27"/>
      <c r="CZ198" s="27"/>
      <c r="DD198" s="27"/>
      <c r="DE198" s="27"/>
      <c r="DF198" s="27"/>
      <c r="DG198" s="27"/>
      <c r="DH198" s="27"/>
    </row>
    <row r="199" spans="1:112" s="31" customFormat="1" x14ac:dyDescent="0.3">
      <c r="A199" s="11"/>
      <c r="B199" s="27"/>
      <c r="C199" s="11"/>
      <c r="D199" s="11"/>
      <c r="E199" s="11"/>
      <c r="F199" s="11"/>
      <c r="G199" s="11"/>
      <c r="H199" s="13"/>
      <c r="I199" s="13"/>
      <c r="J199" s="18"/>
      <c r="K199" s="11"/>
      <c r="L199" s="11"/>
      <c r="M199" s="11"/>
      <c r="N199" s="11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9"/>
      <c r="AH199" s="28"/>
      <c r="AI199" s="30"/>
      <c r="AJ199" s="29"/>
      <c r="AK199" s="28"/>
      <c r="AL199" s="30"/>
      <c r="AM199" s="29"/>
      <c r="AN199" s="28"/>
      <c r="AO199" s="30"/>
      <c r="AP199" s="29"/>
      <c r="AQ199" s="28"/>
      <c r="AR199" s="30"/>
      <c r="AS199" s="29"/>
      <c r="AT199" s="28"/>
      <c r="AU199" s="30"/>
      <c r="AV199" s="29"/>
      <c r="AW199" s="28"/>
      <c r="AX199" s="30"/>
      <c r="AY199" s="29"/>
      <c r="AZ199" s="28"/>
      <c r="BA199" s="30"/>
      <c r="BB199" s="29"/>
      <c r="BC199" s="28"/>
      <c r="BD199" s="30"/>
      <c r="BE199" s="29"/>
      <c r="BF199" s="28"/>
      <c r="BG199" s="30"/>
      <c r="BH199" s="29"/>
      <c r="BI199" s="28"/>
      <c r="BJ199" s="30"/>
      <c r="BK199" s="29"/>
      <c r="BL199" s="28"/>
      <c r="BM199" s="30"/>
      <c r="BN199" s="29"/>
      <c r="BO199" s="28"/>
      <c r="BP199" s="30"/>
      <c r="BQ199" s="29"/>
      <c r="BR199" s="28"/>
      <c r="BS199" s="30"/>
      <c r="BT199" s="29"/>
      <c r="BU199" s="28"/>
      <c r="BV199" s="30"/>
      <c r="BW199" s="27"/>
      <c r="BX199" s="27"/>
      <c r="BY199" s="30"/>
      <c r="BZ199" s="27"/>
      <c r="CA199" s="27"/>
      <c r="CB199" s="30"/>
      <c r="CC199" s="30"/>
      <c r="CD199" s="28"/>
      <c r="CE199" s="27"/>
      <c r="CF199" s="28"/>
      <c r="CG199" s="27"/>
      <c r="CH199" s="28"/>
      <c r="CI199" s="28"/>
      <c r="CJ199" s="33"/>
      <c r="CK199" s="54"/>
      <c r="CL199" s="54"/>
      <c r="CM199" s="54"/>
      <c r="CN199" s="18"/>
      <c r="CO199" s="18"/>
      <c r="CP199" s="18"/>
      <c r="CQ199" s="18"/>
      <c r="CR199" s="18"/>
      <c r="CV199" s="27"/>
      <c r="CW199" s="27"/>
      <c r="CX199" s="27"/>
      <c r="CY199" s="27"/>
      <c r="CZ199" s="27"/>
      <c r="DD199" s="27"/>
      <c r="DE199" s="27"/>
      <c r="DF199" s="27"/>
      <c r="DG199" s="27"/>
      <c r="DH199" s="27"/>
    </row>
    <row r="200" spans="1:112" s="31" customFormat="1" x14ac:dyDescent="0.3">
      <c r="A200" s="11"/>
      <c r="B200" s="27"/>
      <c r="C200" s="11"/>
      <c r="D200" s="11"/>
      <c r="E200" s="11"/>
      <c r="F200" s="11"/>
      <c r="G200" s="11"/>
      <c r="H200" s="13"/>
      <c r="I200" s="13"/>
      <c r="J200" s="18"/>
      <c r="K200" s="11"/>
      <c r="L200" s="11"/>
      <c r="M200" s="11"/>
      <c r="N200" s="11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9"/>
      <c r="AH200" s="28"/>
      <c r="AI200" s="30"/>
      <c r="AJ200" s="29"/>
      <c r="AK200" s="28"/>
      <c r="AL200" s="30"/>
      <c r="AM200" s="29"/>
      <c r="AN200" s="28"/>
      <c r="AO200" s="30"/>
      <c r="AP200" s="29"/>
      <c r="AQ200" s="28"/>
      <c r="AR200" s="30"/>
      <c r="AS200" s="29"/>
      <c r="AT200" s="28"/>
      <c r="AU200" s="30"/>
      <c r="AV200" s="29"/>
      <c r="AW200" s="28"/>
      <c r="AX200" s="30"/>
      <c r="AY200" s="29"/>
      <c r="AZ200" s="28"/>
      <c r="BA200" s="30"/>
      <c r="BB200" s="29"/>
      <c r="BC200" s="28"/>
      <c r="BD200" s="30"/>
      <c r="BE200" s="29"/>
      <c r="BF200" s="28"/>
      <c r="BG200" s="30"/>
      <c r="BH200" s="29"/>
      <c r="BI200" s="28"/>
      <c r="BJ200" s="30"/>
      <c r="BK200" s="29"/>
      <c r="BL200" s="28"/>
      <c r="BM200" s="30"/>
      <c r="BN200" s="29"/>
      <c r="BO200" s="28"/>
      <c r="BP200" s="30"/>
      <c r="BQ200" s="29"/>
      <c r="BR200" s="28"/>
      <c r="BS200" s="30"/>
      <c r="BT200" s="29"/>
      <c r="BU200" s="28"/>
      <c r="BV200" s="30"/>
      <c r="BW200" s="27"/>
      <c r="BX200" s="27"/>
      <c r="BY200" s="30"/>
      <c r="BZ200" s="27"/>
      <c r="CA200" s="27"/>
      <c r="CB200" s="30"/>
      <c r="CC200" s="30"/>
      <c r="CD200" s="28"/>
      <c r="CE200" s="27"/>
      <c r="CF200" s="28"/>
      <c r="CG200" s="27"/>
      <c r="CH200" s="28"/>
      <c r="CI200" s="28"/>
      <c r="CJ200" s="33"/>
      <c r="CK200" s="54"/>
      <c r="CL200" s="54"/>
      <c r="CM200" s="54"/>
      <c r="CN200" s="18"/>
      <c r="CO200" s="18"/>
      <c r="CP200" s="18"/>
      <c r="CQ200" s="18"/>
      <c r="CR200" s="18"/>
      <c r="CV200" s="27"/>
      <c r="CW200" s="27"/>
      <c r="CX200" s="27"/>
      <c r="CY200" s="27"/>
      <c r="CZ200" s="27"/>
      <c r="DD200" s="27"/>
      <c r="DE200" s="27"/>
      <c r="DF200" s="27"/>
      <c r="DG200" s="27"/>
      <c r="DH200" s="27"/>
    </row>
    <row r="201" spans="1:112" s="31" customFormat="1" x14ac:dyDescent="0.3">
      <c r="A201" s="11"/>
      <c r="B201" s="27"/>
      <c r="C201" s="11"/>
      <c r="D201" s="11"/>
      <c r="E201" s="11"/>
      <c r="F201" s="11"/>
      <c r="G201" s="11"/>
      <c r="H201" s="13"/>
      <c r="I201" s="13"/>
      <c r="J201" s="18"/>
      <c r="K201" s="11"/>
      <c r="L201" s="11"/>
      <c r="M201" s="11"/>
      <c r="N201" s="11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9"/>
      <c r="AH201" s="28"/>
      <c r="AI201" s="30"/>
      <c r="AJ201" s="29"/>
      <c r="AK201" s="28"/>
      <c r="AL201" s="30"/>
      <c r="AM201" s="29"/>
      <c r="AN201" s="28"/>
      <c r="AO201" s="30"/>
      <c r="AP201" s="29"/>
      <c r="AQ201" s="28"/>
      <c r="AR201" s="30"/>
      <c r="AS201" s="29"/>
      <c r="AT201" s="28"/>
      <c r="AU201" s="30"/>
      <c r="AV201" s="29"/>
      <c r="AW201" s="28"/>
      <c r="AX201" s="30"/>
      <c r="AY201" s="29"/>
      <c r="AZ201" s="28"/>
      <c r="BA201" s="30"/>
      <c r="BB201" s="29"/>
      <c r="BC201" s="28"/>
      <c r="BD201" s="30"/>
      <c r="BE201" s="29"/>
      <c r="BF201" s="28"/>
      <c r="BG201" s="30"/>
      <c r="BH201" s="29"/>
      <c r="BI201" s="28"/>
      <c r="BJ201" s="30"/>
      <c r="BK201" s="29"/>
      <c r="BL201" s="28"/>
      <c r="BM201" s="30"/>
      <c r="BN201" s="29"/>
      <c r="BO201" s="28"/>
      <c r="BP201" s="30"/>
      <c r="BQ201" s="29"/>
      <c r="BR201" s="28"/>
      <c r="BS201" s="30"/>
      <c r="BT201" s="29"/>
      <c r="BU201" s="28"/>
      <c r="BV201" s="30"/>
      <c r="BW201" s="27"/>
      <c r="BX201" s="27"/>
      <c r="BY201" s="30"/>
      <c r="BZ201" s="27"/>
      <c r="CA201" s="27"/>
      <c r="CB201" s="30"/>
      <c r="CC201" s="30"/>
      <c r="CD201" s="28"/>
      <c r="CE201" s="27"/>
      <c r="CF201" s="28"/>
      <c r="CG201" s="27"/>
      <c r="CH201" s="28"/>
      <c r="CI201" s="28"/>
      <c r="CJ201" s="33"/>
      <c r="CK201" s="54"/>
      <c r="CL201" s="54"/>
      <c r="CM201" s="54"/>
      <c r="CN201" s="18"/>
      <c r="CO201" s="18"/>
      <c r="CP201" s="18"/>
      <c r="CQ201" s="18"/>
      <c r="CR201" s="18"/>
      <c r="CV201" s="27"/>
      <c r="CW201" s="27"/>
      <c r="CX201" s="27"/>
      <c r="CY201" s="27"/>
      <c r="CZ201" s="27"/>
      <c r="DD201" s="27"/>
      <c r="DE201" s="27"/>
      <c r="DF201" s="27"/>
      <c r="DG201" s="27"/>
      <c r="DH201" s="27"/>
    </row>
    <row r="202" spans="1:112" s="31" customFormat="1" x14ac:dyDescent="0.3">
      <c r="A202" s="11"/>
      <c r="B202" s="27"/>
      <c r="C202" s="11"/>
      <c r="D202" s="11"/>
      <c r="E202" s="11"/>
      <c r="F202" s="11"/>
      <c r="G202" s="11"/>
      <c r="H202" s="13"/>
      <c r="I202" s="13"/>
      <c r="J202" s="18"/>
      <c r="K202" s="11"/>
      <c r="L202" s="11"/>
      <c r="M202" s="11"/>
      <c r="N202" s="11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9"/>
      <c r="AH202" s="28"/>
      <c r="AI202" s="30"/>
      <c r="AJ202" s="29"/>
      <c r="AK202" s="28"/>
      <c r="AL202" s="30"/>
      <c r="AM202" s="29"/>
      <c r="AN202" s="28"/>
      <c r="AO202" s="30"/>
      <c r="AP202" s="29"/>
      <c r="AQ202" s="28"/>
      <c r="AR202" s="30"/>
      <c r="AS202" s="29"/>
      <c r="AT202" s="28"/>
      <c r="AU202" s="30"/>
      <c r="AV202" s="29"/>
      <c r="AW202" s="28"/>
      <c r="AX202" s="30"/>
      <c r="AY202" s="29"/>
      <c r="AZ202" s="28"/>
      <c r="BA202" s="30"/>
      <c r="BB202" s="29"/>
      <c r="BC202" s="28"/>
      <c r="BD202" s="30"/>
      <c r="BE202" s="29"/>
      <c r="BF202" s="28"/>
      <c r="BG202" s="30"/>
      <c r="BH202" s="29"/>
      <c r="BI202" s="28"/>
      <c r="BJ202" s="30"/>
      <c r="BK202" s="29"/>
      <c r="BL202" s="28"/>
      <c r="BM202" s="30"/>
      <c r="BN202" s="29"/>
      <c r="BO202" s="28"/>
      <c r="BP202" s="30"/>
      <c r="BQ202" s="29"/>
      <c r="BR202" s="28"/>
      <c r="BS202" s="30"/>
      <c r="BT202" s="29"/>
      <c r="BU202" s="28"/>
      <c r="BV202" s="30"/>
      <c r="BW202" s="27"/>
      <c r="BX202" s="27"/>
      <c r="BY202" s="30"/>
      <c r="BZ202" s="27"/>
      <c r="CA202" s="27"/>
      <c r="CB202" s="30"/>
      <c r="CC202" s="30"/>
      <c r="CD202" s="28"/>
      <c r="CE202" s="27"/>
      <c r="CF202" s="28"/>
      <c r="CG202" s="27"/>
      <c r="CH202" s="28"/>
      <c r="CI202" s="28"/>
      <c r="CJ202" s="33"/>
      <c r="CK202" s="54"/>
      <c r="CL202" s="54"/>
      <c r="CM202" s="54"/>
      <c r="CN202" s="18"/>
      <c r="CO202" s="18"/>
      <c r="CP202" s="18"/>
      <c r="CQ202" s="18"/>
      <c r="CR202" s="18"/>
      <c r="CV202" s="27"/>
      <c r="CW202" s="27"/>
      <c r="CX202" s="27"/>
      <c r="CY202" s="27"/>
      <c r="CZ202" s="27"/>
      <c r="DD202" s="27"/>
      <c r="DE202" s="27"/>
      <c r="DF202" s="27"/>
      <c r="DG202" s="27"/>
      <c r="DH202" s="27"/>
    </row>
    <row r="203" spans="1:112" s="31" customFormat="1" x14ac:dyDescent="0.3">
      <c r="A203" s="11"/>
      <c r="B203" s="27"/>
      <c r="C203" s="11"/>
      <c r="D203" s="11"/>
      <c r="E203" s="11"/>
      <c r="F203" s="11"/>
      <c r="G203" s="11"/>
      <c r="H203" s="13"/>
      <c r="I203" s="13"/>
      <c r="J203" s="18"/>
      <c r="K203" s="11"/>
      <c r="L203" s="11"/>
      <c r="M203" s="11"/>
      <c r="N203" s="11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9"/>
      <c r="AH203" s="28"/>
      <c r="AI203" s="30"/>
      <c r="AJ203" s="29"/>
      <c r="AK203" s="28"/>
      <c r="AL203" s="30"/>
      <c r="AM203" s="29"/>
      <c r="AN203" s="28"/>
      <c r="AO203" s="30"/>
      <c r="AP203" s="29"/>
      <c r="AQ203" s="28"/>
      <c r="AR203" s="30"/>
      <c r="AS203" s="29"/>
      <c r="AT203" s="28"/>
      <c r="AU203" s="30"/>
      <c r="AV203" s="29"/>
      <c r="AW203" s="28"/>
      <c r="AX203" s="30"/>
      <c r="AY203" s="29"/>
      <c r="AZ203" s="28"/>
      <c r="BA203" s="30"/>
      <c r="BB203" s="29"/>
      <c r="BC203" s="28"/>
      <c r="BD203" s="30"/>
      <c r="BE203" s="29"/>
      <c r="BF203" s="28"/>
      <c r="BG203" s="30"/>
      <c r="BH203" s="29"/>
      <c r="BI203" s="28"/>
      <c r="BJ203" s="30"/>
      <c r="BK203" s="29"/>
      <c r="BL203" s="28"/>
      <c r="BM203" s="30"/>
      <c r="BN203" s="29"/>
      <c r="BO203" s="28"/>
      <c r="BP203" s="30"/>
      <c r="BQ203" s="29"/>
      <c r="BR203" s="28"/>
      <c r="BS203" s="30"/>
      <c r="BT203" s="29"/>
      <c r="BU203" s="28"/>
      <c r="BV203" s="30"/>
      <c r="BW203" s="27"/>
      <c r="BX203" s="27"/>
      <c r="BY203" s="30"/>
      <c r="BZ203" s="27"/>
      <c r="CA203" s="27"/>
      <c r="CB203" s="30"/>
      <c r="CC203" s="30"/>
      <c r="CD203" s="28"/>
      <c r="CE203" s="27"/>
      <c r="CF203" s="28"/>
      <c r="CG203" s="27"/>
      <c r="CH203" s="28"/>
      <c r="CI203" s="28"/>
      <c r="CJ203" s="33"/>
      <c r="CK203" s="54"/>
      <c r="CL203" s="54"/>
      <c r="CM203" s="54"/>
      <c r="CN203" s="18"/>
      <c r="CO203" s="18"/>
      <c r="CP203" s="18"/>
      <c r="CQ203" s="18"/>
      <c r="CR203" s="18"/>
      <c r="CV203" s="27"/>
      <c r="CW203" s="27"/>
      <c r="CX203" s="27"/>
      <c r="CY203" s="27"/>
      <c r="CZ203" s="27"/>
      <c r="DD203" s="27"/>
      <c r="DE203" s="27"/>
      <c r="DF203" s="27"/>
      <c r="DG203" s="27"/>
      <c r="DH203" s="27"/>
    </row>
    <row r="204" spans="1:112" s="31" customFormat="1" x14ac:dyDescent="0.3">
      <c r="A204" s="11"/>
      <c r="B204" s="27"/>
      <c r="C204" s="11"/>
      <c r="D204" s="11"/>
      <c r="E204" s="11"/>
      <c r="F204" s="11"/>
      <c r="G204" s="11"/>
      <c r="H204" s="13"/>
      <c r="I204" s="13"/>
      <c r="J204" s="18"/>
      <c r="K204" s="11"/>
      <c r="L204" s="11"/>
      <c r="M204" s="11"/>
      <c r="N204" s="11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9"/>
      <c r="AH204" s="28"/>
      <c r="AI204" s="30"/>
      <c r="AJ204" s="29"/>
      <c r="AK204" s="28"/>
      <c r="AL204" s="30"/>
      <c r="AM204" s="29"/>
      <c r="AN204" s="28"/>
      <c r="AO204" s="30"/>
      <c r="AP204" s="29"/>
      <c r="AQ204" s="28"/>
      <c r="AR204" s="30"/>
      <c r="AS204" s="29"/>
      <c r="AT204" s="28"/>
      <c r="AU204" s="30"/>
      <c r="AV204" s="29"/>
      <c r="AW204" s="28"/>
      <c r="AX204" s="30"/>
      <c r="AY204" s="29"/>
      <c r="AZ204" s="28"/>
      <c r="BA204" s="30"/>
      <c r="BB204" s="29"/>
      <c r="BC204" s="28"/>
      <c r="BD204" s="30"/>
      <c r="BE204" s="29"/>
      <c r="BF204" s="28"/>
      <c r="BG204" s="30"/>
      <c r="BH204" s="29"/>
      <c r="BI204" s="28"/>
      <c r="BJ204" s="30"/>
      <c r="BK204" s="29"/>
      <c r="BL204" s="28"/>
      <c r="BM204" s="30"/>
      <c r="BN204" s="29"/>
      <c r="BO204" s="28"/>
      <c r="BP204" s="30"/>
      <c r="BQ204" s="29"/>
      <c r="BR204" s="28"/>
      <c r="BS204" s="30"/>
      <c r="BT204" s="29"/>
      <c r="BU204" s="28"/>
      <c r="BV204" s="30"/>
      <c r="BW204" s="27"/>
      <c r="BX204" s="27"/>
      <c r="BY204" s="30"/>
      <c r="BZ204" s="27"/>
      <c r="CA204" s="27"/>
      <c r="CB204" s="30"/>
      <c r="CC204" s="30"/>
      <c r="CD204" s="28"/>
      <c r="CE204" s="27"/>
      <c r="CF204" s="28"/>
      <c r="CG204" s="27"/>
      <c r="CH204" s="28"/>
      <c r="CI204" s="28"/>
      <c r="CJ204" s="33"/>
      <c r="CK204" s="54"/>
      <c r="CL204" s="54"/>
      <c r="CM204" s="54"/>
      <c r="CN204" s="18"/>
      <c r="CO204" s="18"/>
      <c r="CP204" s="18"/>
      <c r="CQ204" s="18"/>
      <c r="CR204" s="18"/>
      <c r="CV204" s="27"/>
      <c r="CW204" s="27"/>
      <c r="CX204" s="27"/>
      <c r="CY204" s="27"/>
      <c r="CZ204" s="27"/>
      <c r="DD204" s="27"/>
      <c r="DE204" s="27"/>
      <c r="DF204" s="27"/>
      <c r="DG204" s="27"/>
      <c r="DH204" s="27"/>
    </row>
    <row r="205" spans="1:112" s="31" customFormat="1" x14ac:dyDescent="0.3">
      <c r="A205" s="11"/>
      <c r="B205" s="27"/>
      <c r="C205" s="11"/>
      <c r="D205" s="11"/>
      <c r="E205" s="11"/>
      <c r="F205" s="11"/>
      <c r="G205" s="11"/>
      <c r="H205" s="13"/>
      <c r="I205" s="13"/>
      <c r="J205" s="18"/>
      <c r="K205" s="11"/>
      <c r="L205" s="11"/>
      <c r="M205" s="11"/>
      <c r="N205" s="11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9"/>
      <c r="AH205" s="28"/>
      <c r="AI205" s="30"/>
      <c r="AJ205" s="29"/>
      <c r="AK205" s="28"/>
      <c r="AL205" s="30"/>
      <c r="AM205" s="29"/>
      <c r="AN205" s="28"/>
      <c r="AO205" s="30"/>
      <c r="AP205" s="29"/>
      <c r="AQ205" s="28"/>
      <c r="AR205" s="30"/>
      <c r="AS205" s="29"/>
      <c r="AT205" s="28"/>
      <c r="AU205" s="30"/>
      <c r="AV205" s="29"/>
      <c r="AW205" s="28"/>
      <c r="AX205" s="30"/>
      <c r="AY205" s="29"/>
      <c r="AZ205" s="28"/>
      <c r="BA205" s="30"/>
      <c r="BB205" s="29"/>
      <c r="BC205" s="28"/>
      <c r="BD205" s="30"/>
      <c r="BE205" s="29"/>
      <c r="BF205" s="28"/>
      <c r="BG205" s="30"/>
      <c r="BH205" s="29"/>
      <c r="BI205" s="28"/>
      <c r="BJ205" s="30"/>
      <c r="BK205" s="29"/>
      <c r="BL205" s="28"/>
      <c r="BM205" s="30"/>
      <c r="BN205" s="29"/>
      <c r="BO205" s="28"/>
      <c r="BP205" s="30"/>
      <c r="BQ205" s="29"/>
      <c r="BR205" s="28"/>
      <c r="BS205" s="30"/>
      <c r="BT205" s="29"/>
      <c r="BU205" s="28"/>
      <c r="BV205" s="30"/>
      <c r="BW205" s="27"/>
      <c r="BX205" s="27"/>
      <c r="BY205" s="30"/>
      <c r="BZ205" s="27"/>
      <c r="CA205" s="27"/>
      <c r="CB205" s="30"/>
      <c r="CC205" s="30"/>
      <c r="CD205" s="28"/>
      <c r="CE205" s="27"/>
      <c r="CF205" s="28"/>
      <c r="CG205" s="27"/>
      <c r="CH205" s="28"/>
      <c r="CI205" s="28"/>
      <c r="CJ205" s="33"/>
      <c r="CK205" s="54"/>
      <c r="CL205" s="54"/>
      <c r="CM205" s="54"/>
      <c r="CN205" s="18"/>
      <c r="CO205" s="18"/>
      <c r="CP205" s="18"/>
      <c r="CQ205" s="18"/>
      <c r="CR205" s="18"/>
      <c r="CV205" s="27"/>
      <c r="CW205" s="27"/>
      <c r="CX205" s="27"/>
      <c r="CY205" s="27"/>
      <c r="CZ205" s="27"/>
      <c r="DD205" s="27"/>
      <c r="DE205" s="27"/>
      <c r="DF205" s="27"/>
      <c r="DG205" s="27"/>
      <c r="DH205" s="27"/>
    </row>
    <row r="206" spans="1:112" s="31" customFormat="1" x14ac:dyDescent="0.3">
      <c r="A206" s="11"/>
      <c r="B206" s="27"/>
      <c r="C206" s="11"/>
      <c r="D206" s="11"/>
      <c r="E206" s="11"/>
      <c r="F206" s="11"/>
      <c r="G206" s="11"/>
      <c r="H206" s="13"/>
      <c r="I206" s="13"/>
      <c r="J206" s="18"/>
      <c r="K206" s="11"/>
      <c r="L206" s="11"/>
      <c r="M206" s="11"/>
      <c r="N206" s="11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9"/>
      <c r="AH206" s="28"/>
      <c r="AI206" s="30"/>
      <c r="AJ206" s="29"/>
      <c r="AK206" s="28"/>
      <c r="AL206" s="30"/>
      <c r="AM206" s="29"/>
      <c r="AN206" s="28"/>
      <c r="AO206" s="30"/>
      <c r="AP206" s="29"/>
      <c r="AQ206" s="28"/>
      <c r="AR206" s="30"/>
      <c r="AS206" s="29"/>
      <c r="AT206" s="28"/>
      <c r="AU206" s="30"/>
      <c r="AV206" s="29"/>
      <c r="AW206" s="28"/>
      <c r="AX206" s="30"/>
      <c r="AY206" s="29"/>
      <c r="AZ206" s="28"/>
      <c r="BA206" s="30"/>
      <c r="BB206" s="29"/>
      <c r="BC206" s="28"/>
      <c r="BD206" s="30"/>
      <c r="BE206" s="29"/>
      <c r="BF206" s="28"/>
      <c r="BG206" s="30"/>
      <c r="BH206" s="29"/>
      <c r="BI206" s="28"/>
      <c r="BJ206" s="30"/>
      <c r="BK206" s="29"/>
      <c r="BL206" s="28"/>
      <c r="BM206" s="30"/>
      <c r="BN206" s="29"/>
      <c r="BO206" s="28"/>
      <c r="BP206" s="30"/>
      <c r="BQ206" s="29"/>
      <c r="BR206" s="28"/>
      <c r="BS206" s="30"/>
      <c r="BT206" s="29"/>
      <c r="BU206" s="28"/>
      <c r="BV206" s="30"/>
      <c r="BW206" s="27"/>
      <c r="BX206" s="27"/>
      <c r="BY206" s="30"/>
      <c r="BZ206" s="27"/>
      <c r="CA206" s="27"/>
      <c r="CB206" s="30"/>
      <c r="CC206" s="30"/>
      <c r="CD206" s="28"/>
      <c r="CE206" s="27"/>
      <c r="CF206" s="28"/>
      <c r="CG206" s="27"/>
      <c r="CH206" s="28"/>
      <c r="CI206" s="28"/>
      <c r="CJ206" s="33"/>
      <c r="CK206" s="54"/>
      <c r="CL206" s="54"/>
      <c r="CM206" s="54"/>
      <c r="CN206" s="18"/>
      <c r="CO206" s="18"/>
      <c r="CP206" s="18"/>
      <c r="CQ206" s="18"/>
      <c r="CR206" s="18"/>
      <c r="CV206" s="27"/>
      <c r="CW206" s="27"/>
      <c r="CX206" s="27"/>
      <c r="CY206" s="27"/>
      <c r="CZ206" s="27"/>
      <c r="DD206" s="27"/>
      <c r="DE206" s="27"/>
      <c r="DF206" s="27"/>
      <c r="DG206" s="27"/>
      <c r="DH206" s="27"/>
    </row>
    <row r="207" spans="1:112" s="31" customFormat="1" x14ac:dyDescent="0.3">
      <c r="A207" s="11"/>
      <c r="B207" s="27"/>
      <c r="C207" s="11"/>
      <c r="D207" s="11"/>
      <c r="E207" s="11"/>
      <c r="F207" s="11"/>
      <c r="G207" s="11"/>
      <c r="H207" s="13"/>
      <c r="I207" s="13"/>
      <c r="J207" s="18"/>
      <c r="K207" s="11"/>
      <c r="L207" s="11"/>
      <c r="M207" s="11"/>
      <c r="N207" s="11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9"/>
      <c r="AH207" s="28"/>
      <c r="AI207" s="30"/>
      <c r="AJ207" s="29"/>
      <c r="AK207" s="28"/>
      <c r="AL207" s="30"/>
      <c r="AM207" s="29"/>
      <c r="AN207" s="28"/>
      <c r="AO207" s="30"/>
      <c r="AP207" s="29"/>
      <c r="AQ207" s="28"/>
      <c r="AR207" s="30"/>
      <c r="AS207" s="29"/>
      <c r="AT207" s="28"/>
      <c r="AU207" s="30"/>
      <c r="AV207" s="29"/>
      <c r="AW207" s="28"/>
      <c r="AX207" s="30"/>
      <c r="AY207" s="29"/>
      <c r="AZ207" s="28"/>
      <c r="BA207" s="30"/>
      <c r="BB207" s="29"/>
      <c r="BC207" s="28"/>
      <c r="BD207" s="30"/>
      <c r="BE207" s="29"/>
      <c r="BF207" s="28"/>
      <c r="BG207" s="30"/>
      <c r="BH207" s="29"/>
      <c r="BI207" s="28"/>
      <c r="BJ207" s="30"/>
      <c r="BK207" s="29"/>
      <c r="BL207" s="28"/>
      <c r="BM207" s="30"/>
      <c r="BN207" s="29"/>
      <c r="BO207" s="28"/>
      <c r="BP207" s="30"/>
      <c r="BQ207" s="29"/>
      <c r="BR207" s="28"/>
      <c r="BS207" s="30"/>
      <c r="BT207" s="29"/>
      <c r="BU207" s="28"/>
      <c r="BV207" s="30"/>
      <c r="BW207" s="27"/>
      <c r="BX207" s="27"/>
      <c r="BY207" s="30"/>
      <c r="BZ207" s="27"/>
      <c r="CA207" s="27"/>
      <c r="CB207" s="30"/>
      <c r="CC207" s="30"/>
      <c r="CD207" s="28"/>
      <c r="CE207" s="27"/>
      <c r="CF207" s="28"/>
      <c r="CG207" s="27"/>
      <c r="CH207" s="28"/>
      <c r="CI207" s="28"/>
      <c r="CJ207" s="33"/>
      <c r="CK207" s="54"/>
      <c r="CL207" s="54"/>
      <c r="CM207" s="54"/>
      <c r="CN207" s="18"/>
      <c r="CO207" s="18"/>
      <c r="CP207" s="18"/>
      <c r="CQ207" s="18"/>
      <c r="CR207" s="18"/>
      <c r="CV207" s="27"/>
      <c r="CW207" s="27"/>
      <c r="CX207" s="27"/>
      <c r="CY207" s="27"/>
      <c r="CZ207" s="27"/>
      <c r="DD207" s="27"/>
      <c r="DE207" s="27"/>
      <c r="DF207" s="27"/>
      <c r="DG207" s="27"/>
      <c r="DH207" s="27"/>
    </row>
    <row r="208" spans="1:112" s="31" customFormat="1" x14ac:dyDescent="0.3">
      <c r="A208" s="11"/>
      <c r="B208" s="27"/>
      <c r="C208" s="11"/>
      <c r="D208" s="11"/>
      <c r="E208" s="11"/>
      <c r="F208" s="11"/>
      <c r="G208" s="11"/>
      <c r="H208" s="13"/>
      <c r="I208" s="13"/>
      <c r="J208" s="18"/>
      <c r="K208" s="11"/>
      <c r="L208" s="11"/>
      <c r="M208" s="11"/>
      <c r="N208" s="11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9"/>
      <c r="AH208" s="28"/>
      <c r="AI208" s="30"/>
      <c r="AJ208" s="29"/>
      <c r="AK208" s="28"/>
      <c r="AL208" s="30"/>
      <c r="AM208" s="29"/>
      <c r="AN208" s="28"/>
      <c r="AO208" s="30"/>
      <c r="AP208" s="29"/>
      <c r="AQ208" s="28"/>
      <c r="AR208" s="30"/>
      <c r="AS208" s="29"/>
      <c r="AT208" s="28"/>
      <c r="AU208" s="30"/>
      <c r="AV208" s="29"/>
      <c r="AW208" s="28"/>
      <c r="AX208" s="30"/>
      <c r="AY208" s="29"/>
      <c r="AZ208" s="28"/>
      <c r="BA208" s="30"/>
      <c r="BB208" s="29"/>
      <c r="BC208" s="28"/>
      <c r="BD208" s="30"/>
      <c r="BE208" s="29"/>
      <c r="BF208" s="28"/>
      <c r="BG208" s="30"/>
      <c r="BH208" s="29"/>
      <c r="BI208" s="28"/>
      <c r="BJ208" s="30"/>
      <c r="BK208" s="29"/>
      <c r="BL208" s="28"/>
      <c r="BM208" s="30"/>
      <c r="BN208" s="29"/>
      <c r="BO208" s="28"/>
      <c r="BP208" s="30"/>
      <c r="BQ208" s="29"/>
      <c r="BR208" s="28"/>
      <c r="BS208" s="30"/>
      <c r="BT208" s="29"/>
      <c r="BU208" s="28"/>
      <c r="BV208" s="30"/>
      <c r="BW208" s="27"/>
      <c r="BX208" s="27"/>
      <c r="BY208" s="30"/>
      <c r="BZ208" s="27"/>
      <c r="CA208" s="27"/>
      <c r="CB208" s="30"/>
      <c r="CC208" s="30"/>
      <c r="CD208" s="28"/>
      <c r="CE208" s="27"/>
      <c r="CF208" s="28"/>
      <c r="CG208" s="27"/>
      <c r="CH208" s="28"/>
      <c r="CI208" s="28"/>
      <c r="CJ208" s="33"/>
      <c r="CK208" s="54"/>
      <c r="CL208" s="54"/>
      <c r="CM208" s="54"/>
      <c r="CN208" s="18"/>
      <c r="CO208" s="18"/>
      <c r="CP208" s="18"/>
      <c r="CQ208" s="18"/>
      <c r="CR208" s="18"/>
      <c r="CV208" s="27"/>
      <c r="CW208" s="27"/>
      <c r="CX208" s="27"/>
      <c r="CY208" s="27"/>
      <c r="CZ208" s="27"/>
      <c r="DD208" s="27"/>
      <c r="DE208" s="27"/>
      <c r="DF208" s="27"/>
      <c r="DG208" s="27"/>
      <c r="DH208" s="27"/>
    </row>
    <row r="209" spans="1:112" s="31" customFormat="1" x14ac:dyDescent="0.3">
      <c r="A209" s="11"/>
      <c r="B209" s="27"/>
      <c r="C209" s="11"/>
      <c r="D209" s="11"/>
      <c r="E209" s="11"/>
      <c r="F209" s="11"/>
      <c r="G209" s="11"/>
      <c r="H209" s="13"/>
      <c r="I209" s="13"/>
      <c r="J209" s="18"/>
      <c r="K209" s="11"/>
      <c r="L209" s="11"/>
      <c r="M209" s="11"/>
      <c r="N209" s="11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9"/>
      <c r="AH209" s="28"/>
      <c r="AI209" s="30"/>
      <c r="AJ209" s="29"/>
      <c r="AK209" s="28"/>
      <c r="AL209" s="30"/>
      <c r="AM209" s="29"/>
      <c r="AN209" s="28"/>
      <c r="AO209" s="30"/>
      <c r="AP209" s="29"/>
      <c r="AQ209" s="28"/>
      <c r="AR209" s="30"/>
      <c r="AS209" s="29"/>
      <c r="AT209" s="28"/>
      <c r="AU209" s="30"/>
      <c r="AV209" s="29"/>
      <c r="AW209" s="28"/>
      <c r="AX209" s="30"/>
      <c r="AY209" s="29"/>
      <c r="AZ209" s="28"/>
      <c r="BA209" s="30"/>
      <c r="BB209" s="29"/>
      <c r="BC209" s="28"/>
      <c r="BD209" s="30"/>
      <c r="BE209" s="29"/>
      <c r="BF209" s="28"/>
      <c r="BG209" s="30"/>
      <c r="BH209" s="29"/>
      <c r="BI209" s="28"/>
      <c r="BJ209" s="30"/>
      <c r="BK209" s="29"/>
      <c r="BL209" s="28"/>
      <c r="BM209" s="30"/>
      <c r="BN209" s="29"/>
      <c r="BO209" s="28"/>
      <c r="BP209" s="30"/>
      <c r="BQ209" s="29"/>
      <c r="BR209" s="28"/>
      <c r="BS209" s="30"/>
      <c r="BT209" s="29"/>
      <c r="BU209" s="28"/>
      <c r="BV209" s="30"/>
      <c r="BW209" s="27"/>
      <c r="BX209" s="27"/>
      <c r="BY209" s="30"/>
      <c r="BZ209" s="27"/>
      <c r="CA209" s="27"/>
      <c r="CB209" s="30"/>
      <c r="CC209" s="30"/>
      <c r="CD209" s="28"/>
      <c r="CE209" s="27"/>
      <c r="CF209" s="28"/>
      <c r="CG209" s="27"/>
      <c r="CH209" s="28"/>
      <c r="CI209" s="28"/>
      <c r="CJ209" s="33"/>
      <c r="CK209" s="54"/>
      <c r="CL209" s="54"/>
      <c r="CM209" s="54"/>
      <c r="CN209" s="18"/>
      <c r="CO209" s="18"/>
      <c r="CP209" s="18"/>
      <c r="CQ209" s="18"/>
      <c r="CR209" s="18"/>
      <c r="CV209" s="27"/>
      <c r="CW209" s="27"/>
      <c r="CX209" s="27"/>
      <c r="CY209" s="27"/>
      <c r="CZ209" s="27"/>
      <c r="DD209" s="27"/>
      <c r="DE209" s="27"/>
      <c r="DF209" s="27"/>
      <c r="DG209" s="27"/>
      <c r="DH209" s="27"/>
    </row>
    <row r="210" spans="1:112" s="31" customFormat="1" x14ac:dyDescent="0.3">
      <c r="A210" s="11"/>
      <c r="B210" s="27"/>
      <c r="C210" s="11"/>
      <c r="D210" s="11"/>
      <c r="E210" s="11"/>
      <c r="F210" s="11"/>
      <c r="G210" s="11"/>
      <c r="H210" s="13"/>
      <c r="I210" s="13"/>
      <c r="J210" s="18"/>
      <c r="K210" s="11"/>
      <c r="L210" s="11"/>
      <c r="M210" s="11"/>
      <c r="N210" s="11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9"/>
      <c r="AH210" s="28"/>
      <c r="AI210" s="30"/>
      <c r="AJ210" s="29"/>
      <c r="AK210" s="28"/>
      <c r="AL210" s="30"/>
      <c r="AM210" s="29"/>
      <c r="AN210" s="28"/>
      <c r="AO210" s="30"/>
      <c r="AP210" s="29"/>
      <c r="AQ210" s="28"/>
      <c r="AR210" s="30"/>
      <c r="AS210" s="29"/>
      <c r="AT210" s="28"/>
      <c r="AU210" s="30"/>
      <c r="AV210" s="29"/>
      <c r="AW210" s="28"/>
      <c r="AX210" s="30"/>
      <c r="AY210" s="29"/>
      <c r="AZ210" s="28"/>
      <c r="BA210" s="30"/>
      <c r="BB210" s="29"/>
      <c r="BC210" s="28"/>
      <c r="BD210" s="30"/>
      <c r="BE210" s="29"/>
      <c r="BF210" s="28"/>
      <c r="BG210" s="30"/>
      <c r="BH210" s="29"/>
      <c r="BI210" s="28"/>
      <c r="BJ210" s="30"/>
      <c r="BK210" s="29"/>
      <c r="BL210" s="28"/>
      <c r="BM210" s="30"/>
      <c r="BN210" s="29"/>
      <c r="BO210" s="28"/>
      <c r="BP210" s="30"/>
      <c r="BQ210" s="29"/>
      <c r="BR210" s="28"/>
      <c r="BS210" s="30"/>
      <c r="BT210" s="29"/>
      <c r="BU210" s="28"/>
      <c r="BV210" s="30"/>
      <c r="BW210" s="27"/>
      <c r="BX210" s="27"/>
      <c r="BY210" s="30"/>
      <c r="BZ210" s="27"/>
      <c r="CA210" s="27"/>
      <c r="CB210" s="30"/>
      <c r="CC210" s="30"/>
      <c r="CD210" s="28"/>
      <c r="CE210" s="27"/>
      <c r="CF210" s="28"/>
      <c r="CG210" s="27"/>
      <c r="CH210" s="28"/>
      <c r="CI210" s="28"/>
      <c r="CJ210" s="33"/>
      <c r="CK210" s="54"/>
      <c r="CL210" s="54"/>
      <c r="CM210" s="54"/>
      <c r="CN210" s="18"/>
      <c r="CO210" s="18"/>
      <c r="CP210" s="18"/>
      <c r="CQ210" s="18"/>
      <c r="CR210" s="18"/>
      <c r="CV210" s="27"/>
      <c r="CW210" s="27"/>
      <c r="CX210" s="27"/>
      <c r="CY210" s="27"/>
      <c r="CZ210" s="27"/>
      <c r="DD210" s="27"/>
      <c r="DE210" s="27"/>
      <c r="DF210" s="27"/>
      <c r="DG210" s="27"/>
      <c r="DH210" s="27"/>
    </row>
    <row r="211" spans="1:112" s="31" customFormat="1" x14ac:dyDescent="0.3">
      <c r="A211" s="11"/>
      <c r="B211" s="27"/>
      <c r="C211" s="11"/>
      <c r="D211" s="11"/>
      <c r="E211" s="11"/>
      <c r="F211" s="11"/>
      <c r="G211" s="11"/>
      <c r="H211" s="13"/>
      <c r="I211" s="13"/>
      <c r="J211" s="18"/>
      <c r="K211" s="11"/>
      <c r="L211" s="11"/>
      <c r="M211" s="11"/>
      <c r="N211" s="11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9"/>
      <c r="AH211" s="28"/>
      <c r="AI211" s="30"/>
      <c r="AJ211" s="29"/>
      <c r="AK211" s="28"/>
      <c r="AL211" s="30"/>
      <c r="AM211" s="29"/>
      <c r="AN211" s="28"/>
      <c r="AO211" s="30"/>
      <c r="AP211" s="29"/>
      <c r="AQ211" s="28"/>
      <c r="AR211" s="30"/>
      <c r="AS211" s="29"/>
      <c r="AT211" s="28"/>
      <c r="AU211" s="30"/>
      <c r="AV211" s="29"/>
      <c r="AW211" s="28"/>
      <c r="AX211" s="30"/>
      <c r="AY211" s="29"/>
      <c r="AZ211" s="28"/>
      <c r="BA211" s="30"/>
      <c r="BB211" s="29"/>
      <c r="BC211" s="28"/>
      <c r="BD211" s="30"/>
      <c r="BE211" s="29"/>
      <c r="BF211" s="28"/>
      <c r="BG211" s="30"/>
      <c r="BH211" s="29"/>
      <c r="BI211" s="28"/>
      <c r="BJ211" s="30"/>
      <c r="BK211" s="29"/>
      <c r="BL211" s="28"/>
      <c r="BM211" s="30"/>
      <c r="BN211" s="29"/>
      <c r="BO211" s="28"/>
      <c r="BP211" s="30"/>
      <c r="BQ211" s="29"/>
      <c r="BR211" s="28"/>
      <c r="BS211" s="30"/>
      <c r="BT211" s="29"/>
      <c r="BU211" s="28"/>
      <c r="BV211" s="30"/>
      <c r="BW211" s="27"/>
      <c r="BX211" s="27"/>
      <c r="BY211" s="30"/>
      <c r="BZ211" s="27"/>
      <c r="CA211" s="27"/>
      <c r="CB211" s="30"/>
      <c r="CC211" s="30"/>
      <c r="CD211" s="28"/>
      <c r="CE211" s="27"/>
      <c r="CF211" s="28"/>
      <c r="CG211" s="27"/>
      <c r="CH211" s="28"/>
      <c r="CI211" s="28"/>
      <c r="CJ211" s="33"/>
      <c r="CK211" s="54"/>
      <c r="CL211" s="54"/>
      <c r="CM211" s="54"/>
      <c r="CN211" s="18"/>
      <c r="CO211" s="18"/>
      <c r="CP211" s="18"/>
      <c r="CQ211" s="18"/>
      <c r="CR211" s="18"/>
      <c r="CV211" s="27"/>
      <c r="CW211" s="27"/>
      <c r="CX211" s="27"/>
      <c r="CY211" s="27"/>
      <c r="CZ211" s="27"/>
      <c r="DD211" s="27"/>
      <c r="DE211" s="27"/>
      <c r="DF211" s="27"/>
      <c r="DG211" s="27"/>
      <c r="DH211" s="27"/>
    </row>
    <row r="212" spans="1:112" s="31" customFormat="1" x14ac:dyDescent="0.3">
      <c r="A212" s="11"/>
      <c r="B212" s="27"/>
      <c r="C212" s="11"/>
      <c r="D212" s="11"/>
      <c r="E212" s="11"/>
      <c r="F212" s="11"/>
      <c r="G212" s="11"/>
      <c r="H212" s="13"/>
      <c r="I212" s="13"/>
      <c r="J212" s="18"/>
      <c r="K212" s="11"/>
      <c r="L212" s="11"/>
      <c r="M212" s="11"/>
      <c r="N212" s="11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9"/>
      <c r="AH212" s="28"/>
      <c r="AI212" s="30"/>
      <c r="AJ212" s="29"/>
      <c r="AK212" s="28"/>
      <c r="AL212" s="30"/>
      <c r="AM212" s="29"/>
      <c r="AN212" s="28"/>
      <c r="AO212" s="30"/>
      <c r="AP212" s="29"/>
      <c r="AQ212" s="28"/>
      <c r="AR212" s="30"/>
      <c r="AS212" s="29"/>
      <c r="AT212" s="28"/>
      <c r="AU212" s="30"/>
      <c r="AV212" s="29"/>
      <c r="AW212" s="28"/>
      <c r="AX212" s="30"/>
      <c r="AY212" s="29"/>
      <c r="AZ212" s="28"/>
      <c r="BA212" s="30"/>
      <c r="BB212" s="29"/>
      <c r="BC212" s="28"/>
      <c r="BD212" s="30"/>
      <c r="BE212" s="29"/>
      <c r="BF212" s="28"/>
      <c r="BG212" s="30"/>
      <c r="BH212" s="29"/>
      <c r="BI212" s="28"/>
      <c r="BJ212" s="30"/>
      <c r="BK212" s="29"/>
      <c r="BL212" s="28"/>
      <c r="BM212" s="30"/>
      <c r="BN212" s="29"/>
      <c r="BO212" s="28"/>
      <c r="BP212" s="30"/>
      <c r="BQ212" s="29"/>
      <c r="BR212" s="28"/>
      <c r="BS212" s="30"/>
      <c r="BT212" s="29"/>
      <c r="BU212" s="28"/>
      <c r="BV212" s="30"/>
      <c r="BW212" s="27"/>
      <c r="BX212" s="27"/>
      <c r="BY212" s="30"/>
      <c r="BZ212" s="27"/>
      <c r="CA212" s="27"/>
      <c r="CB212" s="30"/>
      <c r="CC212" s="30"/>
      <c r="CD212" s="28"/>
      <c r="CE212" s="27"/>
      <c r="CF212" s="28"/>
      <c r="CG212" s="27"/>
      <c r="CH212" s="28"/>
      <c r="CI212" s="28"/>
      <c r="CJ212" s="33"/>
      <c r="CK212" s="54"/>
      <c r="CL212" s="54"/>
      <c r="CM212" s="54"/>
      <c r="CN212" s="18"/>
      <c r="CO212" s="18"/>
      <c r="CP212" s="18"/>
      <c r="CQ212" s="18"/>
      <c r="CR212" s="18"/>
      <c r="CV212" s="27"/>
      <c r="CW212" s="27"/>
      <c r="CX212" s="27"/>
      <c r="CY212" s="27"/>
      <c r="CZ212" s="27"/>
      <c r="DD212" s="27"/>
      <c r="DE212" s="27"/>
      <c r="DF212" s="27"/>
      <c r="DG212" s="27"/>
      <c r="DH212" s="27"/>
    </row>
    <row r="213" spans="1:112" s="31" customFormat="1" x14ac:dyDescent="0.3">
      <c r="A213" s="11"/>
      <c r="B213" s="27"/>
      <c r="C213" s="11"/>
      <c r="D213" s="11"/>
      <c r="E213" s="11"/>
      <c r="F213" s="11"/>
      <c r="G213" s="11"/>
      <c r="H213" s="13"/>
      <c r="I213" s="13"/>
      <c r="J213" s="18"/>
      <c r="K213" s="11"/>
      <c r="L213" s="11"/>
      <c r="M213" s="11"/>
      <c r="N213" s="11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9"/>
      <c r="AH213" s="28"/>
      <c r="AI213" s="30"/>
      <c r="AJ213" s="29"/>
      <c r="AK213" s="28"/>
      <c r="AL213" s="30"/>
      <c r="AM213" s="29"/>
      <c r="AN213" s="28"/>
      <c r="AO213" s="30"/>
      <c r="AP213" s="29"/>
      <c r="AQ213" s="28"/>
      <c r="AR213" s="30"/>
      <c r="AS213" s="29"/>
      <c r="AT213" s="28"/>
      <c r="AU213" s="30"/>
      <c r="AV213" s="29"/>
      <c r="AW213" s="28"/>
      <c r="AX213" s="30"/>
      <c r="AY213" s="29"/>
      <c r="AZ213" s="28"/>
      <c r="BA213" s="30"/>
      <c r="BB213" s="29"/>
      <c r="BC213" s="28"/>
      <c r="BD213" s="30"/>
      <c r="BE213" s="29"/>
      <c r="BF213" s="28"/>
      <c r="BG213" s="30"/>
      <c r="BH213" s="29"/>
      <c r="BI213" s="28"/>
      <c r="BJ213" s="30"/>
      <c r="BK213" s="29"/>
      <c r="BL213" s="28"/>
      <c r="BM213" s="30"/>
      <c r="BN213" s="29"/>
      <c r="BO213" s="28"/>
      <c r="BP213" s="30"/>
      <c r="BQ213" s="29"/>
      <c r="BR213" s="28"/>
      <c r="BS213" s="30"/>
      <c r="BT213" s="29"/>
      <c r="BU213" s="28"/>
      <c r="BV213" s="30"/>
      <c r="BW213" s="27"/>
      <c r="BX213" s="27"/>
      <c r="BY213" s="30"/>
      <c r="BZ213" s="27"/>
      <c r="CA213" s="27"/>
      <c r="CB213" s="30"/>
      <c r="CC213" s="30"/>
      <c r="CD213" s="28"/>
      <c r="CE213" s="27"/>
      <c r="CF213" s="28"/>
      <c r="CG213" s="27"/>
      <c r="CH213" s="28"/>
      <c r="CI213" s="28"/>
      <c r="CJ213" s="33"/>
      <c r="CK213" s="54"/>
      <c r="CL213" s="54"/>
      <c r="CM213" s="54"/>
      <c r="CN213" s="18"/>
      <c r="CO213" s="18"/>
      <c r="CP213" s="18"/>
      <c r="CQ213" s="18"/>
      <c r="CR213" s="18"/>
      <c r="CV213" s="27"/>
      <c r="CW213" s="27"/>
      <c r="CX213" s="27"/>
      <c r="CY213" s="27"/>
      <c r="CZ213" s="27"/>
      <c r="DD213" s="27"/>
      <c r="DE213" s="27"/>
      <c r="DF213" s="27"/>
      <c r="DG213" s="27"/>
      <c r="DH213" s="27"/>
    </row>
    <row r="214" spans="1:112" s="31" customFormat="1" x14ac:dyDescent="0.3">
      <c r="A214" s="11"/>
      <c r="B214" s="27"/>
      <c r="C214" s="11"/>
      <c r="D214" s="11"/>
      <c r="E214" s="11"/>
      <c r="F214" s="11"/>
      <c r="G214" s="11"/>
      <c r="H214" s="13"/>
      <c r="I214" s="13"/>
      <c r="J214" s="18"/>
      <c r="K214" s="11"/>
      <c r="L214" s="11"/>
      <c r="M214" s="11"/>
      <c r="N214" s="11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9"/>
      <c r="AH214" s="28"/>
      <c r="AI214" s="30"/>
      <c r="AJ214" s="29"/>
      <c r="AK214" s="28"/>
      <c r="AL214" s="30"/>
      <c r="AM214" s="29"/>
      <c r="AN214" s="28"/>
      <c r="AO214" s="30"/>
      <c r="AP214" s="29"/>
      <c r="AQ214" s="28"/>
      <c r="AR214" s="30"/>
      <c r="AS214" s="29"/>
      <c r="AT214" s="28"/>
      <c r="AU214" s="30"/>
      <c r="AV214" s="29"/>
      <c r="AW214" s="28"/>
      <c r="AX214" s="30"/>
      <c r="AY214" s="29"/>
      <c r="AZ214" s="28"/>
      <c r="BA214" s="30"/>
      <c r="BB214" s="29"/>
      <c r="BC214" s="28"/>
      <c r="BD214" s="30"/>
      <c r="BE214" s="29"/>
      <c r="BF214" s="28"/>
      <c r="BG214" s="30"/>
      <c r="BH214" s="29"/>
      <c r="BI214" s="28"/>
      <c r="BJ214" s="30"/>
      <c r="BK214" s="29"/>
      <c r="BL214" s="28"/>
      <c r="BM214" s="30"/>
      <c r="BN214" s="29"/>
      <c r="BO214" s="28"/>
      <c r="BP214" s="30"/>
      <c r="BQ214" s="29"/>
      <c r="BR214" s="28"/>
      <c r="BS214" s="30"/>
      <c r="BT214" s="29"/>
      <c r="BU214" s="28"/>
      <c r="BV214" s="30"/>
      <c r="BW214" s="27"/>
      <c r="BX214" s="27"/>
      <c r="BY214" s="30"/>
      <c r="BZ214" s="27"/>
      <c r="CA214" s="27"/>
      <c r="CB214" s="30"/>
      <c r="CC214" s="30"/>
      <c r="CD214" s="28"/>
      <c r="CE214" s="27"/>
      <c r="CF214" s="28"/>
      <c r="CG214" s="27"/>
      <c r="CH214" s="28"/>
      <c r="CI214" s="28"/>
      <c r="CJ214" s="33"/>
      <c r="CK214" s="54"/>
      <c r="CL214" s="54"/>
      <c r="CM214" s="54"/>
      <c r="CN214" s="18"/>
      <c r="CO214" s="18"/>
      <c r="CP214" s="18"/>
      <c r="CQ214" s="18"/>
      <c r="CR214" s="18"/>
      <c r="CV214" s="27"/>
      <c r="CW214" s="27"/>
      <c r="CX214" s="27"/>
      <c r="CY214" s="27"/>
      <c r="CZ214" s="27"/>
      <c r="DD214" s="27"/>
      <c r="DE214" s="27"/>
      <c r="DF214" s="27"/>
      <c r="DG214" s="27"/>
      <c r="DH214" s="27"/>
    </row>
    <row r="215" spans="1:112" s="31" customFormat="1" x14ac:dyDescent="0.3">
      <c r="A215" s="11"/>
      <c r="B215" s="27"/>
      <c r="C215" s="11"/>
      <c r="D215" s="11"/>
      <c r="E215" s="11"/>
      <c r="F215" s="11"/>
      <c r="G215" s="11"/>
      <c r="H215" s="13"/>
      <c r="I215" s="13"/>
      <c r="J215" s="18"/>
      <c r="K215" s="11"/>
      <c r="L215" s="11"/>
      <c r="M215" s="11"/>
      <c r="N215" s="11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9"/>
      <c r="AH215" s="28"/>
      <c r="AI215" s="30"/>
      <c r="AJ215" s="29"/>
      <c r="AK215" s="28"/>
      <c r="AL215" s="30"/>
      <c r="AM215" s="29"/>
      <c r="AN215" s="28"/>
      <c r="AO215" s="30"/>
      <c r="AP215" s="29"/>
      <c r="AQ215" s="28"/>
      <c r="AR215" s="30"/>
      <c r="AS215" s="29"/>
      <c r="AT215" s="28"/>
      <c r="AU215" s="30"/>
      <c r="AV215" s="29"/>
      <c r="AW215" s="28"/>
      <c r="AX215" s="30"/>
      <c r="AY215" s="29"/>
      <c r="AZ215" s="28"/>
      <c r="BA215" s="30"/>
      <c r="BB215" s="29"/>
      <c r="BC215" s="28"/>
      <c r="BD215" s="30"/>
      <c r="BE215" s="29"/>
      <c r="BF215" s="28"/>
      <c r="BG215" s="30"/>
      <c r="BH215" s="29"/>
      <c r="BI215" s="28"/>
      <c r="BJ215" s="30"/>
      <c r="BK215" s="29"/>
      <c r="BL215" s="28"/>
      <c r="BM215" s="30"/>
      <c r="BN215" s="29"/>
      <c r="BO215" s="28"/>
      <c r="BP215" s="30"/>
      <c r="BQ215" s="29"/>
      <c r="BR215" s="28"/>
      <c r="BS215" s="30"/>
      <c r="BT215" s="29"/>
      <c r="BU215" s="28"/>
      <c r="BV215" s="30"/>
      <c r="BW215" s="27"/>
      <c r="BX215" s="27"/>
      <c r="BY215" s="30"/>
      <c r="BZ215" s="27"/>
      <c r="CA215" s="27"/>
      <c r="CB215" s="30"/>
      <c r="CC215" s="30"/>
      <c r="CD215" s="28"/>
      <c r="CE215" s="27"/>
      <c r="CF215" s="28"/>
      <c r="CG215" s="27"/>
      <c r="CH215" s="28"/>
      <c r="CI215" s="28"/>
      <c r="CJ215" s="33"/>
      <c r="CK215" s="54"/>
      <c r="CL215" s="54"/>
      <c r="CM215" s="54"/>
      <c r="CN215" s="18"/>
      <c r="CO215" s="18"/>
      <c r="CP215" s="18"/>
      <c r="CQ215" s="18"/>
      <c r="CR215" s="18"/>
      <c r="CV215" s="27"/>
      <c r="CW215" s="27"/>
      <c r="CX215" s="27"/>
      <c r="CY215" s="27"/>
      <c r="CZ215" s="27"/>
      <c r="DD215" s="27"/>
      <c r="DE215" s="27"/>
      <c r="DF215" s="27"/>
      <c r="DG215" s="27"/>
      <c r="DH215" s="27"/>
    </row>
    <row r="216" spans="1:112" s="31" customFormat="1" x14ac:dyDescent="0.3">
      <c r="A216" s="11"/>
      <c r="B216" s="27"/>
      <c r="C216" s="11"/>
      <c r="D216" s="11"/>
      <c r="E216" s="11"/>
      <c r="F216" s="11"/>
      <c r="G216" s="11"/>
      <c r="H216" s="13"/>
      <c r="I216" s="13"/>
      <c r="J216" s="18"/>
      <c r="K216" s="11"/>
      <c r="L216" s="11"/>
      <c r="M216" s="11"/>
      <c r="N216" s="11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9"/>
      <c r="AH216" s="28"/>
      <c r="AI216" s="30"/>
      <c r="AJ216" s="29"/>
      <c r="AK216" s="28"/>
      <c r="AL216" s="30"/>
      <c r="AM216" s="29"/>
      <c r="AN216" s="28"/>
      <c r="AO216" s="30"/>
      <c r="AP216" s="29"/>
      <c r="AQ216" s="28"/>
      <c r="AR216" s="30"/>
      <c r="AS216" s="29"/>
      <c r="AT216" s="28"/>
      <c r="AU216" s="30"/>
      <c r="AV216" s="29"/>
      <c r="AW216" s="28"/>
      <c r="AX216" s="30"/>
      <c r="AY216" s="29"/>
      <c r="AZ216" s="28"/>
      <c r="BA216" s="30"/>
      <c r="BB216" s="29"/>
      <c r="BC216" s="28"/>
      <c r="BD216" s="30"/>
      <c r="BE216" s="29"/>
      <c r="BF216" s="28"/>
      <c r="BG216" s="30"/>
      <c r="BH216" s="29"/>
      <c r="BI216" s="28"/>
      <c r="BJ216" s="30"/>
      <c r="BK216" s="29"/>
      <c r="BL216" s="28"/>
      <c r="BM216" s="30"/>
      <c r="BN216" s="29"/>
      <c r="BO216" s="28"/>
      <c r="BP216" s="30"/>
      <c r="BQ216" s="29"/>
      <c r="BR216" s="28"/>
      <c r="BS216" s="30"/>
      <c r="BT216" s="29"/>
      <c r="BU216" s="28"/>
      <c r="BV216" s="30"/>
      <c r="BW216" s="27"/>
      <c r="BX216" s="27"/>
      <c r="BY216" s="30"/>
      <c r="BZ216" s="27"/>
      <c r="CA216" s="27"/>
      <c r="CB216" s="30"/>
      <c r="CC216" s="30"/>
      <c r="CD216" s="28"/>
      <c r="CE216" s="27"/>
      <c r="CF216" s="28"/>
      <c r="CG216" s="27"/>
      <c r="CH216" s="28"/>
      <c r="CI216" s="28"/>
      <c r="CJ216" s="33"/>
      <c r="CK216" s="54"/>
      <c r="CL216" s="54"/>
      <c r="CM216" s="54"/>
      <c r="CN216" s="18"/>
      <c r="CO216" s="18"/>
      <c r="CP216" s="18"/>
      <c r="CQ216" s="18"/>
      <c r="CR216" s="18"/>
      <c r="CV216" s="27"/>
      <c r="CW216" s="27"/>
      <c r="CX216" s="27"/>
      <c r="CY216" s="27"/>
      <c r="CZ216" s="27"/>
      <c r="DD216" s="27"/>
      <c r="DE216" s="27"/>
      <c r="DF216" s="27"/>
      <c r="DG216" s="27"/>
      <c r="DH216" s="27"/>
    </row>
    <row r="217" spans="1:112" s="31" customFormat="1" x14ac:dyDescent="0.3">
      <c r="A217" s="11"/>
      <c r="B217" s="27"/>
      <c r="C217" s="11"/>
      <c r="D217" s="11"/>
      <c r="E217" s="11"/>
      <c r="F217" s="11"/>
      <c r="G217" s="11"/>
      <c r="H217" s="13"/>
      <c r="I217" s="13"/>
      <c r="J217" s="18"/>
      <c r="K217" s="11"/>
      <c r="L217" s="11"/>
      <c r="M217" s="11"/>
      <c r="N217" s="11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9"/>
      <c r="AH217" s="28"/>
      <c r="AI217" s="30"/>
      <c r="AJ217" s="29"/>
      <c r="AK217" s="28"/>
      <c r="AL217" s="30"/>
      <c r="AM217" s="29"/>
      <c r="AN217" s="28"/>
      <c r="AO217" s="30"/>
      <c r="AP217" s="29"/>
      <c r="AQ217" s="28"/>
      <c r="AR217" s="30"/>
      <c r="AS217" s="29"/>
      <c r="AT217" s="28"/>
      <c r="AU217" s="30"/>
      <c r="AV217" s="29"/>
      <c r="AW217" s="28"/>
      <c r="AX217" s="30"/>
      <c r="AY217" s="29"/>
      <c r="AZ217" s="28"/>
      <c r="BA217" s="30"/>
      <c r="BB217" s="29"/>
      <c r="BC217" s="28"/>
      <c r="BD217" s="30"/>
      <c r="BE217" s="29"/>
      <c r="BF217" s="28"/>
      <c r="BG217" s="30"/>
      <c r="BH217" s="29"/>
      <c r="BI217" s="28"/>
      <c r="BJ217" s="30"/>
      <c r="BK217" s="29"/>
      <c r="BL217" s="28"/>
      <c r="BM217" s="30"/>
      <c r="BN217" s="29"/>
      <c r="BO217" s="28"/>
      <c r="BP217" s="30"/>
      <c r="BQ217" s="29"/>
      <c r="BR217" s="28"/>
      <c r="BS217" s="30"/>
      <c r="BT217" s="29"/>
      <c r="BU217" s="28"/>
      <c r="BV217" s="30"/>
      <c r="BW217" s="27"/>
      <c r="BX217" s="27"/>
      <c r="BY217" s="30"/>
      <c r="BZ217" s="27"/>
      <c r="CA217" s="27"/>
      <c r="CB217" s="30"/>
      <c r="CC217" s="30"/>
      <c r="CD217" s="28"/>
      <c r="CE217" s="27"/>
      <c r="CF217" s="28"/>
      <c r="CG217" s="27"/>
      <c r="CH217" s="28"/>
      <c r="CI217" s="28"/>
      <c r="CJ217" s="33"/>
      <c r="CK217" s="54"/>
      <c r="CL217" s="54"/>
      <c r="CM217" s="54"/>
      <c r="CN217" s="18"/>
      <c r="CO217" s="18"/>
      <c r="CP217" s="18"/>
      <c r="CQ217" s="18"/>
      <c r="CR217" s="18"/>
      <c r="CV217" s="27"/>
      <c r="CW217" s="27"/>
      <c r="CX217" s="27"/>
      <c r="CY217" s="27"/>
      <c r="CZ217" s="27"/>
      <c r="DD217" s="27"/>
      <c r="DE217" s="27"/>
      <c r="DF217" s="27"/>
      <c r="DG217" s="27"/>
      <c r="DH217" s="27"/>
    </row>
    <row r="218" spans="1:112" s="31" customFormat="1" x14ac:dyDescent="0.3">
      <c r="A218" s="11"/>
      <c r="B218" s="27"/>
      <c r="C218" s="11"/>
      <c r="D218" s="11"/>
      <c r="E218" s="11"/>
      <c r="F218" s="11"/>
      <c r="G218" s="11"/>
      <c r="H218" s="13"/>
      <c r="I218" s="13"/>
      <c r="J218" s="18"/>
      <c r="K218" s="11"/>
      <c r="L218" s="11"/>
      <c r="M218" s="11"/>
      <c r="N218" s="11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9"/>
      <c r="AH218" s="28"/>
      <c r="AI218" s="30"/>
      <c r="AJ218" s="29"/>
      <c r="AK218" s="28"/>
      <c r="AL218" s="30"/>
      <c r="AM218" s="29"/>
      <c r="AN218" s="28"/>
      <c r="AO218" s="30"/>
      <c r="AP218" s="29"/>
      <c r="AQ218" s="28"/>
      <c r="AR218" s="30"/>
      <c r="AS218" s="29"/>
      <c r="AT218" s="28"/>
      <c r="AU218" s="30"/>
      <c r="AV218" s="29"/>
      <c r="AW218" s="28"/>
      <c r="AX218" s="30"/>
      <c r="AY218" s="29"/>
      <c r="AZ218" s="28"/>
      <c r="BA218" s="30"/>
      <c r="BB218" s="29"/>
      <c r="BC218" s="28"/>
      <c r="BD218" s="30"/>
      <c r="BE218" s="29"/>
      <c r="BF218" s="28"/>
      <c r="BG218" s="30"/>
      <c r="BH218" s="29"/>
      <c r="BI218" s="28"/>
      <c r="BJ218" s="30"/>
      <c r="BK218" s="29"/>
      <c r="BL218" s="28"/>
      <c r="BM218" s="30"/>
      <c r="BN218" s="29"/>
      <c r="BO218" s="28"/>
      <c r="BP218" s="30"/>
      <c r="BQ218" s="29"/>
      <c r="BR218" s="28"/>
      <c r="BS218" s="30"/>
      <c r="BT218" s="29"/>
      <c r="BU218" s="28"/>
      <c r="BV218" s="30"/>
      <c r="BW218" s="27"/>
      <c r="BX218" s="27"/>
      <c r="BY218" s="30"/>
      <c r="BZ218" s="27"/>
      <c r="CA218" s="27"/>
      <c r="CB218" s="30"/>
      <c r="CC218" s="30"/>
      <c r="CD218" s="28"/>
      <c r="CE218" s="27"/>
      <c r="CF218" s="28"/>
      <c r="CG218" s="27"/>
      <c r="CH218" s="28"/>
      <c r="CI218" s="28"/>
      <c r="CJ218" s="33"/>
      <c r="CK218" s="54"/>
      <c r="CL218" s="54"/>
      <c r="CM218" s="54"/>
      <c r="CN218" s="18"/>
      <c r="CO218" s="18"/>
      <c r="CP218" s="18"/>
      <c r="CQ218" s="18"/>
      <c r="CR218" s="18"/>
      <c r="CV218" s="27"/>
      <c r="CW218" s="27"/>
      <c r="CX218" s="27"/>
      <c r="CY218" s="27"/>
      <c r="CZ218" s="27"/>
      <c r="DD218" s="27"/>
      <c r="DE218" s="27"/>
      <c r="DF218" s="27"/>
      <c r="DG218" s="27"/>
      <c r="DH218" s="27"/>
    </row>
    <row r="219" spans="1:112" s="31" customFormat="1" x14ac:dyDescent="0.3">
      <c r="A219" s="11"/>
      <c r="B219" s="27"/>
      <c r="C219" s="11"/>
      <c r="D219" s="11"/>
      <c r="E219" s="11"/>
      <c r="F219" s="11"/>
      <c r="G219" s="11"/>
      <c r="H219" s="13"/>
      <c r="I219" s="13"/>
      <c r="J219" s="18"/>
      <c r="K219" s="11"/>
      <c r="L219" s="11"/>
      <c r="M219" s="11"/>
      <c r="N219" s="11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9"/>
      <c r="AH219" s="28"/>
      <c r="AI219" s="30"/>
      <c r="AJ219" s="29"/>
      <c r="AK219" s="28"/>
      <c r="AL219" s="30"/>
      <c r="AM219" s="29"/>
      <c r="AN219" s="28"/>
      <c r="AO219" s="30"/>
      <c r="AP219" s="29"/>
      <c r="AQ219" s="28"/>
      <c r="AR219" s="30"/>
      <c r="AS219" s="29"/>
      <c r="AT219" s="28"/>
      <c r="AU219" s="30"/>
      <c r="AV219" s="29"/>
      <c r="AW219" s="28"/>
      <c r="AX219" s="30"/>
      <c r="AY219" s="29"/>
      <c r="AZ219" s="28"/>
      <c r="BA219" s="30"/>
      <c r="BB219" s="29"/>
      <c r="BC219" s="28"/>
      <c r="BD219" s="30"/>
      <c r="BE219" s="29"/>
      <c r="BF219" s="28"/>
      <c r="BG219" s="30"/>
      <c r="BH219" s="29"/>
      <c r="BI219" s="28"/>
      <c r="BJ219" s="30"/>
      <c r="BK219" s="29"/>
      <c r="BL219" s="28"/>
      <c r="BM219" s="30"/>
      <c r="BN219" s="29"/>
      <c r="BO219" s="28"/>
      <c r="BP219" s="30"/>
      <c r="BQ219" s="29"/>
      <c r="BR219" s="28"/>
      <c r="BS219" s="30"/>
      <c r="BT219" s="29"/>
      <c r="BU219" s="28"/>
      <c r="BV219" s="30"/>
      <c r="BW219" s="27"/>
      <c r="BX219" s="27"/>
      <c r="BY219" s="30"/>
      <c r="BZ219" s="27"/>
      <c r="CA219" s="27"/>
      <c r="CB219" s="30"/>
      <c r="CC219" s="30"/>
      <c r="CD219" s="28"/>
      <c r="CE219" s="27"/>
      <c r="CF219" s="28"/>
      <c r="CG219" s="27"/>
      <c r="CH219" s="28"/>
      <c r="CI219" s="28"/>
      <c r="CJ219" s="33"/>
      <c r="CK219" s="54"/>
      <c r="CL219" s="54"/>
      <c r="CM219" s="54"/>
      <c r="CN219" s="18"/>
      <c r="CO219" s="18"/>
      <c r="CP219" s="18"/>
      <c r="CQ219" s="18"/>
      <c r="CR219" s="18"/>
      <c r="CV219" s="27"/>
      <c r="CW219" s="27"/>
      <c r="CX219" s="27"/>
      <c r="CY219" s="27"/>
      <c r="CZ219" s="27"/>
      <c r="DD219" s="27"/>
      <c r="DE219" s="27"/>
      <c r="DF219" s="27"/>
      <c r="DG219" s="27"/>
      <c r="DH219" s="27"/>
    </row>
    <row r="220" spans="1:112" s="31" customFormat="1" x14ac:dyDescent="0.3">
      <c r="A220" s="11"/>
      <c r="B220" s="27"/>
      <c r="C220" s="11"/>
      <c r="D220" s="11"/>
      <c r="E220" s="11"/>
      <c r="F220" s="11"/>
      <c r="G220" s="11"/>
      <c r="H220" s="13"/>
      <c r="I220" s="13"/>
      <c r="J220" s="18"/>
      <c r="K220" s="11"/>
      <c r="L220" s="11"/>
      <c r="M220" s="11"/>
      <c r="N220" s="11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9"/>
      <c r="AH220" s="28"/>
      <c r="AI220" s="30"/>
      <c r="AJ220" s="29"/>
      <c r="AK220" s="28"/>
      <c r="AL220" s="30"/>
      <c r="AM220" s="29"/>
      <c r="AN220" s="28"/>
      <c r="AO220" s="30"/>
      <c r="AP220" s="29"/>
      <c r="AQ220" s="28"/>
      <c r="AR220" s="30"/>
      <c r="AS220" s="29"/>
      <c r="AT220" s="28"/>
      <c r="AU220" s="30"/>
      <c r="AV220" s="29"/>
      <c r="AW220" s="28"/>
      <c r="AX220" s="30"/>
      <c r="AY220" s="29"/>
      <c r="AZ220" s="28"/>
      <c r="BA220" s="30"/>
      <c r="BB220" s="29"/>
      <c r="BC220" s="28"/>
      <c r="BD220" s="30"/>
      <c r="BE220" s="29"/>
      <c r="BF220" s="28"/>
      <c r="BG220" s="30"/>
      <c r="BH220" s="29"/>
      <c r="BI220" s="28"/>
      <c r="BJ220" s="30"/>
      <c r="BK220" s="29"/>
      <c r="BL220" s="28"/>
      <c r="BM220" s="30"/>
      <c r="BN220" s="29"/>
      <c r="BO220" s="28"/>
      <c r="BP220" s="30"/>
      <c r="BQ220" s="29"/>
      <c r="BR220" s="28"/>
      <c r="BS220" s="30"/>
      <c r="BT220" s="29"/>
      <c r="BU220" s="28"/>
      <c r="BV220" s="30"/>
      <c r="BW220" s="27"/>
      <c r="BX220" s="27"/>
      <c r="BY220" s="30"/>
      <c r="BZ220" s="27"/>
      <c r="CA220" s="27"/>
      <c r="CB220" s="30"/>
      <c r="CC220" s="30"/>
      <c r="CD220" s="28"/>
      <c r="CE220" s="27"/>
      <c r="CF220" s="28"/>
      <c r="CG220" s="27"/>
      <c r="CH220" s="28"/>
      <c r="CI220" s="28"/>
      <c r="CJ220" s="33"/>
      <c r="CK220" s="54"/>
      <c r="CL220" s="54"/>
      <c r="CM220" s="54"/>
      <c r="CN220" s="18"/>
      <c r="CO220" s="18"/>
      <c r="CP220" s="18"/>
      <c r="CQ220" s="18"/>
      <c r="CR220" s="18"/>
      <c r="CV220" s="27"/>
      <c r="CW220" s="27"/>
      <c r="CX220" s="27"/>
      <c r="CY220" s="27"/>
      <c r="CZ220" s="27"/>
      <c r="DD220" s="27"/>
      <c r="DE220" s="27"/>
      <c r="DF220" s="27"/>
      <c r="DG220" s="27"/>
      <c r="DH220" s="27"/>
    </row>
    <row r="221" spans="1:112" s="31" customFormat="1" x14ac:dyDescent="0.3">
      <c r="A221" s="11"/>
      <c r="B221" s="27"/>
      <c r="C221" s="11"/>
      <c r="D221" s="11"/>
      <c r="E221" s="11"/>
      <c r="F221" s="11"/>
      <c r="G221" s="11"/>
      <c r="H221" s="13"/>
      <c r="I221" s="13"/>
      <c r="J221" s="18"/>
      <c r="K221" s="11"/>
      <c r="L221" s="11"/>
      <c r="M221" s="11"/>
      <c r="N221" s="11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9"/>
      <c r="AH221" s="28"/>
      <c r="AI221" s="30"/>
      <c r="AJ221" s="29"/>
      <c r="AK221" s="28"/>
      <c r="AL221" s="30"/>
      <c r="AM221" s="29"/>
      <c r="AN221" s="28"/>
      <c r="AO221" s="30"/>
      <c r="AP221" s="29"/>
      <c r="AQ221" s="28"/>
      <c r="AR221" s="30"/>
      <c r="AS221" s="29"/>
      <c r="AT221" s="28"/>
      <c r="AU221" s="30"/>
      <c r="AV221" s="29"/>
      <c r="AW221" s="28"/>
      <c r="AX221" s="30"/>
      <c r="AY221" s="29"/>
      <c r="AZ221" s="28"/>
      <c r="BA221" s="30"/>
      <c r="BB221" s="29"/>
      <c r="BC221" s="28"/>
      <c r="BD221" s="30"/>
      <c r="BE221" s="29"/>
      <c r="BF221" s="28"/>
      <c r="BG221" s="30"/>
      <c r="BH221" s="29"/>
      <c r="BI221" s="28"/>
      <c r="BJ221" s="30"/>
      <c r="BK221" s="29"/>
      <c r="BL221" s="28"/>
      <c r="BM221" s="30"/>
      <c r="BN221" s="29"/>
      <c r="BO221" s="28"/>
      <c r="BP221" s="30"/>
      <c r="BQ221" s="29"/>
      <c r="BR221" s="28"/>
      <c r="BS221" s="30"/>
      <c r="BT221" s="29"/>
      <c r="BU221" s="28"/>
      <c r="BV221" s="30"/>
      <c r="BW221" s="27"/>
      <c r="BX221" s="27"/>
      <c r="BY221" s="30"/>
      <c r="BZ221" s="27"/>
      <c r="CA221" s="27"/>
      <c r="CB221" s="30"/>
      <c r="CC221" s="30"/>
      <c r="CD221" s="28"/>
      <c r="CE221" s="27"/>
      <c r="CF221" s="28"/>
      <c r="CG221" s="27"/>
      <c r="CH221" s="28"/>
      <c r="CI221" s="28"/>
      <c r="CJ221" s="33"/>
      <c r="CK221" s="54"/>
      <c r="CL221" s="54"/>
      <c r="CM221" s="54"/>
      <c r="CN221" s="18"/>
      <c r="CO221" s="18"/>
      <c r="CP221" s="18"/>
      <c r="CQ221" s="18"/>
      <c r="CR221" s="18"/>
      <c r="CV221" s="27"/>
      <c r="CW221" s="27"/>
      <c r="CX221" s="27"/>
      <c r="CY221" s="27"/>
      <c r="CZ221" s="27"/>
      <c r="DD221" s="27"/>
      <c r="DE221" s="27"/>
      <c r="DF221" s="27"/>
      <c r="DG221" s="27"/>
      <c r="DH221" s="27"/>
    </row>
    <row r="222" spans="1:112" s="31" customFormat="1" x14ac:dyDescent="0.3">
      <c r="A222" s="11"/>
      <c r="B222" s="27"/>
      <c r="C222" s="11"/>
      <c r="D222" s="11"/>
      <c r="E222" s="11"/>
      <c r="F222" s="11"/>
      <c r="G222" s="11"/>
      <c r="H222" s="13"/>
      <c r="I222" s="13"/>
      <c r="J222" s="18"/>
      <c r="K222" s="11"/>
      <c r="L222" s="11"/>
      <c r="M222" s="11"/>
      <c r="N222" s="11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9"/>
      <c r="AH222" s="28"/>
      <c r="AI222" s="30"/>
      <c r="AJ222" s="29"/>
      <c r="AK222" s="28"/>
      <c r="AL222" s="30"/>
      <c r="AM222" s="29"/>
      <c r="AN222" s="28"/>
      <c r="AO222" s="30"/>
      <c r="AP222" s="29"/>
      <c r="AQ222" s="28"/>
      <c r="AR222" s="30"/>
      <c r="AS222" s="29"/>
      <c r="AT222" s="28"/>
      <c r="AU222" s="30"/>
      <c r="AV222" s="29"/>
      <c r="AW222" s="28"/>
      <c r="AX222" s="30"/>
      <c r="AY222" s="29"/>
      <c r="AZ222" s="28"/>
      <c r="BA222" s="30"/>
      <c r="BB222" s="29"/>
      <c r="BC222" s="28"/>
      <c r="BD222" s="30"/>
      <c r="BE222" s="29"/>
      <c r="BF222" s="28"/>
      <c r="BG222" s="30"/>
      <c r="BH222" s="29"/>
      <c r="BI222" s="28"/>
      <c r="BJ222" s="30"/>
      <c r="BK222" s="29"/>
      <c r="BL222" s="28"/>
      <c r="BM222" s="30"/>
      <c r="BN222" s="29"/>
      <c r="BO222" s="28"/>
      <c r="BP222" s="30"/>
      <c r="BQ222" s="29"/>
      <c r="BR222" s="28"/>
      <c r="BS222" s="30"/>
      <c r="BT222" s="29"/>
      <c r="BU222" s="28"/>
      <c r="BV222" s="30"/>
      <c r="BW222" s="27"/>
      <c r="BX222" s="27"/>
      <c r="BY222" s="30"/>
      <c r="BZ222" s="27"/>
      <c r="CA222" s="27"/>
      <c r="CB222" s="30"/>
      <c r="CC222" s="30"/>
      <c r="CD222" s="28"/>
      <c r="CE222" s="27"/>
      <c r="CF222" s="28"/>
      <c r="CG222" s="27"/>
      <c r="CH222" s="28"/>
      <c r="CI222" s="28"/>
      <c r="CJ222" s="33"/>
      <c r="CK222" s="54"/>
      <c r="CL222" s="54"/>
      <c r="CM222" s="54"/>
      <c r="CN222" s="18"/>
      <c r="CO222" s="18"/>
      <c r="CP222" s="18"/>
      <c r="CQ222" s="18"/>
      <c r="CR222" s="18"/>
      <c r="CV222" s="27"/>
      <c r="CW222" s="27"/>
      <c r="CX222" s="27"/>
      <c r="CY222" s="27"/>
      <c r="CZ222" s="27"/>
      <c r="DD222" s="27"/>
      <c r="DE222" s="27"/>
      <c r="DF222" s="27"/>
      <c r="DG222" s="27"/>
      <c r="DH222" s="27"/>
    </row>
    <row r="223" spans="1:112" s="31" customFormat="1" x14ac:dyDescent="0.3">
      <c r="A223" s="11"/>
      <c r="B223" s="27"/>
      <c r="C223" s="11"/>
      <c r="D223" s="11"/>
      <c r="E223" s="11"/>
      <c r="F223" s="11"/>
      <c r="G223" s="11"/>
      <c r="H223" s="13"/>
      <c r="I223" s="13"/>
      <c r="J223" s="18"/>
      <c r="K223" s="11"/>
      <c r="L223" s="11"/>
      <c r="M223" s="11"/>
      <c r="N223" s="11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9"/>
      <c r="AH223" s="28"/>
      <c r="AI223" s="30"/>
      <c r="AJ223" s="29"/>
      <c r="AK223" s="28"/>
      <c r="AL223" s="30"/>
      <c r="AM223" s="29"/>
      <c r="AN223" s="28"/>
      <c r="AO223" s="30"/>
      <c r="AP223" s="29"/>
      <c r="AQ223" s="28"/>
      <c r="AR223" s="30"/>
      <c r="AS223" s="29"/>
      <c r="AT223" s="28"/>
      <c r="AU223" s="30"/>
      <c r="AV223" s="29"/>
      <c r="AW223" s="28"/>
      <c r="AX223" s="30"/>
      <c r="AY223" s="29"/>
      <c r="AZ223" s="28"/>
      <c r="BA223" s="30"/>
      <c r="BB223" s="29"/>
      <c r="BC223" s="28"/>
      <c r="BD223" s="30"/>
      <c r="BE223" s="29"/>
      <c r="BF223" s="28"/>
      <c r="BG223" s="30"/>
      <c r="BH223" s="29"/>
      <c r="BI223" s="28"/>
      <c r="BJ223" s="30"/>
      <c r="BK223" s="29"/>
      <c r="BL223" s="28"/>
      <c r="BM223" s="30"/>
      <c r="BN223" s="29"/>
      <c r="BO223" s="28"/>
      <c r="BP223" s="30"/>
      <c r="BQ223" s="29"/>
      <c r="BR223" s="28"/>
      <c r="BS223" s="30"/>
      <c r="BT223" s="29"/>
      <c r="BU223" s="28"/>
      <c r="BV223" s="30"/>
      <c r="BW223" s="27"/>
      <c r="BX223" s="27"/>
      <c r="BY223" s="30"/>
      <c r="BZ223" s="27"/>
      <c r="CA223" s="27"/>
      <c r="CB223" s="30"/>
      <c r="CC223" s="30"/>
      <c r="CD223" s="28"/>
      <c r="CE223" s="27"/>
      <c r="CF223" s="28"/>
      <c r="CG223" s="27"/>
      <c r="CH223" s="28"/>
      <c r="CI223" s="28"/>
      <c r="CJ223" s="33"/>
      <c r="CK223" s="54"/>
      <c r="CL223" s="54"/>
      <c r="CM223" s="54"/>
      <c r="CN223" s="18"/>
      <c r="CO223" s="18"/>
      <c r="CP223" s="18"/>
      <c r="CQ223" s="18"/>
      <c r="CR223" s="18"/>
      <c r="CV223" s="27"/>
      <c r="CW223" s="27"/>
      <c r="CX223" s="27"/>
      <c r="CY223" s="27"/>
      <c r="CZ223" s="27"/>
      <c r="DD223" s="27"/>
      <c r="DE223" s="27"/>
      <c r="DF223" s="27"/>
      <c r="DG223" s="27"/>
      <c r="DH223" s="27"/>
    </row>
    <row r="224" spans="1:112" s="31" customFormat="1" x14ac:dyDescent="0.3">
      <c r="A224" s="11"/>
      <c r="B224" s="27"/>
      <c r="C224" s="11"/>
      <c r="D224" s="11"/>
      <c r="E224" s="11"/>
      <c r="F224" s="11"/>
      <c r="G224" s="11"/>
      <c r="H224" s="13"/>
      <c r="I224" s="13"/>
      <c r="J224" s="18"/>
      <c r="K224" s="11"/>
      <c r="L224" s="11"/>
      <c r="M224" s="11"/>
      <c r="N224" s="11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9"/>
      <c r="AH224" s="28"/>
      <c r="AI224" s="30"/>
      <c r="AJ224" s="29"/>
      <c r="AK224" s="28"/>
      <c r="AL224" s="30"/>
      <c r="AM224" s="29"/>
      <c r="AN224" s="28"/>
      <c r="AO224" s="30"/>
      <c r="AP224" s="29"/>
      <c r="AQ224" s="28"/>
      <c r="AR224" s="30"/>
      <c r="AS224" s="29"/>
      <c r="AT224" s="28"/>
      <c r="AU224" s="30"/>
      <c r="AV224" s="29"/>
      <c r="AW224" s="28"/>
      <c r="AX224" s="30"/>
      <c r="AY224" s="29"/>
      <c r="AZ224" s="28"/>
      <c r="BA224" s="30"/>
      <c r="BB224" s="29"/>
      <c r="BC224" s="28"/>
      <c r="BD224" s="30"/>
      <c r="BE224" s="29"/>
      <c r="BF224" s="28"/>
      <c r="BG224" s="30"/>
      <c r="BH224" s="29"/>
      <c r="BI224" s="28"/>
      <c r="BJ224" s="30"/>
      <c r="BK224" s="29"/>
      <c r="BL224" s="28"/>
      <c r="BM224" s="30"/>
      <c r="BN224" s="29"/>
      <c r="BO224" s="28"/>
      <c r="BP224" s="30"/>
      <c r="BQ224" s="29"/>
      <c r="BR224" s="28"/>
      <c r="BS224" s="30"/>
      <c r="BT224" s="29"/>
      <c r="BU224" s="28"/>
      <c r="BV224" s="30"/>
      <c r="BW224" s="27"/>
      <c r="BX224" s="27"/>
      <c r="BY224" s="30"/>
      <c r="BZ224" s="27"/>
      <c r="CA224" s="27"/>
      <c r="CB224" s="30"/>
      <c r="CC224" s="30"/>
      <c r="CD224" s="28"/>
      <c r="CE224" s="27"/>
      <c r="CF224" s="28"/>
      <c r="CG224" s="27"/>
      <c r="CH224" s="28"/>
      <c r="CI224" s="28"/>
      <c r="CJ224" s="33"/>
      <c r="CK224" s="54"/>
      <c r="CL224" s="54"/>
      <c r="CM224" s="54"/>
      <c r="CN224" s="18"/>
      <c r="CO224" s="18"/>
      <c r="CP224" s="18"/>
      <c r="CQ224" s="18"/>
      <c r="CR224" s="18"/>
      <c r="CV224" s="27"/>
      <c r="CW224" s="27"/>
      <c r="CX224" s="27"/>
      <c r="CY224" s="27"/>
      <c r="CZ224" s="27"/>
      <c r="DD224" s="27"/>
      <c r="DE224" s="27"/>
      <c r="DF224" s="27"/>
      <c r="DG224" s="27"/>
      <c r="DH224" s="27"/>
    </row>
    <row r="225" spans="1:112" s="31" customFormat="1" x14ac:dyDescent="0.3">
      <c r="A225" s="11"/>
      <c r="B225" s="27"/>
      <c r="C225" s="11"/>
      <c r="D225" s="11"/>
      <c r="E225" s="11"/>
      <c r="F225" s="11"/>
      <c r="G225" s="11"/>
      <c r="H225" s="13"/>
      <c r="I225" s="13"/>
      <c r="J225" s="18"/>
      <c r="K225" s="11"/>
      <c r="L225" s="11"/>
      <c r="M225" s="11"/>
      <c r="N225" s="11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9"/>
      <c r="AH225" s="28"/>
      <c r="AI225" s="30"/>
      <c r="AJ225" s="29"/>
      <c r="AK225" s="28"/>
      <c r="AL225" s="30"/>
      <c r="AM225" s="29"/>
      <c r="AN225" s="28"/>
      <c r="AO225" s="30"/>
      <c r="AP225" s="29"/>
      <c r="AQ225" s="28"/>
      <c r="AR225" s="30"/>
      <c r="AS225" s="29"/>
      <c r="AT225" s="28"/>
      <c r="AU225" s="30"/>
      <c r="AV225" s="29"/>
      <c r="AW225" s="28"/>
      <c r="AX225" s="30"/>
      <c r="AY225" s="29"/>
      <c r="AZ225" s="28"/>
      <c r="BA225" s="30"/>
      <c r="BB225" s="29"/>
      <c r="BC225" s="28"/>
      <c r="BD225" s="30"/>
      <c r="BE225" s="29"/>
      <c r="BF225" s="28"/>
      <c r="BG225" s="30"/>
      <c r="BH225" s="29"/>
      <c r="BI225" s="28"/>
      <c r="BJ225" s="30"/>
      <c r="BK225" s="29"/>
      <c r="BL225" s="28"/>
      <c r="BM225" s="30"/>
      <c r="BN225" s="29"/>
      <c r="BO225" s="28"/>
      <c r="BP225" s="30"/>
      <c r="BQ225" s="29"/>
      <c r="BR225" s="28"/>
      <c r="BS225" s="30"/>
      <c r="BT225" s="29"/>
      <c r="BU225" s="28"/>
      <c r="BV225" s="30"/>
      <c r="BW225" s="27"/>
      <c r="BX225" s="27"/>
      <c r="BY225" s="30"/>
      <c r="BZ225" s="27"/>
      <c r="CA225" s="27"/>
      <c r="CB225" s="30"/>
      <c r="CC225" s="30"/>
      <c r="CD225" s="28"/>
      <c r="CE225" s="27"/>
      <c r="CF225" s="28"/>
      <c r="CG225" s="27"/>
      <c r="CH225" s="28"/>
      <c r="CI225" s="28"/>
      <c r="CJ225" s="33"/>
      <c r="CK225" s="54"/>
      <c r="CL225" s="54"/>
      <c r="CM225" s="54"/>
      <c r="CN225" s="18"/>
      <c r="CO225" s="18"/>
      <c r="CP225" s="18"/>
      <c r="CQ225" s="18"/>
      <c r="CR225" s="18"/>
      <c r="CV225" s="27"/>
      <c r="CW225" s="27"/>
      <c r="CX225" s="27"/>
      <c r="CY225" s="27"/>
      <c r="CZ225" s="27"/>
      <c r="DD225" s="27"/>
      <c r="DE225" s="27"/>
      <c r="DF225" s="27"/>
      <c r="DG225" s="27"/>
      <c r="DH225" s="27"/>
    </row>
    <row r="226" spans="1:112" s="31" customFormat="1" x14ac:dyDescent="0.3">
      <c r="A226" s="11"/>
      <c r="B226" s="27"/>
      <c r="C226" s="11"/>
      <c r="D226" s="11"/>
      <c r="E226" s="11"/>
      <c r="F226" s="11"/>
      <c r="G226" s="11"/>
      <c r="H226" s="13"/>
      <c r="I226" s="13"/>
      <c r="J226" s="18"/>
      <c r="K226" s="11"/>
      <c r="L226" s="11"/>
      <c r="M226" s="11"/>
      <c r="N226" s="11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9"/>
      <c r="AH226" s="28"/>
      <c r="AI226" s="30"/>
      <c r="AJ226" s="29"/>
      <c r="AK226" s="28"/>
      <c r="AL226" s="30"/>
      <c r="AM226" s="29"/>
      <c r="AN226" s="28"/>
      <c r="AO226" s="30"/>
      <c r="AP226" s="29"/>
      <c r="AQ226" s="28"/>
      <c r="AR226" s="30"/>
      <c r="AS226" s="29"/>
      <c r="AT226" s="28"/>
      <c r="AU226" s="30"/>
      <c r="AV226" s="29"/>
      <c r="AW226" s="28"/>
      <c r="AX226" s="30"/>
      <c r="AY226" s="29"/>
      <c r="AZ226" s="28"/>
      <c r="BA226" s="30"/>
      <c r="BB226" s="29"/>
      <c r="BC226" s="28"/>
      <c r="BD226" s="30"/>
      <c r="BE226" s="29"/>
      <c r="BF226" s="28"/>
      <c r="BG226" s="30"/>
      <c r="BH226" s="29"/>
      <c r="BI226" s="28"/>
      <c r="BJ226" s="30"/>
      <c r="BK226" s="29"/>
      <c r="BL226" s="28"/>
      <c r="BM226" s="30"/>
      <c r="BN226" s="29"/>
      <c r="BO226" s="28"/>
      <c r="BP226" s="30"/>
      <c r="BQ226" s="29"/>
      <c r="BR226" s="28"/>
      <c r="BS226" s="30"/>
      <c r="BT226" s="29"/>
      <c r="BU226" s="28"/>
      <c r="BV226" s="30"/>
      <c r="BW226" s="27"/>
      <c r="BX226" s="27"/>
      <c r="BY226" s="30"/>
      <c r="BZ226" s="27"/>
      <c r="CA226" s="27"/>
      <c r="CB226" s="30"/>
      <c r="CC226" s="30"/>
      <c r="CD226" s="28"/>
      <c r="CE226" s="27"/>
      <c r="CF226" s="28"/>
      <c r="CG226" s="27"/>
      <c r="CH226" s="28"/>
      <c r="CI226" s="28"/>
      <c r="CJ226" s="33"/>
      <c r="CK226" s="54"/>
      <c r="CL226" s="54"/>
      <c r="CM226" s="54"/>
      <c r="CN226" s="18"/>
      <c r="CO226" s="18"/>
      <c r="CP226" s="18"/>
      <c r="CQ226" s="18"/>
      <c r="CR226" s="18"/>
      <c r="CV226" s="27"/>
      <c r="CW226" s="27"/>
      <c r="CX226" s="27"/>
      <c r="CY226" s="27"/>
      <c r="CZ226" s="27"/>
      <c r="DD226" s="27"/>
      <c r="DE226" s="27"/>
      <c r="DF226" s="27"/>
      <c r="DG226" s="27"/>
      <c r="DH226" s="27"/>
    </row>
    <row r="227" spans="1:112" s="31" customFormat="1" x14ac:dyDescent="0.3">
      <c r="A227" s="11"/>
      <c r="B227" s="27"/>
      <c r="C227" s="11"/>
      <c r="D227" s="11"/>
      <c r="E227" s="11"/>
      <c r="F227" s="11"/>
      <c r="G227" s="11"/>
      <c r="H227" s="13"/>
      <c r="I227" s="13"/>
      <c r="J227" s="18"/>
      <c r="K227" s="11"/>
      <c r="L227" s="11"/>
      <c r="M227" s="11"/>
      <c r="N227" s="11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9"/>
      <c r="AH227" s="28"/>
      <c r="AI227" s="30"/>
      <c r="AJ227" s="29"/>
      <c r="AK227" s="28"/>
      <c r="AL227" s="30"/>
      <c r="AM227" s="29"/>
      <c r="AN227" s="28"/>
      <c r="AO227" s="30"/>
      <c r="AP227" s="29"/>
      <c r="AQ227" s="28"/>
      <c r="AR227" s="30"/>
      <c r="AS227" s="29"/>
      <c r="AT227" s="28"/>
      <c r="AU227" s="30"/>
      <c r="AV227" s="29"/>
      <c r="AW227" s="28"/>
      <c r="AX227" s="30"/>
      <c r="AY227" s="29"/>
      <c r="AZ227" s="28"/>
      <c r="BA227" s="30"/>
      <c r="BB227" s="29"/>
      <c r="BC227" s="28"/>
      <c r="BD227" s="30"/>
      <c r="BE227" s="29"/>
      <c r="BF227" s="28"/>
      <c r="BG227" s="30"/>
      <c r="BH227" s="29"/>
      <c r="BI227" s="28"/>
      <c r="BJ227" s="30"/>
      <c r="BK227" s="29"/>
      <c r="BL227" s="28"/>
      <c r="BM227" s="30"/>
      <c r="BN227" s="29"/>
      <c r="BO227" s="28"/>
      <c r="BP227" s="30"/>
      <c r="BQ227" s="29"/>
      <c r="BR227" s="28"/>
      <c r="BS227" s="30"/>
      <c r="BT227" s="29"/>
      <c r="BU227" s="28"/>
      <c r="BV227" s="30"/>
      <c r="BW227" s="27"/>
      <c r="BX227" s="27"/>
      <c r="BY227" s="30"/>
      <c r="BZ227" s="27"/>
      <c r="CA227" s="27"/>
      <c r="CB227" s="30"/>
      <c r="CC227" s="30"/>
      <c r="CD227" s="28"/>
      <c r="CE227" s="27"/>
      <c r="CF227" s="28"/>
      <c r="CG227" s="27"/>
      <c r="CH227" s="28"/>
      <c r="CI227" s="28"/>
      <c r="CJ227" s="33"/>
      <c r="CK227" s="54"/>
      <c r="CL227" s="54"/>
      <c r="CM227" s="54"/>
      <c r="CN227" s="18"/>
      <c r="CO227" s="18"/>
      <c r="CP227" s="18"/>
      <c r="CQ227" s="18"/>
      <c r="CR227" s="18"/>
      <c r="CV227" s="27"/>
      <c r="CW227" s="27"/>
      <c r="CX227" s="27"/>
      <c r="CY227" s="27"/>
      <c r="CZ227" s="27"/>
      <c r="DD227" s="27"/>
      <c r="DE227" s="27"/>
      <c r="DF227" s="27"/>
      <c r="DG227" s="27"/>
      <c r="DH227" s="27"/>
    </row>
    <row r="228" spans="1:112" s="31" customFormat="1" x14ac:dyDescent="0.3">
      <c r="A228" s="11"/>
      <c r="B228" s="27"/>
      <c r="C228" s="11"/>
      <c r="D228" s="11"/>
      <c r="E228" s="11"/>
      <c r="F228" s="11"/>
      <c r="G228" s="11"/>
      <c r="H228" s="13"/>
      <c r="I228" s="13"/>
      <c r="J228" s="18"/>
      <c r="K228" s="11"/>
      <c r="L228" s="11"/>
      <c r="M228" s="11"/>
      <c r="N228" s="11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9"/>
      <c r="AH228" s="28"/>
      <c r="AI228" s="30"/>
      <c r="AJ228" s="29"/>
      <c r="AK228" s="28"/>
      <c r="AL228" s="30"/>
      <c r="AM228" s="29"/>
      <c r="AN228" s="28"/>
      <c r="AO228" s="30"/>
      <c r="AP228" s="29"/>
      <c r="AQ228" s="28"/>
      <c r="AR228" s="30"/>
      <c r="AS228" s="29"/>
      <c r="AT228" s="28"/>
      <c r="AU228" s="30"/>
      <c r="AV228" s="29"/>
      <c r="AW228" s="28"/>
      <c r="AX228" s="30"/>
      <c r="AY228" s="29"/>
      <c r="AZ228" s="28"/>
      <c r="BA228" s="30"/>
      <c r="BB228" s="29"/>
      <c r="BC228" s="28"/>
      <c r="BD228" s="30"/>
      <c r="BE228" s="29"/>
      <c r="BF228" s="28"/>
      <c r="BG228" s="30"/>
      <c r="BH228" s="29"/>
      <c r="BI228" s="28"/>
      <c r="BJ228" s="30"/>
      <c r="BK228" s="29"/>
      <c r="BL228" s="28"/>
      <c r="BM228" s="30"/>
      <c r="BN228" s="29"/>
      <c r="BO228" s="28"/>
      <c r="BP228" s="30"/>
      <c r="BQ228" s="29"/>
      <c r="BR228" s="28"/>
      <c r="BS228" s="30"/>
      <c r="BT228" s="29"/>
      <c r="BU228" s="28"/>
      <c r="BV228" s="30"/>
      <c r="BW228" s="27"/>
      <c r="BX228" s="27"/>
      <c r="BY228" s="30"/>
      <c r="BZ228" s="27"/>
      <c r="CA228" s="27"/>
      <c r="CB228" s="30"/>
      <c r="CC228" s="30"/>
      <c r="CD228" s="28"/>
      <c r="CE228" s="27"/>
      <c r="CF228" s="28"/>
      <c r="CG228" s="27"/>
      <c r="CH228" s="28"/>
      <c r="CI228" s="28"/>
      <c r="CJ228" s="33"/>
      <c r="CK228" s="54"/>
      <c r="CL228" s="54"/>
      <c r="CM228" s="54"/>
      <c r="CN228" s="18"/>
      <c r="CO228" s="18"/>
      <c r="CP228" s="18"/>
      <c r="CQ228" s="18"/>
      <c r="CR228" s="18"/>
      <c r="CV228" s="27"/>
      <c r="CW228" s="27"/>
      <c r="CX228" s="27"/>
      <c r="CY228" s="27"/>
      <c r="CZ228" s="27"/>
      <c r="DD228" s="27"/>
      <c r="DE228" s="27"/>
      <c r="DF228" s="27"/>
      <c r="DG228" s="27"/>
      <c r="DH228" s="27"/>
    </row>
    <row r="229" spans="1:112" s="31" customFormat="1" x14ac:dyDescent="0.3">
      <c r="A229" s="11"/>
      <c r="B229" s="27"/>
      <c r="C229" s="11"/>
      <c r="D229" s="11"/>
      <c r="E229" s="11"/>
      <c r="F229" s="11"/>
      <c r="G229" s="11"/>
      <c r="H229" s="13"/>
      <c r="I229" s="13"/>
      <c r="J229" s="18"/>
      <c r="K229" s="11"/>
      <c r="L229" s="11"/>
      <c r="M229" s="11"/>
      <c r="N229" s="11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9"/>
      <c r="AH229" s="28"/>
      <c r="AI229" s="30"/>
      <c r="AJ229" s="29"/>
      <c r="AK229" s="28"/>
      <c r="AL229" s="30"/>
      <c r="AM229" s="29"/>
      <c r="AN229" s="28"/>
      <c r="AO229" s="30"/>
      <c r="AP229" s="29"/>
      <c r="AQ229" s="28"/>
      <c r="AR229" s="30"/>
      <c r="AS229" s="29"/>
      <c r="AT229" s="28"/>
      <c r="AU229" s="30"/>
      <c r="AV229" s="29"/>
      <c r="AW229" s="28"/>
      <c r="AX229" s="30"/>
      <c r="AY229" s="29"/>
      <c r="AZ229" s="28"/>
      <c r="BA229" s="30"/>
      <c r="BB229" s="29"/>
      <c r="BC229" s="28"/>
      <c r="BD229" s="30"/>
      <c r="BE229" s="29"/>
      <c r="BF229" s="28"/>
      <c r="BG229" s="30"/>
      <c r="BH229" s="29"/>
      <c r="BI229" s="28"/>
      <c r="BJ229" s="30"/>
      <c r="BK229" s="29"/>
      <c r="BL229" s="28"/>
      <c r="BM229" s="30"/>
      <c r="BN229" s="29"/>
      <c r="BO229" s="28"/>
      <c r="BP229" s="30"/>
      <c r="BQ229" s="29"/>
      <c r="BR229" s="28"/>
      <c r="BS229" s="30"/>
      <c r="BT229" s="29"/>
      <c r="BU229" s="28"/>
      <c r="BV229" s="30"/>
      <c r="BW229" s="27"/>
      <c r="BX229" s="27"/>
      <c r="BY229" s="30"/>
      <c r="BZ229" s="27"/>
      <c r="CA229" s="27"/>
      <c r="CB229" s="30"/>
      <c r="CC229" s="30"/>
      <c r="CD229" s="28"/>
      <c r="CE229" s="27"/>
      <c r="CF229" s="28"/>
      <c r="CG229" s="27"/>
      <c r="CH229" s="28"/>
      <c r="CI229" s="28"/>
      <c r="CJ229" s="33"/>
      <c r="CK229" s="54"/>
      <c r="CL229" s="54"/>
      <c r="CM229" s="54"/>
      <c r="CN229" s="18"/>
      <c r="CO229" s="18"/>
      <c r="CP229" s="18"/>
      <c r="CQ229" s="18"/>
      <c r="CR229" s="18"/>
      <c r="CV229" s="27"/>
      <c r="CW229" s="27"/>
      <c r="CX229" s="27"/>
      <c r="CY229" s="27"/>
      <c r="CZ229" s="27"/>
      <c r="DD229" s="27"/>
      <c r="DE229" s="27"/>
      <c r="DF229" s="27"/>
      <c r="DG229" s="27"/>
      <c r="DH229" s="27"/>
    </row>
    <row r="230" spans="1:112" s="31" customFormat="1" x14ac:dyDescent="0.3">
      <c r="A230" s="11"/>
      <c r="B230" s="27"/>
      <c r="C230" s="11"/>
      <c r="D230" s="11"/>
      <c r="E230" s="11"/>
      <c r="F230" s="11"/>
      <c r="G230" s="11"/>
      <c r="H230" s="13"/>
      <c r="I230" s="13"/>
      <c r="J230" s="18"/>
      <c r="K230" s="11"/>
      <c r="L230" s="11"/>
      <c r="M230" s="11"/>
      <c r="N230" s="11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9"/>
      <c r="AH230" s="28"/>
      <c r="AI230" s="30"/>
      <c r="AJ230" s="29"/>
      <c r="AK230" s="28"/>
      <c r="AL230" s="30"/>
      <c r="AM230" s="29"/>
      <c r="AN230" s="28"/>
      <c r="AO230" s="30"/>
      <c r="AP230" s="29"/>
      <c r="AQ230" s="28"/>
      <c r="AR230" s="30"/>
      <c r="AS230" s="29"/>
      <c r="AT230" s="28"/>
      <c r="AU230" s="30"/>
      <c r="AV230" s="29"/>
      <c r="AW230" s="28"/>
      <c r="AX230" s="30"/>
      <c r="AY230" s="29"/>
      <c r="AZ230" s="28"/>
      <c r="BA230" s="30"/>
      <c r="BB230" s="29"/>
      <c r="BC230" s="28"/>
      <c r="BD230" s="30"/>
      <c r="BE230" s="29"/>
      <c r="BF230" s="28"/>
      <c r="BG230" s="30"/>
      <c r="BH230" s="29"/>
      <c r="BI230" s="28"/>
      <c r="BJ230" s="30"/>
      <c r="BK230" s="29"/>
      <c r="BL230" s="28"/>
      <c r="BM230" s="30"/>
      <c r="BN230" s="29"/>
      <c r="BO230" s="28"/>
      <c r="BP230" s="30"/>
      <c r="BQ230" s="29"/>
      <c r="BR230" s="28"/>
      <c r="BS230" s="30"/>
      <c r="BT230" s="29"/>
      <c r="BU230" s="28"/>
      <c r="BV230" s="30"/>
      <c r="BW230" s="27"/>
      <c r="BX230" s="27"/>
      <c r="BY230" s="30"/>
      <c r="BZ230" s="27"/>
      <c r="CA230" s="27"/>
      <c r="CB230" s="30"/>
      <c r="CC230" s="30"/>
      <c r="CD230" s="28"/>
      <c r="CE230" s="27"/>
      <c r="CF230" s="28"/>
      <c r="CG230" s="27"/>
      <c r="CH230" s="28"/>
      <c r="CI230" s="28"/>
      <c r="CJ230" s="33"/>
      <c r="CK230" s="54"/>
      <c r="CL230" s="54"/>
      <c r="CM230" s="54"/>
      <c r="CN230" s="18"/>
      <c r="CO230" s="18"/>
      <c r="CP230" s="18"/>
      <c r="CQ230" s="18"/>
      <c r="CR230" s="18"/>
      <c r="CV230" s="27"/>
      <c r="CW230" s="27"/>
      <c r="CX230" s="27"/>
      <c r="CY230" s="27"/>
      <c r="CZ230" s="27"/>
      <c r="DD230" s="27"/>
      <c r="DE230" s="27"/>
      <c r="DF230" s="27"/>
      <c r="DG230" s="27"/>
      <c r="DH230" s="27"/>
    </row>
    <row r="231" spans="1:112" s="31" customFormat="1" x14ac:dyDescent="0.3">
      <c r="A231" s="11"/>
      <c r="B231" s="27"/>
      <c r="C231" s="11"/>
      <c r="D231" s="11"/>
      <c r="E231" s="11"/>
      <c r="F231" s="11"/>
      <c r="G231" s="11"/>
      <c r="H231" s="13"/>
      <c r="I231" s="13"/>
      <c r="J231" s="18"/>
      <c r="K231" s="11"/>
      <c r="L231" s="11"/>
      <c r="M231" s="11"/>
      <c r="N231" s="11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9"/>
      <c r="AH231" s="28"/>
      <c r="AI231" s="30"/>
      <c r="AJ231" s="29"/>
      <c r="AK231" s="28"/>
      <c r="AL231" s="30"/>
      <c r="AM231" s="29"/>
      <c r="AN231" s="28"/>
      <c r="AO231" s="30"/>
      <c r="AP231" s="29"/>
      <c r="AQ231" s="28"/>
      <c r="AR231" s="30"/>
      <c r="AS231" s="29"/>
      <c r="AT231" s="28"/>
      <c r="AU231" s="30"/>
      <c r="AV231" s="29"/>
      <c r="AW231" s="28"/>
      <c r="AX231" s="30"/>
      <c r="AY231" s="29"/>
      <c r="AZ231" s="28"/>
      <c r="BA231" s="30"/>
      <c r="BB231" s="29"/>
      <c r="BC231" s="28"/>
      <c r="BD231" s="30"/>
      <c r="BE231" s="29"/>
      <c r="BF231" s="28"/>
      <c r="BG231" s="30"/>
      <c r="BH231" s="29"/>
      <c r="BI231" s="28"/>
      <c r="BJ231" s="30"/>
      <c r="BK231" s="29"/>
      <c r="BL231" s="28"/>
      <c r="BM231" s="30"/>
      <c r="BN231" s="29"/>
      <c r="BO231" s="28"/>
      <c r="BP231" s="30"/>
      <c r="BQ231" s="29"/>
      <c r="BR231" s="28"/>
      <c r="BS231" s="30"/>
      <c r="BT231" s="29"/>
      <c r="BU231" s="28"/>
      <c r="BV231" s="30"/>
      <c r="BW231" s="27"/>
      <c r="BX231" s="27"/>
      <c r="BY231" s="30"/>
      <c r="BZ231" s="27"/>
      <c r="CA231" s="27"/>
      <c r="CB231" s="30"/>
      <c r="CC231" s="30"/>
      <c r="CD231" s="28"/>
      <c r="CE231" s="27"/>
      <c r="CF231" s="28"/>
      <c r="CG231" s="27"/>
      <c r="CH231" s="28"/>
      <c r="CI231" s="28"/>
      <c r="CJ231" s="33"/>
      <c r="CK231" s="54"/>
      <c r="CL231" s="54"/>
      <c r="CM231" s="54"/>
      <c r="CN231" s="18"/>
      <c r="CO231" s="18"/>
      <c r="CP231" s="18"/>
      <c r="CQ231" s="18"/>
      <c r="CR231" s="18"/>
      <c r="CV231" s="27"/>
      <c r="CW231" s="27"/>
      <c r="CX231" s="27"/>
      <c r="CY231" s="27"/>
      <c r="CZ231" s="27"/>
      <c r="DD231" s="27"/>
      <c r="DE231" s="27"/>
      <c r="DF231" s="27"/>
      <c r="DG231" s="27"/>
      <c r="DH231" s="27"/>
    </row>
    <row r="232" spans="1:112" s="31" customFormat="1" x14ac:dyDescent="0.3">
      <c r="A232" s="11"/>
      <c r="B232" s="27"/>
      <c r="C232" s="11"/>
      <c r="D232" s="11"/>
      <c r="E232" s="11"/>
      <c r="F232" s="11"/>
      <c r="G232" s="11"/>
      <c r="H232" s="13"/>
      <c r="I232" s="13"/>
      <c r="J232" s="18"/>
      <c r="K232" s="11"/>
      <c r="L232" s="11"/>
      <c r="M232" s="11"/>
      <c r="N232" s="11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9"/>
      <c r="AH232" s="28"/>
      <c r="AI232" s="30"/>
      <c r="AJ232" s="29"/>
      <c r="AK232" s="28"/>
      <c r="AL232" s="30"/>
      <c r="AM232" s="29"/>
      <c r="AN232" s="28"/>
      <c r="AO232" s="30"/>
      <c r="AP232" s="29"/>
      <c r="AQ232" s="28"/>
      <c r="AR232" s="30"/>
      <c r="AS232" s="29"/>
      <c r="AT232" s="28"/>
      <c r="AU232" s="30"/>
      <c r="AV232" s="29"/>
      <c r="AW232" s="28"/>
      <c r="AX232" s="30"/>
      <c r="AY232" s="29"/>
      <c r="AZ232" s="28"/>
      <c r="BA232" s="30"/>
      <c r="BB232" s="29"/>
      <c r="BC232" s="28"/>
      <c r="BD232" s="30"/>
      <c r="BE232" s="29"/>
      <c r="BF232" s="28"/>
      <c r="BG232" s="30"/>
      <c r="BH232" s="29"/>
      <c r="BI232" s="28"/>
      <c r="BJ232" s="30"/>
      <c r="BK232" s="29"/>
      <c r="BL232" s="28"/>
      <c r="BM232" s="30"/>
      <c r="BN232" s="29"/>
      <c r="BO232" s="28"/>
      <c r="BP232" s="30"/>
      <c r="BQ232" s="29"/>
      <c r="BR232" s="28"/>
      <c r="BS232" s="30"/>
      <c r="BT232" s="29"/>
      <c r="BU232" s="28"/>
      <c r="BV232" s="30"/>
      <c r="BW232" s="27"/>
      <c r="BX232" s="27"/>
      <c r="BY232" s="30"/>
      <c r="BZ232" s="27"/>
      <c r="CA232" s="27"/>
      <c r="CB232" s="30"/>
      <c r="CC232" s="30"/>
      <c r="CD232" s="28"/>
      <c r="CE232" s="27"/>
      <c r="CF232" s="28"/>
      <c r="CG232" s="27"/>
      <c r="CH232" s="28"/>
      <c r="CI232" s="28"/>
      <c r="CJ232" s="33"/>
      <c r="CK232" s="54"/>
      <c r="CL232" s="54"/>
      <c r="CM232" s="54"/>
      <c r="CN232" s="18"/>
      <c r="CO232" s="18"/>
      <c r="CP232" s="18"/>
      <c r="CQ232" s="18"/>
      <c r="CR232" s="18"/>
      <c r="CV232" s="27"/>
      <c r="CW232" s="27"/>
      <c r="CX232" s="27"/>
      <c r="CY232" s="27"/>
      <c r="CZ232" s="27"/>
      <c r="DD232" s="27"/>
      <c r="DE232" s="27"/>
      <c r="DF232" s="27"/>
      <c r="DG232" s="27"/>
      <c r="DH232" s="27"/>
    </row>
    <row r="233" spans="1:112" s="31" customFormat="1" x14ac:dyDescent="0.3">
      <c r="A233" s="11"/>
      <c r="B233" s="27"/>
      <c r="C233" s="11"/>
      <c r="D233" s="11"/>
      <c r="E233" s="11"/>
      <c r="F233" s="11"/>
      <c r="G233" s="11"/>
      <c r="H233" s="13"/>
      <c r="I233" s="13"/>
      <c r="J233" s="18"/>
      <c r="K233" s="11"/>
      <c r="L233" s="11"/>
      <c r="M233" s="11"/>
      <c r="N233" s="11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9"/>
      <c r="AH233" s="28"/>
      <c r="AI233" s="30"/>
      <c r="AJ233" s="29"/>
      <c r="AK233" s="28"/>
      <c r="AL233" s="30"/>
      <c r="AM233" s="29"/>
      <c r="AN233" s="28"/>
      <c r="AO233" s="30"/>
      <c r="AP233" s="29"/>
      <c r="AQ233" s="28"/>
      <c r="AR233" s="30"/>
      <c r="AS233" s="29"/>
      <c r="AT233" s="28"/>
      <c r="AU233" s="30"/>
      <c r="AV233" s="29"/>
      <c r="AW233" s="28"/>
      <c r="AX233" s="30"/>
      <c r="AY233" s="29"/>
      <c r="AZ233" s="28"/>
      <c r="BA233" s="30"/>
      <c r="BB233" s="29"/>
      <c r="BC233" s="28"/>
      <c r="BD233" s="30"/>
      <c r="BE233" s="29"/>
      <c r="BF233" s="28"/>
      <c r="BG233" s="30"/>
      <c r="BH233" s="29"/>
      <c r="BI233" s="28"/>
      <c r="BJ233" s="30"/>
      <c r="BK233" s="29"/>
      <c r="BL233" s="28"/>
      <c r="BM233" s="30"/>
      <c r="BN233" s="29"/>
      <c r="BO233" s="28"/>
      <c r="BP233" s="30"/>
      <c r="BQ233" s="29"/>
      <c r="BR233" s="28"/>
      <c r="BS233" s="30"/>
      <c r="BT233" s="29"/>
      <c r="BU233" s="28"/>
      <c r="BV233" s="30"/>
      <c r="BW233" s="27"/>
      <c r="BX233" s="27"/>
      <c r="BY233" s="30"/>
      <c r="BZ233" s="27"/>
      <c r="CA233" s="27"/>
      <c r="CB233" s="30"/>
      <c r="CC233" s="30"/>
      <c r="CD233" s="28"/>
      <c r="CE233" s="27"/>
      <c r="CF233" s="28"/>
      <c r="CG233" s="27"/>
      <c r="CH233" s="28"/>
      <c r="CI233" s="28"/>
      <c r="CJ233" s="33"/>
      <c r="CK233" s="54"/>
      <c r="CL233" s="54"/>
      <c r="CM233" s="54"/>
      <c r="CN233" s="18"/>
      <c r="CO233" s="18"/>
      <c r="CP233" s="18"/>
      <c r="CQ233" s="18"/>
      <c r="CR233" s="18"/>
      <c r="CV233" s="27"/>
      <c r="CW233" s="27"/>
      <c r="CX233" s="27"/>
      <c r="CY233" s="27"/>
      <c r="CZ233" s="27"/>
      <c r="DD233" s="27"/>
      <c r="DE233" s="27"/>
      <c r="DF233" s="27"/>
      <c r="DG233" s="27"/>
      <c r="DH233" s="27"/>
    </row>
    <row r="234" spans="1:112" s="31" customFormat="1" x14ac:dyDescent="0.3">
      <c r="A234" s="11"/>
      <c r="B234" s="27"/>
      <c r="C234" s="11"/>
      <c r="D234" s="11"/>
      <c r="E234" s="11"/>
      <c r="F234" s="11"/>
      <c r="G234" s="11"/>
      <c r="H234" s="13"/>
      <c r="I234" s="13"/>
      <c r="J234" s="18"/>
      <c r="K234" s="11"/>
      <c r="L234" s="11"/>
      <c r="M234" s="11"/>
      <c r="N234" s="11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9"/>
      <c r="AH234" s="28"/>
      <c r="AI234" s="30"/>
      <c r="AJ234" s="29"/>
      <c r="AK234" s="28"/>
      <c r="AL234" s="30"/>
      <c r="AM234" s="29"/>
      <c r="AN234" s="28"/>
      <c r="AO234" s="30"/>
      <c r="AP234" s="29"/>
      <c r="AQ234" s="28"/>
      <c r="AR234" s="30"/>
      <c r="AS234" s="29"/>
      <c r="AT234" s="28"/>
      <c r="AU234" s="30"/>
      <c r="AV234" s="29"/>
      <c r="AW234" s="28"/>
      <c r="AX234" s="30"/>
      <c r="AY234" s="29"/>
      <c r="AZ234" s="28"/>
      <c r="BA234" s="30"/>
      <c r="BB234" s="29"/>
      <c r="BC234" s="28"/>
      <c r="BD234" s="30"/>
      <c r="BE234" s="29"/>
      <c r="BF234" s="28"/>
      <c r="BG234" s="30"/>
      <c r="BH234" s="29"/>
      <c r="BI234" s="28"/>
      <c r="BJ234" s="30"/>
      <c r="BK234" s="29"/>
      <c r="BL234" s="28"/>
      <c r="BM234" s="30"/>
      <c r="BN234" s="29"/>
      <c r="BO234" s="28"/>
      <c r="BP234" s="30"/>
      <c r="BQ234" s="29"/>
      <c r="BR234" s="28"/>
      <c r="BS234" s="30"/>
      <c r="BT234" s="29"/>
      <c r="BU234" s="28"/>
      <c r="BV234" s="30"/>
      <c r="BW234" s="27"/>
      <c r="BX234" s="27"/>
      <c r="BY234" s="30"/>
      <c r="BZ234" s="27"/>
      <c r="CA234" s="27"/>
      <c r="CB234" s="30"/>
      <c r="CC234" s="30"/>
      <c r="CD234" s="28"/>
      <c r="CE234" s="27"/>
      <c r="CF234" s="28"/>
      <c r="CG234" s="27"/>
      <c r="CH234" s="28"/>
      <c r="CI234" s="28"/>
      <c r="CJ234" s="33"/>
      <c r="CK234" s="54"/>
      <c r="CL234" s="54"/>
      <c r="CM234" s="54"/>
      <c r="CN234" s="18"/>
      <c r="CO234" s="18"/>
      <c r="CP234" s="18"/>
      <c r="CQ234" s="18"/>
      <c r="CR234" s="18"/>
      <c r="CV234" s="27"/>
      <c r="CW234" s="27"/>
      <c r="CX234" s="27"/>
      <c r="CY234" s="27"/>
      <c r="CZ234" s="27"/>
      <c r="DD234" s="27"/>
      <c r="DE234" s="27"/>
      <c r="DF234" s="27"/>
      <c r="DG234" s="27"/>
      <c r="DH234" s="27"/>
    </row>
    <row r="235" spans="1:112" s="31" customFormat="1" x14ac:dyDescent="0.3">
      <c r="A235" s="11"/>
      <c r="B235" s="27"/>
      <c r="C235" s="11"/>
      <c r="D235" s="11"/>
      <c r="E235" s="11"/>
      <c r="F235" s="11"/>
      <c r="G235" s="11"/>
      <c r="H235" s="13"/>
      <c r="I235" s="13"/>
      <c r="J235" s="18"/>
      <c r="K235" s="11"/>
      <c r="L235" s="11"/>
      <c r="M235" s="11"/>
      <c r="N235" s="11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9"/>
      <c r="AH235" s="28"/>
      <c r="AI235" s="30"/>
      <c r="AJ235" s="29"/>
      <c r="AK235" s="28"/>
      <c r="AL235" s="30"/>
      <c r="AM235" s="29"/>
      <c r="AN235" s="28"/>
      <c r="AO235" s="30"/>
      <c r="AP235" s="29"/>
      <c r="AQ235" s="28"/>
      <c r="AR235" s="30"/>
      <c r="AS235" s="29"/>
      <c r="AT235" s="28"/>
      <c r="AU235" s="30"/>
      <c r="AV235" s="29"/>
      <c r="AW235" s="28"/>
      <c r="AX235" s="30"/>
      <c r="AY235" s="29"/>
      <c r="AZ235" s="28"/>
      <c r="BA235" s="30"/>
      <c r="BB235" s="29"/>
      <c r="BC235" s="28"/>
      <c r="BD235" s="30"/>
      <c r="BE235" s="29"/>
      <c r="BF235" s="28"/>
      <c r="BG235" s="30"/>
      <c r="BH235" s="29"/>
      <c r="BI235" s="28"/>
      <c r="BJ235" s="30"/>
      <c r="BK235" s="29"/>
      <c r="BL235" s="28"/>
      <c r="BM235" s="30"/>
      <c r="BN235" s="29"/>
      <c r="BO235" s="28"/>
      <c r="BP235" s="30"/>
      <c r="BQ235" s="29"/>
      <c r="BR235" s="28"/>
      <c r="BS235" s="30"/>
      <c r="BT235" s="29"/>
      <c r="BU235" s="28"/>
      <c r="BV235" s="30"/>
      <c r="BW235" s="27"/>
      <c r="BX235" s="27"/>
      <c r="BY235" s="30"/>
      <c r="BZ235" s="27"/>
      <c r="CA235" s="27"/>
      <c r="CB235" s="30"/>
      <c r="CC235" s="30"/>
      <c r="CD235" s="28"/>
      <c r="CE235" s="27"/>
      <c r="CF235" s="28"/>
      <c r="CG235" s="27"/>
      <c r="CH235" s="28"/>
      <c r="CI235" s="28"/>
      <c r="CJ235" s="33"/>
      <c r="CK235" s="54"/>
      <c r="CL235" s="54"/>
      <c r="CM235" s="54"/>
      <c r="CN235" s="18"/>
      <c r="CO235" s="18"/>
      <c r="CP235" s="18"/>
      <c r="CQ235" s="18"/>
      <c r="CR235" s="18"/>
      <c r="CV235" s="27"/>
      <c r="CW235" s="27"/>
      <c r="CX235" s="27"/>
      <c r="CY235" s="27"/>
      <c r="CZ235" s="27"/>
      <c r="DD235" s="27"/>
      <c r="DE235" s="27"/>
      <c r="DF235" s="27"/>
      <c r="DG235" s="27"/>
      <c r="DH235" s="27"/>
    </row>
    <row r="236" spans="1:112" s="31" customFormat="1" x14ac:dyDescent="0.3">
      <c r="A236" s="11"/>
      <c r="B236" s="27"/>
      <c r="C236" s="11"/>
      <c r="D236" s="11"/>
      <c r="E236" s="11"/>
      <c r="F236" s="11"/>
      <c r="G236" s="11"/>
      <c r="H236" s="13"/>
      <c r="I236" s="13"/>
      <c r="J236" s="18"/>
      <c r="K236" s="11"/>
      <c r="L236" s="11"/>
      <c r="M236" s="11"/>
      <c r="N236" s="11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9"/>
      <c r="AH236" s="28"/>
      <c r="AI236" s="30"/>
      <c r="AJ236" s="29"/>
      <c r="AK236" s="28"/>
      <c r="AL236" s="30"/>
      <c r="AM236" s="29"/>
      <c r="AN236" s="28"/>
      <c r="AO236" s="30"/>
      <c r="AP236" s="29"/>
      <c r="AQ236" s="28"/>
      <c r="AR236" s="30"/>
      <c r="AS236" s="29"/>
      <c r="AT236" s="28"/>
      <c r="AU236" s="30"/>
      <c r="AV236" s="29"/>
      <c r="AW236" s="28"/>
      <c r="AX236" s="30"/>
      <c r="AY236" s="29"/>
      <c r="AZ236" s="28"/>
      <c r="BA236" s="30"/>
      <c r="BB236" s="29"/>
      <c r="BC236" s="28"/>
      <c r="BD236" s="30"/>
      <c r="BE236" s="29"/>
      <c r="BF236" s="28"/>
      <c r="BG236" s="30"/>
      <c r="BH236" s="29"/>
      <c r="BI236" s="28"/>
      <c r="BJ236" s="30"/>
      <c r="BK236" s="29"/>
      <c r="BL236" s="28"/>
      <c r="BM236" s="30"/>
      <c r="BN236" s="29"/>
      <c r="BO236" s="28"/>
      <c r="BP236" s="30"/>
      <c r="BQ236" s="29"/>
      <c r="BR236" s="28"/>
      <c r="BS236" s="30"/>
      <c r="BT236" s="29"/>
      <c r="BU236" s="28"/>
      <c r="BV236" s="30"/>
      <c r="BW236" s="27"/>
      <c r="BX236" s="27"/>
      <c r="BY236" s="30"/>
      <c r="BZ236" s="27"/>
      <c r="CA236" s="27"/>
      <c r="CB236" s="30"/>
      <c r="CC236" s="30"/>
      <c r="CD236" s="28"/>
      <c r="CE236" s="27"/>
      <c r="CF236" s="28"/>
      <c r="CG236" s="27"/>
      <c r="CH236" s="28"/>
      <c r="CI236" s="28"/>
      <c r="CJ236" s="33"/>
      <c r="CK236" s="54"/>
      <c r="CL236" s="54"/>
      <c r="CM236" s="54"/>
      <c r="CN236" s="18"/>
      <c r="CO236" s="18"/>
      <c r="CP236" s="18"/>
      <c r="CQ236" s="18"/>
      <c r="CR236" s="18"/>
      <c r="CV236" s="27"/>
      <c r="CW236" s="27"/>
      <c r="CX236" s="27"/>
      <c r="CY236" s="27"/>
      <c r="CZ236" s="27"/>
      <c r="DD236" s="27"/>
      <c r="DE236" s="27"/>
      <c r="DF236" s="27"/>
      <c r="DG236" s="27"/>
      <c r="DH236" s="27"/>
    </row>
    <row r="237" spans="1:112" s="31" customFormat="1" x14ac:dyDescent="0.3">
      <c r="A237" s="11"/>
      <c r="B237" s="27"/>
      <c r="C237" s="11"/>
      <c r="D237" s="11"/>
      <c r="E237" s="11"/>
      <c r="F237" s="11"/>
      <c r="G237" s="11"/>
      <c r="H237" s="13"/>
      <c r="I237" s="13"/>
      <c r="J237" s="18"/>
      <c r="K237" s="11"/>
      <c r="L237" s="11"/>
      <c r="M237" s="11"/>
      <c r="N237" s="11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9"/>
      <c r="AH237" s="28"/>
      <c r="AI237" s="30"/>
      <c r="AJ237" s="29"/>
      <c r="AK237" s="28"/>
      <c r="AL237" s="30"/>
      <c r="AM237" s="29"/>
      <c r="AN237" s="28"/>
      <c r="AO237" s="30"/>
      <c r="AP237" s="29"/>
      <c r="AQ237" s="28"/>
      <c r="AR237" s="30"/>
      <c r="AS237" s="29"/>
      <c r="AT237" s="28"/>
      <c r="AU237" s="30"/>
      <c r="AV237" s="29"/>
      <c r="AW237" s="28"/>
      <c r="AX237" s="30"/>
      <c r="AY237" s="29"/>
      <c r="AZ237" s="28"/>
      <c r="BA237" s="30"/>
      <c r="BB237" s="29"/>
      <c r="BC237" s="28"/>
      <c r="BD237" s="30"/>
      <c r="BE237" s="29"/>
      <c r="BF237" s="28"/>
      <c r="BG237" s="30"/>
      <c r="BH237" s="29"/>
      <c r="BI237" s="28"/>
      <c r="BJ237" s="30"/>
      <c r="BK237" s="29"/>
      <c r="BL237" s="28"/>
      <c r="BM237" s="30"/>
      <c r="BN237" s="29"/>
      <c r="BO237" s="28"/>
      <c r="BP237" s="30"/>
      <c r="BQ237" s="29"/>
      <c r="BR237" s="28"/>
      <c r="BS237" s="30"/>
      <c r="BT237" s="29"/>
      <c r="BU237" s="28"/>
      <c r="BV237" s="30"/>
      <c r="BW237" s="27"/>
      <c r="BX237" s="27"/>
      <c r="BY237" s="30"/>
      <c r="BZ237" s="27"/>
      <c r="CA237" s="27"/>
      <c r="CB237" s="30"/>
      <c r="CC237" s="30"/>
      <c r="CD237" s="28"/>
      <c r="CE237" s="27"/>
      <c r="CF237" s="28"/>
      <c r="CG237" s="27"/>
      <c r="CH237" s="28"/>
      <c r="CI237" s="28"/>
      <c r="CJ237" s="33"/>
      <c r="CK237" s="54"/>
      <c r="CL237" s="54"/>
      <c r="CM237" s="54"/>
      <c r="CN237" s="18"/>
      <c r="CO237" s="18"/>
      <c r="CP237" s="18"/>
      <c r="CQ237" s="18"/>
      <c r="CR237" s="18"/>
      <c r="CV237" s="27"/>
      <c r="CW237" s="27"/>
      <c r="CX237" s="27"/>
      <c r="CY237" s="27"/>
      <c r="CZ237" s="27"/>
      <c r="DD237" s="27"/>
      <c r="DE237" s="27"/>
      <c r="DF237" s="27"/>
      <c r="DG237" s="27"/>
      <c r="DH237" s="27"/>
    </row>
    <row r="238" spans="1:112" s="31" customFormat="1" x14ac:dyDescent="0.3">
      <c r="A238" s="11"/>
      <c r="B238" s="27"/>
      <c r="C238" s="11"/>
      <c r="D238" s="11"/>
      <c r="E238" s="11"/>
      <c r="F238" s="11"/>
      <c r="G238" s="11"/>
      <c r="H238" s="13"/>
      <c r="I238" s="13"/>
      <c r="J238" s="18"/>
      <c r="K238" s="11"/>
      <c r="L238" s="11"/>
      <c r="M238" s="11"/>
      <c r="N238" s="11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9"/>
      <c r="AH238" s="28"/>
      <c r="AI238" s="30"/>
      <c r="AJ238" s="29"/>
      <c r="AK238" s="28"/>
      <c r="AL238" s="30"/>
      <c r="AM238" s="29"/>
      <c r="AN238" s="28"/>
      <c r="AO238" s="30"/>
      <c r="AP238" s="29"/>
      <c r="AQ238" s="28"/>
      <c r="AR238" s="30"/>
      <c r="AS238" s="29"/>
      <c r="AT238" s="28"/>
      <c r="AU238" s="30"/>
      <c r="AV238" s="29"/>
      <c r="AW238" s="28"/>
      <c r="AX238" s="30"/>
      <c r="AY238" s="29"/>
      <c r="AZ238" s="28"/>
      <c r="BA238" s="30"/>
      <c r="BB238" s="29"/>
      <c r="BC238" s="28"/>
      <c r="BD238" s="30"/>
      <c r="BE238" s="29"/>
      <c r="BF238" s="28"/>
      <c r="BG238" s="30"/>
      <c r="BH238" s="29"/>
      <c r="BI238" s="28"/>
      <c r="BJ238" s="30"/>
      <c r="BK238" s="29"/>
      <c r="BL238" s="28"/>
      <c r="BM238" s="30"/>
      <c r="BN238" s="29"/>
      <c r="BO238" s="28"/>
      <c r="BP238" s="30"/>
      <c r="BQ238" s="29"/>
      <c r="BR238" s="28"/>
      <c r="BS238" s="30"/>
      <c r="BT238" s="29"/>
      <c r="BU238" s="28"/>
      <c r="BV238" s="30"/>
      <c r="BW238" s="27"/>
      <c r="BX238" s="27"/>
      <c r="BY238" s="30"/>
      <c r="BZ238" s="27"/>
      <c r="CA238" s="27"/>
      <c r="CB238" s="30"/>
      <c r="CC238" s="30"/>
      <c r="CD238" s="28"/>
      <c r="CE238" s="27"/>
      <c r="CF238" s="28"/>
      <c r="CG238" s="27"/>
      <c r="CH238" s="28"/>
      <c r="CI238" s="28"/>
      <c r="CJ238" s="33"/>
      <c r="CK238" s="54"/>
      <c r="CL238" s="54"/>
      <c r="CM238" s="54"/>
      <c r="CN238" s="18"/>
      <c r="CO238" s="18"/>
      <c r="CP238" s="18"/>
      <c r="CQ238" s="18"/>
      <c r="CR238" s="18"/>
      <c r="CV238" s="27"/>
      <c r="CW238" s="27"/>
      <c r="CX238" s="27"/>
      <c r="CY238" s="27"/>
      <c r="CZ238" s="27"/>
      <c r="DD238" s="27"/>
      <c r="DE238" s="27"/>
      <c r="DF238" s="27"/>
      <c r="DG238" s="27"/>
      <c r="DH238" s="27"/>
    </row>
    <row r="239" spans="1:112" s="31" customFormat="1" x14ac:dyDescent="0.3">
      <c r="A239" s="11"/>
      <c r="B239" s="27"/>
      <c r="C239" s="11"/>
      <c r="D239" s="11"/>
      <c r="E239" s="11"/>
      <c r="F239" s="11"/>
      <c r="G239" s="11"/>
      <c r="H239" s="13"/>
      <c r="I239" s="13"/>
      <c r="J239" s="18"/>
      <c r="K239" s="11"/>
      <c r="L239" s="11"/>
      <c r="M239" s="11"/>
      <c r="N239" s="11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9"/>
      <c r="AH239" s="28"/>
      <c r="AI239" s="30"/>
      <c r="AJ239" s="29"/>
      <c r="AK239" s="28"/>
      <c r="AL239" s="30"/>
      <c r="AM239" s="29"/>
      <c r="AN239" s="28"/>
      <c r="AO239" s="30"/>
      <c r="AP239" s="29"/>
      <c r="AQ239" s="28"/>
      <c r="AR239" s="30"/>
      <c r="AS239" s="29"/>
      <c r="AT239" s="28"/>
      <c r="AU239" s="30"/>
      <c r="AV239" s="29"/>
      <c r="AW239" s="28"/>
      <c r="AX239" s="30"/>
      <c r="AY239" s="29"/>
      <c r="AZ239" s="28"/>
      <c r="BA239" s="30"/>
      <c r="BB239" s="29"/>
      <c r="BC239" s="28"/>
      <c r="BD239" s="30"/>
      <c r="BE239" s="29"/>
      <c r="BF239" s="28"/>
      <c r="BG239" s="30"/>
      <c r="BH239" s="29"/>
      <c r="BI239" s="28"/>
      <c r="BJ239" s="30"/>
      <c r="BK239" s="29"/>
      <c r="BL239" s="28"/>
      <c r="BM239" s="30"/>
      <c r="BN239" s="29"/>
      <c r="BO239" s="28"/>
      <c r="BP239" s="30"/>
      <c r="BQ239" s="29"/>
      <c r="BR239" s="28"/>
      <c r="BS239" s="30"/>
      <c r="BT239" s="29"/>
      <c r="BU239" s="28"/>
      <c r="BV239" s="30"/>
      <c r="BW239" s="27"/>
      <c r="BX239" s="27"/>
      <c r="BY239" s="30"/>
      <c r="BZ239" s="27"/>
      <c r="CA239" s="27"/>
      <c r="CB239" s="30"/>
      <c r="CC239" s="30"/>
      <c r="CD239" s="28"/>
      <c r="CE239" s="27"/>
      <c r="CF239" s="28"/>
      <c r="CG239" s="27"/>
      <c r="CH239" s="28"/>
      <c r="CI239" s="28"/>
      <c r="CJ239" s="33"/>
      <c r="CK239" s="54"/>
      <c r="CL239" s="54"/>
      <c r="CM239" s="54"/>
      <c r="CN239" s="18"/>
      <c r="CO239" s="18"/>
      <c r="CP239" s="18"/>
      <c r="CQ239" s="18"/>
      <c r="CR239" s="18"/>
      <c r="CV239" s="27"/>
      <c r="CW239" s="27"/>
      <c r="CX239" s="27"/>
      <c r="CY239" s="27"/>
      <c r="CZ239" s="27"/>
      <c r="DD239" s="27"/>
      <c r="DE239" s="27"/>
      <c r="DF239" s="27"/>
      <c r="DG239" s="27"/>
      <c r="DH239" s="27"/>
    </row>
    <row r="240" spans="1:112" s="31" customFormat="1" x14ac:dyDescent="0.3">
      <c r="A240" s="11"/>
      <c r="B240" s="27"/>
      <c r="C240" s="11"/>
      <c r="D240" s="11"/>
      <c r="E240" s="11"/>
      <c r="F240" s="11"/>
      <c r="G240" s="11"/>
      <c r="H240" s="13"/>
      <c r="I240" s="13"/>
      <c r="J240" s="18"/>
      <c r="K240" s="11"/>
      <c r="L240" s="11"/>
      <c r="M240" s="11"/>
      <c r="N240" s="11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9"/>
      <c r="AH240" s="28"/>
      <c r="AI240" s="30"/>
      <c r="AJ240" s="29"/>
      <c r="AK240" s="28"/>
      <c r="AL240" s="30"/>
      <c r="AM240" s="29"/>
      <c r="AN240" s="28"/>
      <c r="AO240" s="30"/>
      <c r="AP240" s="29"/>
      <c r="AQ240" s="28"/>
      <c r="AR240" s="30"/>
      <c r="AS240" s="29"/>
      <c r="AT240" s="28"/>
      <c r="AU240" s="30"/>
      <c r="AV240" s="29"/>
      <c r="AW240" s="28"/>
      <c r="AX240" s="30"/>
      <c r="AY240" s="29"/>
      <c r="AZ240" s="28"/>
      <c r="BA240" s="30"/>
      <c r="BB240" s="29"/>
      <c r="BC240" s="28"/>
      <c r="BD240" s="30"/>
      <c r="BE240" s="29"/>
      <c r="BF240" s="28"/>
      <c r="BG240" s="30"/>
      <c r="BH240" s="29"/>
      <c r="BI240" s="28"/>
      <c r="BJ240" s="30"/>
      <c r="BK240" s="29"/>
      <c r="BL240" s="28"/>
      <c r="BM240" s="30"/>
      <c r="BN240" s="29"/>
      <c r="BO240" s="28"/>
      <c r="BP240" s="30"/>
      <c r="BQ240" s="29"/>
      <c r="BR240" s="28"/>
      <c r="BS240" s="30"/>
      <c r="BT240" s="29"/>
      <c r="BU240" s="28"/>
      <c r="BV240" s="30"/>
      <c r="BW240" s="27"/>
      <c r="BX240" s="27"/>
      <c r="BY240" s="30"/>
      <c r="BZ240" s="27"/>
      <c r="CA240" s="27"/>
      <c r="CB240" s="30"/>
      <c r="CC240" s="30"/>
      <c r="CD240" s="28"/>
      <c r="CE240" s="27"/>
      <c r="CF240" s="28"/>
      <c r="CG240" s="27"/>
      <c r="CH240" s="28"/>
      <c r="CI240" s="28"/>
      <c r="CJ240" s="33"/>
      <c r="CK240" s="54"/>
      <c r="CL240" s="54"/>
      <c r="CM240" s="54"/>
      <c r="CN240" s="18"/>
      <c r="CO240" s="18"/>
      <c r="CP240" s="18"/>
      <c r="CQ240" s="18"/>
      <c r="CR240" s="18"/>
      <c r="CV240" s="27"/>
      <c r="CW240" s="27"/>
      <c r="CX240" s="27"/>
      <c r="CY240" s="27"/>
      <c r="CZ240" s="27"/>
      <c r="DD240" s="27"/>
      <c r="DE240" s="27"/>
      <c r="DF240" s="27"/>
      <c r="DG240" s="27"/>
      <c r="DH240" s="27"/>
    </row>
    <row r="241" spans="1:112" s="31" customFormat="1" x14ac:dyDescent="0.3">
      <c r="A241" s="11"/>
      <c r="B241" s="27"/>
      <c r="C241" s="11"/>
      <c r="D241" s="11"/>
      <c r="E241" s="11"/>
      <c r="F241" s="11"/>
      <c r="G241" s="11"/>
      <c r="H241" s="13"/>
      <c r="I241" s="13"/>
      <c r="J241" s="18"/>
      <c r="K241" s="11"/>
      <c r="L241" s="11"/>
      <c r="M241" s="11"/>
      <c r="N241" s="11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9"/>
      <c r="AH241" s="28"/>
      <c r="AI241" s="30"/>
      <c r="AJ241" s="29"/>
      <c r="AK241" s="28"/>
      <c r="AL241" s="30"/>
      <c r="AM241" s="29"/>
      <c r="AN241" s="28"/>
      <c r="AO241" s="30"/>
      <c r="AP241" s="29"/>
      <c r="AQ241" s="28"/>
      <c r="AR241" s="30"/>
      <c r="AS241" s="29"/>
      <c r="AT241" s="28"/>
      <c r="AU241" s="30"/>
      <c r="AV241" s="29"/>
      <c r="AW241" s="28"/>
      <c r="AX241" s="30"/>
      <c r="AY241" s="29"/>
      <c r="AZ241" s="28"/>
      <c r="BA241" s="30"/>
      <c r="BB241" s="29"/>
      <c r="BC241" s="28"/>
      <c r="BD241" s="30"/>
      <c r="BE241" s="29"/>
      <c r="BF241" s="28"/>
      <c r="BG241" s="30"/>
      <c r="BH241" s="29"/>
      <c r="BI241" s="28"/>
      <c r="BJ241" s="30"/>
      <c r="BK241" s="29"/>
      <c r="BL241" s="28"/>
      <c r="BM241" s="30"/>
      <c r="BN241" s="29"/>
      <c r="BO241" s="28"/>
      <c r="BP241" s="30"/>
      <c r="BQ241" s="29"/>
      <c r="BR241" s="28"/>
      <c r="BS241" s="30"/>
      <c r="BT241" s="29"/>
      <c r="BU241" s="28"/>
      <c r="BV241" s="30"/>
      <c r="BW241" s="27"/>
      <c r="BX241" s="27"/>
      <c r="BY241" s="30"/>
      <c r="BZ241" s="27"/>
      <c r="CA241" s="27"/>
      <c r="CB241" s="30"/>
      <c r="CC241" s="30"/>
      <c r="CD241" s="28"/>
      <c r="CE241" s="27"/>
      <c r="CF241" s="28"/>
      <c r="CG241" s="27"/>
      <c r="CH241" s="28"/>
      <c r="CI241" s="28"/>
      <c r="CJ241" s="33"/>
      <c r="CK241" s="54"/>
      <c r="CL241" s="54"/>
      <c r="CM241" s="54"/>
      <c r="CN241" s="18"/>
      <c r="CO241" s="18"/>
      <c r="CP241" s="18"/>
      <c r="CQ241" s="18"/>
      <c r="CR241" s="18"/>
      <c r="CV241" s="27"/>
      <c r="CW241" s="27"/>
      <c r="CX241" s="27"/>
      <c r="CY241" s="27"/>
      <c r="CZ241" s="27"/>
      <c r="DD241" s="27"/>
      <c r="DE241" s="27"/>
      <c r="DF241" s="27"/>
      <c r="DG241" s="27"/>
      <c r="DH241" s="27"/>
    </row>
    <row r="242" spans="1:112" s="31" customFormat="1" x14ac:dyDescent="0.3">
      <c r="A242" s="11"/>
      <c r="B242" s="27"/>
      <c r="C242" s="11"/>
      <c r="D242" s="11"/>
      <c r="E242" s="11"/>
      <c r="F242" s="11"/>
      <c r="G242" s="11"/>
      <c r="H242" s="13"/>
      <c r="I242" s="13"/>
      <c r="J242" s="18"/>
      <c r="K242" s="11"/>
      <c r="L242" s="11"/>
      <c r="M242" s="11"/>
      <c r="N242" s="11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9"/>
      <c r="AH242" s="28"/>
      <c r="AI242" s="30"/>
      <c r="AJ242" s="29"/>
      <c r="AK242" s="28"/>
      <c r="AL242" s="30"/>
      <c r="AM242" s="29"/>
      <c r="AN242" s="28"/>
      <c r="AO242" s="30"/>
      <c r="AP242" s="29"/>
      <c r="AQ242" s="28"/>
      <c r="AR242" s="30"/>
      <c r="AS242" s="29"/>
      <c r="AT242" s="28"/>
      <c r="AU242" s="30"/>
      <c r="AV242" s="29"/>
      <c r="AW242" s="28"/>
      <c r="AX242" s="30"/>
      <c r="AY242" s="29"/>
      <c r="AZ242" s="28"/>
      <c r="BA242" s="30"/>
      <c r="BB242" s="29"/>
      <c r="BC242" s="28"/>
      <c r="BD242" s="30"/>
      <c r="BE242" s="29"/>
      <c r="BF242" s="28"/>
      <c r="BG242" s="30"/>
      <c r="BH242" s="29"/>
      <c r="BI242" s="28"/>
      <c r="BJ242" s="30"/>
      <c r="BK242" s="29"/>
      <c r="BL242" s="28"/>
      <c r="BM242" s="30"/>
      <c r="BN242" s="29"/>
      <c r="BO242" s="28"/>
      <c r="BP242" s="30"/>
      <c r="BQ242" s="29"/>
      <c r="BR242" s="28"/>
      <c r="BS242" s="30"/>
      <c r="BT242" s="29"/>
      <c r="BU242" s="28"/>
      <c r="BV242" s="30"/>
      <c r="BW242" s="27"/>
      <c r="BX242" s="27"/>
      <c r="BY242" s="30"/>
      <c r="BZ242" s="27"/>
      <c r="CA242" s="27"/>
      <c r="CB242" s="30"/>
      <c r="CC242" s="30"/>
      <c r="CD242" s="28"/>
      <c r="CE242" s="27"/>
      <c r="CF242" s="28"/>
      <c r="CG242" s="27"/>
      <c r="CH242" s="28"/>
      <c r="CI242" s="28"/>
      <c r="CJ242" s="33"/>
      <c r="CK242" s="54"/>
      <c r="CL242" s="54"/>
      <c r="CM242" s="54"/>
      <c r="CN242" s="18"/>
      <c r="CO242" s="18"/>
      <c r="CP242" s="18"/>
      <c r="CQ242" s="18"/>
      <c r="CR242" s="18"/>
      <c r="CV242" s="27"/>
      <c r="CW242" s="27"/>
      <c r="CX242" s="27"/>
      <c r="CY242" s="27"/>
      <c r="CZ242" s="27"/>
      <c r="DD242" s="27"/>
      <c r="DE242" s="27"/>
      <c r="DF242" s="27"/>
      <c r="DG242" s="27"/>
      <c r="DH242" s="27"/>
    </row>
    <row r="243" spans="1:112" s="31" customFormat="1" x14ac:dyDescent="0.3">
      <c r="A243" s="11"/>
      <c r="B243" s="27"/>
      <c r="C243" s="11"/>
      <c r="D243" s="11"/>
      <c r="E243" s="11"/>
      <c r="F243" s="11"/>
      <c r="G243" s="11"/>
      <c r="H243" s="13"/>
      <c r="I243" s="13"/>
      <c r="J243" s="18"/>
      <c r="K243" s="11"/>
      <c r="L243" s="11"/>
      <c r="M243" s="11"/>
      <c r="N243" s="11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9"/>
      <c r="AH243" s="28"/>
      <c r="AI243" s="30"/>
      <c r="AJ243" s="29"/>
      <c r="AK243" s="28"/>
      <c r="AL243" s="30"/>
      <c r="AM243" s="29"/>
      <c r="AN243" s="28"/>
      <c r="AO243" s="30"/>
      <c r="AP243" s="29"/>
      <c r="AQ243" s="28"/>
      <c r="AR243" s="30"/>
      <c r="AS243" s="29"/>
      <c r="AT243" s="28"/>
      <c r="AU243" s="30"/>
      <c r="AV243" s="29"/>
      <c r="AW243" s="28"/>
      <c r="AX243" s="30"/>
      <c r="AY243" s="29"/>
      <c r="AZ243" s="28"/>
      <c r="BA243" s="30"/>
      <c r="BB243" s="29"/>
      <c r="BC243" s="28"/>
      <c r="BD243" s="30"/>
      <c r="BE243" s="29"/>
      <c r="BF243" s="28"/>
      <c r="BG243" s="30"/>
      <c r="BH243" s="29"/>
      <c r="BI243" s="28"/>
      <c r="BJ243" s="30"/>
      <c r="BK243" s="29"/>
      <c r="BL243" s="28"/>
      <c r="BM243" s="30"/>
      <c r="BN243" s="29"/>
      <c r="BO243" s="28"/>
      <c r="BP243" s="30"/>
      <c r="BQ243" s="29"/>
      <c r="BR243" s="28"/>
      <c r="BS243" s="30"/>
      <c r="BT243" s="29"/>
      <c r="BU243" s="28"/>
      <c r="BV243" s="30"/>
      <c r="BW243" s="27"/>
      <c r="BX243" s="27"/>
      <c r="BY243" s="30"/>
      <c r="BZ243" s="27"/>
      <c r="CA243" s="27"/>
      <c r="CB243" s="30"/>
      <c r="CC243" s="30"/>
      <c r="CD243" s="28"/>
      <c r="CE243" s="27"/>
      <c r="CF243" s="28"/>
      <c r="CG243" s="27"/>
      <c r="CH243" s="28"/>
      <c r="CI243" s="28"/>
      <c r="CJ243" s="33"/>
      <c r="CK243" s="54"/>
      <c r="CL243" s="54"/>
      <c r="CM243" s="54"/>
      <c r="CN243" s="18"/>
      <c r="CO243" s="18"/>
      <c r="CP243" s="18"/>
      <c r="CQ243" s="18"/>
      <c r="CR243" s="18"/>
      <c r="CV243" s="27"/>
      <c r="CW243" s="27"/>
      <c r="CX243" s="27"/>
      <c r="CY243" s="27"/>
      <c r="CZ243" s="27"/>
      <c r="DD243" s="27"/>
      <c r="DE243" s="27"/>
      <c r="DF243" s="27"/>
      <c r="DG243" s="27"/>
      <c r="DH243" s="27"/>
    </row>
    <row r="244" spans="1:112" s="31" customFormat="1" x14ac:dyDescent="0.3">
      <c r="A244" s="11"/>
      <c r="B244" s="27"/>
      <c r="C244" s="11"/>
      <c r="D244" s="11"/>
      <c r="E244" s="11"/>
      <c r="F244" s="11"/>
      <c r="G244" s="11"/>
      <c r="H244" s="13"/>
      <c r="I244" s="13"/>
      <c r="J244" s="18"/>
      <c r="K244" s="11"/>
      <c r="L244" s="11"/>
      <c r="M244" s="11"/>
      <c r="N244" s="11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9"/>
      <c r="AH244" s="28"/>
      <c r="AI244" s="30"/>
      <c r="AJ244" s="29"/>
      <c r="AK244" s="28"/>
      <c r="AL244" s="30"/>
      <c r="AM244" s="29"/>
      <c r="AN244" s="28"/>
      <c r="AO244" s="30"/>
      <c r="AP244" s="29"/>
      <c r="AQ244" s="28"/>
      <c r="AR244" s="30"/>
      <c r="AS244" s="29"/>
      <c r="AT244" s="28"/>
      <c r="AU244" s="30"/>
      <c r="AV244" s="29"/>
      <c r="AW244" s="28"/>
      <c r="AX244" s="30"/>
      <c r="AY244" s="29"/>
      <c r="AZ244" s="28"/>
      <c r="BA244" s="30"/>
      <c r="BB244" s="29"/>
      <c r="BC244" s="28"/>
      <c r="BD244" s="30"/>
      <c r="BE244" s="29"/>
      <c r="BF244" s="28"/>
      <c r="BG244" s="30"/>
      <c r="BH244" s="29"/>
      <c r="BI244" s="28"/>
      <c r="BJ244" s="30"/>
      <c r="BK244" s="29"/>
      <c r="BL244" s="28"/>
      <c r="BM244" s="30"/>
      <c r="BN244" s="29"/>
      <c r="BO244" s="28"/>
      <c r="BP244" s="30"/>
      <c r="BQ244" s="29"/>
      <c r="BR244" s="28"/>
      <c r="BS244" s="30"/>
      <c r="BT244" s="29"/>
      <c r="BU244" s="28"/>
      <c r="BV244" s="30"/>
      <c r="BW244" s="27"/>
      <c r="BX244" s="27"/>
      <c r="BY244" s="30"/>
      <c r="BZ244" s="27"/>
      <c r="CA244" s="27"/>
      <c r="CB244" s="30"/>
      <c r="CC244" s="30"/>
      <c r="CD244" s="28"/>
      <c r="CE244" s="27"/>
      <c r="CF244" s="28"/>
      <c r="CG244" s="27"/>
      <c r="CH244" s="28"/>
      <c r="CI244" s="28"/>
      <c r="CJ244" s="33"/>
      <c r="CK244" s="54"/>
      <c r="CL244" s="54"/>
      <c r="CM244" s="54"/>
      <c r="CN244" s="18"/>
      <c r="CO244" s="18"/>
      <c r="CP244" s="18"/>
      <c r="CQ244" s="18"/>
      <c r="CR244" s="18"/>
      <c r="CV244" s="27"/>
      <c r="CW244" s="27"/>
      <c r="CX244" s="27"/>
      <c r="CY244" s="27"/>
      <c r="CZ244" s="27"/>
      <c r="DD244" s="27"/>
      <c r="DE244" s="27"/>
      <c r="DF244" s="27"/>
      <c r="DG244" s="27"/>
      <c r="DH244" s="27"/>
    </row>
    <row r="245" spans="1:112" s="31" customFormat="1" x14ac:dyDescent="0.3">
      <c r="A245" s="11"/>
      <c r="B245" s="27"/>
      <c r="C245" s="11"/>
      <c r="D245" s="11"/>
      <c r="E245" s="11"/>
      <c r="F245" s="11"/>
      <c r="G245" s="11"/>
      <c r="H245" s="13"/>
      <c r="I245" s="13"/>
      <c r="J245" s="18"/>
      <c r="K245" s="11"/>
      <c r="L245" s="11"/>
      <c r="M245" s="11"/>
      <c r="N245" s="11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9"/>
      <c r="AH245" s="28"/>
      <c r="AI245" s="30"/>
      <c r="AJ245" s="29"/>
      <c r="AK245" s="28"/>
      <c r="AL245" s="30"/>
      <c r="AM245" s="29"/>
      <c r="AN245" s="28"/>
      <c r="AO245" s="30"/>
      <c r="AP245" s="29"/>
      <c r="AQ245" s="28"/>
      <c r="AR245" s="30"/>
      <c r="AS245" s="29"/>
      <c r="AT245" s="28"/>
      <c r="AU245" s="30"/>
      <c r="AV245" s="29"/>
      <c r="AW245" s="28"/>
      <c r="AX245" s="30"/>
      <c r="AY245" s="29"/>
      <c r="AZ245" s="28"/>
      <c r="BA245" s="30"/>
      <c r="BB245" s="29"/>
      <c r="BC245" s="28"/>
      <c r="BD245" s="30"/>
      <c r="BE245" s="29"/>
      <c r="BF245" s="28"/>
      <c r="BG245" s="30"/>
      <c r="BH245" s="29"/>
      <c r="BI245" s="28"/>
      <c r="BJ245" s="30"/>
      <c r="BK245" s="29"/>
      <c r="BL245" s="28"/>
      <c r="BM245" s="30"/>
      <c r="BN245" s="29"/>
      <c r="BO245" s="28"/>
      <c r="BP245" s="30"/>
      <c r="BQ245" s="29"/>
      <c r="BR245" s="28"/>
      <c r="BS245" s="30"/>
      <c r="BT245" s="29"/>
      <c r="BU245" s="28"/>
      <c r="BV245" s="30"/>
      <c r="BW245" s="27"/>
      <c r="BX245" s="27"/>
      <c r="BY245" s="30"/>
      <c r="BZ245" s="27"/>
      <c r="CA245" s="27"/>
      <c r="CB245" s="30"/>
      <c r="CC245" s="30"/>
      <c r="CD245" s="28"/>
      <c r="CE245" s="27"/>
      <c r="CF245" s="28"/>
      <c r="CG245" s="27"/>
      <c r="CH245" s="28"/>
      <c r="CI245" s="28"/>
      <c r="CJ245" s="33"/>
      <c r="CK245" s="54"/>
      <c r="CL245" s="54"/>
      <c r="CM245" s="54"/>
      <c r="CN245" s="18"/>
      <c r="CO245" s="18"/>
      <c r="CP245" s="18"/>
      <c r="CQ245" s="18"/>
      <c r="CR245" s="18"/>
      <c r="CV245" s="27"/>
      <c r="CW245" s="27"/>
      <c r="CX245" s="27"/>
      <c r="CY245" s="27"/>
      <c r="CZ245" s="27"/>
      <c r="DD245" s="27"/>
      <c r="DE245" s="27"/>
      <c r="DF245" s="27"/>
      <c r="DG245" s="27"/>
      <c r="DH245" s="27"/>
    </row>
    <row r="246" spans="1:112" s="31" customFormat="1" x14ac:dyDescent="0.3">
      <c r="A246" s="11"/>
      <c r="B246" s="27"/>
      <c r="C246" s="11"/>
      <c r="D246" s="11"/>
      <c r="E246" s="11"/>
      <c r="F246" s="11"/>
      <c r="G246" s="11"/>
      <c r="H246" s="13"/>
      <c r="I246" s="13"/>
      <c r="J246" s="18"/>
      <c r="K246" s="11"/>
      <c r="L246" s="11"/>
      <c r="M246" s="11"/>
      <c r="N246" s="11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9"/>
      <c r="AH246" s="28"/>
      <c r="AI246" s="30"/>
      <c r="AJ246" s="29"/>
      <c r="AK246" s="28"/>
      <c r="AL246" s="30"/>
      <c r="AM246" s="29"/>
      <c r="AN246" s="28"/>
      <c r="AO246" s="30"/>
      <c r="AP246" s="29"/>
      <c r="AQ246" s="28"/>
      <c r="AR246" s="30"/>
      <c r="AS246" s="29"/>
      <c r="AT246" s="28"/>
      <c r="AU246" s="30"/>
      <c r="AV246" s="29"/>
      <c r="AW246" s="28"/>
      <c r="AX246" s="30"/>
      <c r="AY246" s="29"/>
      <c r="AZ246" s="28"/>
      <c r="BA246" s="30"/>
      <c r="BB246" s="29"/>
      <c r="BC246" s="28"/>
      <c r="BD246" s="30"/>
      <c r="BE246" s="29"/>
      <c r="BF246" s="28"/>
      <c r="BG246" s="30"/>
      <c r="BH246" s="29"/>
      <c r="BI246" s="28"/>
      <c r="BJ246" s="30"/>
      <c r="BK246" s="29"/>
      <c r="BL246" s="28"/>
      <c r="BM246" s="30"/>
      <c r="BN246" s="29"/>
      <c r="BO246" s="28"/>
      <c r="BP246" s="30"/>
      <c r="BQ246" s="29"/>
      <c r="BR246" s="28"/>
      <c r="BS246" s="30"/>
      <c r="BT246" s="29"/>
      <c r="BU246" s="28"/>
      <c r="BV246" s="30"/>
      <c r="BW246" s="27"/>
      <c r="BX246" s="27"/>
      <c r="BY246" s="30"/>
      <c r="BZ246" s="27"/>
      <c r="CA246" s="27"/>
      <c r="CB246" s="30"/>
      <c r="CC246" s="30"/>
      <c r="CD246" s="28"/>
      <c r="CE246" s="27"/>
      <c r="CF246" s="28"/>
      <c r="CG246" s="27"/>
      <c r="CH246" s="28"/>
      <c r="CI246" s="28"/>
      <c r="CJ246" s="33"/>
      <c r="CK246" s="54"/>
      <c r="CL246" s="54"/>
      <c r="CM246" s="54"/>
      <c r="CN246" s="18"/>
      <c r="CO246" s="18"/>
      <c r="CP246" s="18"/>
      <c r="CQ246" s="18"/>
      <c r="CR246" s="18"/>
      <c r="CV246" s="27"/>
      <c r="CW246" s="27"/>
      <c r="CX246" s="27"/>
      <c r="CY246" s="27"/>
      <c r="CZ246" s="27"/>
      <c r="DD246" s="27"/>
      <c r="DE246" s="27"/>
      <c r="DF246" s="27"/>
      <c r="DG246" s="27"/>
      <c r="DH246" s="27"/>
    </row>
    <row r="247" spans="1:112" s="31" customFormat="1" x14ac:dyDescent="0.3">
      <c r="A247" s="11"/>
      <c r="B247" s="27"/>
      <c r="C247" s="11"/>
      <c r="D247" s="11"/>
      <c r="E247" s="11"/>
      <c r="F247" s="11"/>
      <c r="G247" s="11"/>
      <c r="H247" s="13"/>
      <c r="I247" s="13"/>
      <c r="J247" s="18"/>
      <c r="K247" s="11"/>
      <c r="L247" s="11"/>
      <c r="M247" s="11"/>
      <c r="N247" s="11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9"/>
      <c r="AH247" s="28"/>
      <c r="AI247" s="30"/>
      <c r="AJ247" s="29"/>
      <c r="AK247" s="28"/>
      <c r="AL247" s="30"/>
      <c r="AM247" s="29"/>
      <c r="AN247" s="28"/>
      <c r="AO247" s="30"/>
      <c r="AP247" s="29"/>
      <c r="AQ247" s="28"/>
      <c r="AR247" s="30"/>
      <c r="AS247" s="29"/>
      <c r="AT247" s="28"/>
      <c r="AU247" s="30"/>
      <c r="AV247" s="29"/>
      <c r="AW247" s="28"/>
      <c r="AX247" s="30"/>
      <c r="AY247" s="29"/>
      <c r="AZ247" s="28"/>
      <c r="BA247" s="30"/>
      <c r="BB247" s="29"/>
      <c r="BC247" s="28"/>
      <c r="BD247" s="30"/>
      <c r="BE247" s="29"/>
      <c r="BF247" s="28"/>
      <c r="BG247" s="30"/>
      <c r="BH247" s="29"/>
      <c r="BI247" s="28"/>
      <c r="BJ247" s="30"/>
      <c r="BK247" s="29"/>
      <c r="BL247" s="28"/>
      <c r="BM247" s="30"/>
      <c r="BN247" s="29"/>
      <c r="BO247" s="28"/>
      <c r="BP247" s="30"/>
      <c r="BQ247" s="29"/>
      <c r="BR247" s="28"/>
      <c r="BS247" s="30"/>
      <c r="BT247" s="29"/>
      <c r="BU247" s="28"/>
      <c r="BV247" s="30"/>
      <c r="BW247" s="27"/>
      <c r="BX247" s="27"/>
      <c r="BY247" s="30"/>
      <c r="BZ247" s="27"/>
      <c r="CA247" s="27"/>
      <c r="CB247" s="30"/>
      <c r="CC247" s="30"/>
      <c r="CD247" s="28"/>
      <c r="CE247" s="27"/>
      <c r="CF247" s="28"/>
      <c r="CG247" s="27"/>
      <c r="CH247" s="28"/>
      <c r="CI247" s="28"/>
      <c r="CJ247" s="33"/>
      <c r="CK247" s="54"/>
      <c r="CL247" s="54"/>
      <c r="CM247" s="54"/>
      <c r="CN247" s="18"/>
      <c r="CO247" s="18"/>
      <c r="CP247" s="18"/>
      <c r="CQ247" s="18"/>
      <c r="CR247" s="18"/>
      <c r="CV247" s="27"/>
      <c r="CW247" s="27"/>
      <c r="CX247" s="27"/>
      <c r="CY247" s="27"/>
      <c r="CZ247" s="27"/>
      <c r="DD247" s="27"/>
      <c r="DE247" s="27"/>
      <c r="DF247" s="27"/>
      <c r="DG247" s="27"/>
      <c r="DH247" s="27"/>
    </row>
    <row r="248" spans="1:112" s="31" customFormat="1" x14ac:dyDescent="0.3">
      <c r="A248" s="11"/>
      <c r="B248" s="27"/>
      <c r="C248" s="11"/>
      <c r="D248" s="11"/>
      <c r="E248" s="11"/>
      <c r="F248" s="11"/>
      <c r="G248" s="11"/>
      <c r="H248" s="13"/>
      <c r="I248" s="13"/>
      <c r="J248" s="18"/>
      <c r="K248" s="11"/>
      <c r="L248" s="11"/>
      <c r="M248" s="11"/>
      <c r="N248" s="11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9"/>
      <c r="AH248" s="28"/>
      <c r="AI248" s="30"/>
      <c r="AJ248" s="29"/>
      <c r="AK248" s="28"/>
      <c r="AL248" s="30"/>
      <c r="AM248" s="29"/>
      <c r="AN248" s="28"/>
      <c r="AO248" s="30"/>
      <c r="AP248" s="29"/>
      <c r="AQ248" s="28"/>
      <c r="AR248" s="30"/>
      <c r="AS248" s="29"/>
      <c r="AT248" s="28"/>
      <c r="AU248" s="30"/>
      <c r="AV248" s="29"/>
      <c r="AW248" s="28"/>
      <c r="AX248" s="30"/>
      <c r="AY248" s="29"/>
      <c r="AZ248" s="28"/>
      <c r="BA248" s="30"/>
      <c r="BB248" s="29"/>
      <c r="BC248" s="28"/>
      <c r="BD248" s="30"/>
      <c r="BE248" s="29"/>
      <c r="BF248" s="28"/>
      <c r="BG248" s="30"/>
      <c r="BH248" s="29"/>
      <c r="BI248" s="28"/>
      <c r="BJ248" s="30"/>
      <c r="BK248" s="29"/>
      <c r="BL248" s="28"/>
      <c r="BM248" s="30"/>
      <c r="BN248" s="29"/>
      <c r="BO248" s="28"/>
      <c r="BP248" s="30"/>
      <c r="BQ248" s="29"/>
      <c r="BR248" s="28"/>
      <c r="BS248" s="30"/>
      <c r="BT248" s="29"/>
      <c r="BU248" s="28"/>
      <c r="BV248" s="30"/>
      <c r="BW248" s="27"/>
      <c r="BX248" s="27"/>
      <c r="BY248" s="30"/>
      <c r="BZ248" s="27"/>
      <c r="CA248" s="27"/>
      <c r="CB248" s="30"/>
      <c r="CC248" s="30"/>
      <c r="CD248" s="28"/>
      <c r="CE248" s="27"/>
      <c r="CF248" s="28"/>
      <c r="CG248" s="27"/>
      <c r="CH248" s="28"/>
      <c r="CI248" s="28"/>
      <c r="CJ248" s="33"/>
      <c r="CK248" s="54"/>
      <c r="CL248" s="54"/>
      <c r="CM248" s="54"/>
      <c r="CN248" s="18"/>
      <c r="CO248" s="18"/>
      <c r="CP248" s="18"/>
      <c r="CQ248" s="18"/>
      <c r="CR248" s="18"/>
      <c r="CV248" s="27"/>
      <c r="CW248" s="27"/>
      <c r="CX248" s="27"/>
      <c r="CY248" s="27"/>
      <c r="CZ248" s="27"/>
      <c r="DD248" s="27"/>
      <c r="DE248" s="27"/>
      <c r="DF248" s="27"/>
      <c r="DG248" s="27"/>
      <c r="DH248" s="27"/>
    </row>
    <row r="249" spans="1:112" s="31" customFormat="1" x14ac:dyDescent="0.3">
      <c r="A249" s="11"/>
      <c r="B249" s="27"/>
      <c r="C249" s="11"/>
      <c r="D249" s="11"/>
      <c r="E249" s="11"/>
      <c r="F249" s="11"/>
      <c r="G249" s="11"/>
      <c r="H249" s="13"/>
      <c r="I249" s="13"/>
      <c r="J249" s="18"/>
      <c r="K249" s="11"/>
      <c r="L249" s="11"/>
      <c r="M249" s="11"/>
      <c r="N249" s="11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9"/>
      <c r="AH249" s="28"/>
      <c r="AI249" s="30"/>
      <c r="AJ249" s="29"/>
      <c r="AK249" s="28"/>
      <c r="AL249" s="30"/>
      <c r="AM249" s="29"/>
      <c r="AN249" s="28"/>
      <c r="AO249" s="30"/>
      <c r="AP249" s="29"/>
      <c r="AQ249" s="28"/>
      <c r="AR249" s="30"/>
      <c r="AS249" s="29"/>
      <c r="AT249" s="28"/>
      <c r="AU249" s="30"/>
      <c r="AV249" s="29"/>
      <c r="AW249" s="28"/>
      <c r="AX249" s="30"/>
      <c r="AY249" s="29"/>
      <c r="AZ249" s="28"/>
      <c r="BA249" s="30"/>
      <c r="BB249" s="29"/>
      <c r="BC249" s="28"/>
      <c r="BD249" s="30"/>
      <c r="BE249" s="29"/>
      <c r="BF249" s="28"/>
      <c r="BG249" s="30"/>
      <c r="BH249" s="29"/>
      <c r="BI249" s="28"/>
      <c r="BJ249" s="30"/>
      <c r="BK249" s="29"/>
      <c r="BL249" s="28"/>
      <c r="BM249" s="30"/>
      <c r="BN249" s="29"/>
      <c r="BO249" s="28"/>
      <c r="BP249" s="30"/>
      <c r="BQ249" s="29"/>
      <c r="BR249" s="28"/>
      <c r="BS249" s="30"/>
      <c r="BT249" s="29"/>
      <c r="BU249" s="28"/>
      <c r="BV249" s="30"/>
      <c r="BW249" s="27"/>
      <c r="BX249" s="27"/>
      <c r="BY249" s="30"/>
      <c r="BZ249" s="27"/>
      <c r="CA249" s="27"/>
      <c r="CB249" s="30"/>
      <c r="CC249" s="30"/>
      <c r="CD249" s="28"/>
      <c r="CE249" s="27"/>
      <c r="CF249" s="28"/>
      <c r="CG249" s="27"/>
      <c r="CH249" s="28"/>
      <c r="CI249" s="28"/>
      <c r="CJ249" s="33"/>
      <c r="CK249" s="54"/>
      <c r="CL249" s="54"/>
      <c r="CM249" s="54"/>
      <c r="CN249" s="18"/>
      <c r="CO249" s="18"/>
      <c r="CP249" s="18"/>
      <c r="CQ249" s="18"/>
      <c r="CR249" s="18"/>
      <c r="CV249" s="27"/>
      <c r="CW249" s="27"/>
      <c r="CX249" s="27"/>
      <c r="CY249" s="27"/>
      <c r="CZ249" s="27"/>
      <c r="DD249" s="27"/>
      <c r="DE249" s="27"/>
      <c r="DF249" s="27"/>
      <c r="DG249" s="27"/>
      <c r="DH249" s="27"/>
    </row>
  </sheetData>
  <customSheetViews>
    <customSheetView guid="{3D489B8E-4C27-4E5F-B6E9-54B634B0FCB7}">
      <pane xSplit="2" ySplit="1" topLeftCell="C2" activePane="bottomRight" state="frozen"/>
      <selection pane="bottomRight"/>
      <pageMargins left="0.7" right="0.7" top="0.75" bottom="0.75" header="0.3" footer="0.3"/>
      <pageSetup paperSize="9" orientation="portrait" verticalDpi="0" r:id="rId1"/>
    </customSheetView>
  </customSheetViews>
  <pageMargins left="0.7" right="0.7" top="0.75" bottom="0.75" header="0.3" footer="0.3"/>
  <pageSetup paperSize="9" orientation="portrait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1FAD3-6C62-4232-BA70-62D388AC485B}">
  <sheetPr codeName="Feuil10">
    <tabColor theme="5" tint="0.79998168889431442"/>
    <pageSetUpPr fitToPage="1"/>
  </sheetPr>
  <dimension ref="A2:EK86"/>
  <sheetViews>
    <sheetView topLeftCell="A7" zoomScale="85" zoomScaleNormal="85" workbookViewId="0">
      <pane xSplit="1" topLeftCell="B1" activePane="topRight" state="frozen"/>
      <selection activeCell="A16" sqref="A16"/>
      <selection pane="topRight" activeCell="B23" sqref="B23"/>
    </sheetView>
  </sheetViews>
  <sheetFormatPr baseColWidth="10" defaultRowHeight="14.4" x14ac:dyDescent="0.3"/>
  <cols>
    <col min="1" max="1" width="33.88671875" bestFit="1" customWidth="1"/>
    <col min="2" max="2" width="16.44140625" bestFit="1" customWidth="1"/>
    <col min="3" max="3" width="13.44140625" bestFit="1" customWidth="1"/>
    <col min="4" max="4" width="11.88671875" bestFit="1" customWidth="1"/>
    <col min="5" max="5" width="10.5546875" bestFit="1" customWidth="1"/>
    <col min="6" max="6" width="11.88671875" bestFit="1" customWidth="1"/>
    <col min="7" max="7" width="10.5546875" bestFit="1" customWidth="1"/>
    <col min="8" max="8" width="13.44140625" bestFit="1" customWidth="1"/>
    <col min="9" max="9" width="11.88671875" bestFit="1" customWidth="1"/>
    <col min="10" max="10" width="9.77734375" bestFit="1" customWidth="1"/>
    <col min="11" max="11" width="11.88671875" bestFit="1" customWidth="1"/>
    <col min="12" max="12" width="12.21875" bestFit="1" customWidth="1"/>
    <col min="13" max="13" width="13.44140625" bestFit="1" customWidth="1"/>
    <col min="14" max="14" width="11.88671875" bestFit="1" customWidth="1"/>
    <col min="15" max="15" width="9.77734375" bestFit="1" customWidth="1"/>
    <col min="16" max="16" width="11.88671875" bestFit="1" customWidth="1"/>
    <col min="17" max="17" width="10.77734375" bestFit="1" customWidth="1"/>
    <col min="18" max="18" width="9.77734375" bestFit="1" customWidth="1"/>
    <col min="19" max="20" width="10.77734375" bestFit="1" customWidth="1"/>
    <col min="21" max="21" width="9.77734375" bestFit="1" customWidth="1"/>
    <col min="22" max="23" width="10.77734375" bestFit="1" customWidth="1"/>
    <col min="24" max="24" width="5.5546875" bestFit="1" customWidth="1"/>
    <col min="25" max="25" width="9.77734375" bestFit="1" customWidth="1"/>
    <col min="26" max="26" width="11.88671875" bestFit="1" customWidth="1"/>
    <col min="27" max="27" width="16.21875" bestFit="1" customWidth="1"/>
    <col min="28" max="28" width="13.44140625" bestFit="1" customWidth="1"/>
    <col min="29" max="29" width="11.88671875" bestFit="1" customWidth="1"/>
    <col min="30" max="32" width="10.77734375" bestFit="1" customWidth="1"/>
    <col min="33" max="33" width="9.77734375" bestFit="1" customWidth="1"/>
    <col min="34" max="34" width="11.88671875" bestFit="1" customWidth="1"/>
    <col min="35" max="35" width="13.44140625" bestFit="1" customWidth="1"/>
    <col min="36" max="37" width="11.88671875" bestFit="1" customWidth="1"/>
    <col min="38" max="38" width="11.44140625" bestFit="1" customWidth="1"/>
    <col min="39" max="39" width="10.77734375" bestFit="1" customWidth="1"/>
    <col min="40" max="40" width="9.77734375" bestFit="1" customWidth="1"/>
    <col min="41" max="41" width="10.77734375" bestFit="1" customWidth="1"/>
    <col min="42" max="42" width="9.77734375" bestFit="1" customWidth="1"/>
    <col min="43" max="43" width="11.44140625" bestFit="1" customWidth="1"/>
    <col min="44" max="44" width="11.88671875" bestFit="1" customWidth="1"/>
    <col min="45" max="45" width="15.109375" bestFit="1" customWidth="1"/>
    <col min="46" max="47" width="11.44140625" customWidth="1"/>
    <col min="48" max="48" width="11.109375" customWidth="1"/>
    <col min="49" max="51" width="10.44140625" customWidth="1"/>
    <col min="52" max="52" width="6.109375" customWidth="1"/>
    <col min="53" max="53" width="9" customWidth="1"/>
    <col min="54" max="54" width="9.44140625" customWidth="1"/>
    <col min="55" max="55" width="8.44140625" customWidth="1"/>
    <col min="56" max="56" width="6.109375" customWidth="1"/>
    <col min="57" max="57" width="9" customWidth="1"/>
    <col min="58" max="58" width="10.44140625" customWidth="1"/>
    <col min="59" max="59" width="8.44140625" customWidth="1"/>
    <col min="60" max="60" width="6.109375" customWidth="1"/>
    <col min="61" max="61" width="9" customWidth="1"/>
    <col min="62" max="62" width="9.44140625" customWidth="1"/>
    <col min="63" max="63" width="8.44140625" customWidth="1"/>
    <col min="64" max="64" width="6.109375" customWidth="1"/>
    <col min="65" max="65" width="9" customWidth="1"/>
    <col min="66" max="66" width="11.5546875" customWidth="1"/>
    <col min="67" max="67" width="10.44140625" customWidth="1"/>
    <col min="68" max="68" width="6.109375" customWidth="1"/>
    <col min="69" max="69" width="9" customWidth="1"/>
    <col min="70" max="70" width="12.88671875" customWidth="1"/>
    <col min="71" max="71" width="11.44140625" customWidth="1"/>
    <col min="72" max="72" width="12.109375" customWidth="1"/>
    <col min="73" max="73" width="11.44140625" customWidth="1"/>
    <col min="74" max="74" width="10.44140625" customWidth="1"/>
    <col min="75" max="75" width="8.44140625" customWidth="1"/>
    <col min="76" max="76" width="11.109375" customWidth="1"/>
    <col min="77" max="77" width="10.44140625" customWidth="1"/>
    <col min="78" max="78" width="8.88671875" customWidth="1"/>
    <col min="79" max="79" width="8.44140625" customWidth="1"/>
    <col min="80" max="80" width="11.109375" customWidth="1"/>
    <col min="81" max="81" width="10.44140625" customWidth="1"/>
    <col min="82" max="84" width="11.109375" customWidth="1"/>
    <col min="85" max="85" width="10.44140625" customWidth="1"/>
    <col min="86" max="86" width="8.109375" customWidth="1"/>
    <col min="87" max="87" width="9.44140625" customWidth="1"/>
    <col min="88" max="88" width="6.109375" customWidth="1"/>
    <col min="89" max="89" width="9" customWidth="1"/>
    <col min="90" max="90" width="8.109375" customWidth="1"/>
    <col min="91" max="91" width="8.44140625" customWidth="1"/>
    <col min="92" max="92" width="6.109375" customWidth="1"/>
    <col min="93" max="93" width="9" customWidth="1"/>
    <col min="94" max="94" width="10.44140625" customWidth="1"/>
    <col min="95" max="95" width="8.44140625" customWidth="1"/>
    <col min="96" max="96" width="6.109375" customWidth="1"/>
    <col min="97" max="97" width="9" customWidth="1"/>
    <col min="98" max="98" width="10.109375" customWidth="1"/>
    <col min="99" max="99" width="8.44140625" customWidth="1"/>
    <col min="100" max="100" width="6.109375" customWidth="1"/>
    <col min="101" max="101" width="9" customWidth="1"/>
    <col min="102" max="102" width="12" bestFit="1" customWidth="1"/>
    <col min="103" max="103" width="10.109375" customWidth="1"/>
    <col min="104" max="104" width="6.109375" customWidth="1"/>
    <col min="105" max="105" width="9" customWidth="1"/>
    <col min="107" max="107" width="11.109375" customWidth="1"/>
    <col min="108" max="108" width="12.109375" bestFit="1" customWidth="1"/>
    <col min="110" max="110" width="15.109375" bestFit="1" customWidth="1"/>
    <col min="111" max="111" width="8.44140625" customWidth="1"/>
    <col min="112" max="112" width="6.109375" customWidth="1"/>
    <col min="113" max="113" width="9" customWidth="1"/>
    <col min="114" max="114" width="12.88671875" bestFit="1" customWidth="1"/>
    <col min="115" max="115" width="14.109375" bestFit="1" customWidth="1"/>
    <col min="116" max="116" width="12" bestFit="1" customWidth="1"/>
    <col min="117" max="120" width="13.109375" bestFit="1" customWidth="1"/>
    <col min="121" max="121" width="17.44140625" bestFit="1" customWidth="1"/>
    <col min="122" max="122" width="18.109375" bestFit="1" customWidth="1"/>
    <col min="123" max="123" width="12.88671875" bestFit="1" customWidth="1"/>
    <col min="124" max="124" width="13.109375" bestFit="1" customWidth="1"/>
    <col min="126" max="129" width="12.109375" bestFit="1" customWidth="1"/>
    <col min="130" max="130" width="16.5546875" bestFit="1" customWidth="1"/>
    <col min="131" max="131" width="14" bestFit="1" customWidth="1"/>
    <col min="132" max="132" width="11.109375" customWidth="1"/>
    <col min="133" max="133" width="13.88671875" bestFit="1" customWidth="1"/>
    <col min="134" max="134" width="11.5546875" bestFit="1" customWidth="1"/>
    <col min="135" max="138" width="12.88671875" bestFit="1" customWidth="1"/>
    <col min="139" max="139" width="17" bestFit="1" customWidth="1"/>
    <col min="140" max="140" width="14.5546875" bestFit="1" customWidth="1"/>
    <col min="141" max="141" width="20.109375" bestFit="1" customWidth="1"/>
  </cols>
  <sheetData>
    <row r="2" spans="1:37" x14ac:dyDescent="0.3">
      <c r="AJ2" t="s">
        <v>298</v>
      </c>
    </row>
    <row r="3" spans="1:37" x14ac:dyDescent="0.3">
      <c r="L3" s="71"/>
      <c r="M3" s="271"/>
      <c r="N3" s="271"/>
      <c r="O3" s="271"/>
      <c r="P3" s="271"/>
      <c r="Q3" s="271"/>
      <c r="R3" s="197"/>
      <c r="S3" s="197"/>
      <c r="T3" s="197"/>
      <c r="AJ3" t="s">
        <v>300</v>
      </c>
    </row>
    <row r="4" spans="1:37" x14ac:dyDescent="0.3">
      <c r="A4" s="205"/>
      <c r="B4" s="200"/>
      <c r="C4" s="200"/>
      <c r="D4" s="272" t="s">
        <v>264</v>
      </c>
      <c r="E4" s="272"/>
      <c r="F4" s="272"/>
      <c r="G4" s="207"/>
      <c r="H4" s="207"/>
      <c r="I4" s="207"/>
      <c r="L4" s="215"/>
      <c r="M4" s="206"/>
      <c r="N4" s="206"/>
      <c r="O4" s="206"/>
      <c r="P4" s="206"/>
      <c r="Q4" s="206"/>
      <c r="R4" s="196"/>
      <c r="S4" s="196"/>
      <c r="AJ4" t="s">
        <v>301</v>
      </c>
    </row>
    <row r="5" spans="1:37" x14ac:dyDescent="0.3">
      <c r="A5" s="272" t="s">
        <v>271</v>
      </c>
      <c r="B5" s="272"/>
      <c r="C5" s="214" t="s">
        <v>263</v>
      </c>
      <c r="D5" s="199" t="s">
        <v>273</v>
      </c>
      <c r="E5" s="199" t="s">
        <v>267</v>
      </c>
      <c r="F5" s="201" t="s">
        <v>270</v>
      </c>
      <c r="G5" s="207"/>
      <c r="H5" s="207"/>
      <c r="I5" s="207"/>
      <c r="J5" s="6"/>
      <c r="L5" s="207"/>
      <c r="M5" s="71"/>
      <c r="N5" s="208"/>
      <c r="O5" s="208"/>
      <c r="P5" s="208"/>
      <c r="Q5" s="209"/>
      <c r="AK5" t="s">
        <v>299</v>
      </c>
    </row>
    <row r="6" spans="1:37" x14ac:dyDescent="0.3">
      <c r="A6" s="200" t="s">
        <v>272</v>
      </c>
      <c r="B6" s="200"/>
      <c r="C6" s="202">
        <v>30000</v>
      </c>
      <c r="D6" s="202">
        <v>2000</v>
      </c>
      <c r="E6" s="202">
        <v>20000</v>
      </c>
      <c r="F6" s="202"/>
      <c r="G6" s="207"/>
      <c r="H6" s="207"/>
      <c r="I6" s="207"/>
      <c r="L6" s="207"/>
      <c r="M6" s="71"/>
      <c r="N6" s="208"/>
      <c r="O6" s="208"/>
      <c r="P6" s="208"/>
      <c r="Q6" s="209"/>
    </row>
    <row r="7" spans="1:37" x14ac:dyDescent="0.3">
      <c r="A7" s="200" t="s">
        <v>262</v>
      </c>
      <c r="B7" s="200"/>
      <c r="C7" s="202">
        <v>8400</v>
      </c>
      <c r="D7" s="202"/>
      <c r="E7" s="202"/>
      <c r="F7" s="202"/>
      <c r="G7" s="207"/>
      <c r="H7" s="207"/>
      <c r="I7" s="207"/>
      <c r="L7" s="207"/>
    </row>
    <row r="8" spans="1:37" x14ac:dyDescent="0.3">
      <c r="A8" s="200" t="s">
        <v>265</v>
      </c>
      <c r="B8" s="200"/>
      <c r="C8" s="202">
        <v>120000</v>
      </c>
      <c r="D8" s="202">
        <v>40000</v>
      </c>
      <c r="E8" s="202">
        <v>28000</v>
      </c>
      <c r="F8" s="202">
        <v>12000</v>
      </c>
      <c r="G8" s="207"/>
      <c r="H8" s="207"/>
      <c r="I8" s="207"/>
      <c r="L8" s="207"/>
    </row>
    <row r="9" spans="1:37" x14ac:dyDescent="0.3">
      <c r="A9" s="200" t="s">
        <v>268</v>
      </c>
      <c r="B9" s="200"/>
      <c r="C9" s="202">
        <v>120000</v>
      </c>
      <c r="D9" s="202">
        <v>40000</v>
      </c>
      <c r="E9" s="202">
        <v>28000</v>
      </c>
      <c r="F9" s="202">
        <v>12000</v>
      </c>
      <c r="G9" s="207"/>
      <c r="H9" s="207"/>
      <c r="I9" s="207"/>
      <c r="L9" s="207"/>
    </row>
    <row r="10" spans="1:37" x14ac:dyDescent="0.3">
      <c r="A10" s="200" t="s">
        <v>269</v>
      </c>
      <c r="B10" s="200"/>
      <c r="C10" s="202">
        <v>240000</v>
      </c>
      <c r="D10" s="202">
        <v>0</v>
      </c>
      <c r="E10" s="202">
        <v>0</v>
      </c>
      <c r="F10" s="202"/>
      <c r="G10" s="207"/>
      <c r="H10" s="207"/>
      <c r="I10" s="207"/>
      <c r="L10" s="207"/>
    </row>
    <row r="11" spans="1:37" x14ac:dyDescent="0.3">
      <c r="A11" s="200"/>
      <c r="B11" s="200"/>
      <c r="C11" s="203">
        <f>SUM(C6:C10)</f>
        <v>518400</v>
      </c>
      <c r="D11" s="204">
        <f>SUM(D6:D10)</f>
        <v>82000</v>
      </c>
      <c r="E11" s="204">
        <f t="shared" ref="E11" si="0">SUM(E6:E10)</f>
        <v>76000</v>
      </c>
      <c r="F11" s="204">
        <f>SUM(F6:F10)</f>
        <v>24000</v>
      </c>
      <c r="G11" s="210"/>
      <c r="H11" s="210"/>
      <c r="I11" s="210"/>
      <c r="J11" s="195"/>
      <c r="L11" s="207"/>
      <c r="AF11" s="258"/>
    </row>
    <row r="12" spans="1:37" x14ac:dyDescent="0.3">
      <c r="G12" s="195"/>
      <c r="H12" s="195"/>
      <c r="L12" s="210"/>
    </row>
    <row r="13" spans="1:37" x14ac:dyDescent="0.3">
      <c r="G13" s="195"/>
      <c r="L13" s="198"/>
    </row>
    <row r="14" spans="1:37" x14ac:dyDescent="0.3">
      <c r="G14" s="195"/>
      <c r="L14" s="198"/>
      <c r="M14" s="198"/>
      <c r="N14" s="198"/>
      <c r="O14" s="209"/>
      <c r="P14" s="71"/>
      <c r="Q14" s="209"/>
    </row>
    <row r="15" spans="1:37" x14ac:dyDescent="0.3">
      <c r="G15" s="195"/>
      <c r="L15" s="198"/>
      <c r="M15" s="198"/>
      <c r="N15" s="198"/>
      <c r="O15" s="195"/>
    </row>
    <row r="16" spans="1:37" x14ac:dyDescent="0.3">
      <c r="G16" s="195"/>
      <c r="L16" s="198"/>
      <c r="M16" s="198"/>
      <c r="N16" s="198"/>
      <c r="O16" s="195"/>
    </row>
    <row r="17" spans="1:45" x14ac:dyDescent="0.3">
      <c r="G17" s="195"/>
      <c r="L17" s="198"/>
      <c r="M17" s="198"/>
      <c r="N17" s="198"/>
      <c r="O17" s="195"/>
    </row>
    <row r="18" spans="1:45" ht="15" thickBot="1" x14ac:dyDescent="0.35">
      <c r="A18" s="49" t="s">
        <v>3</v>
      </c>
      <c r="B18" s="49" t="s">
        <v>149</v>
      </c>
    </row>
    <row r="19" spans="1:45" s="22" customFormat="1" ht="31.5" customHeight="1" thickBot="1" x14ac:dyDescent="0.35">
      <c r="A19" s="150"/>
      <c r="B19" s="273" t="s">
        <v>247</v>
      </c>
      <c r="C19" s="274"/>
      <c r="D19" s="274"/>
      <c r="E19" s="274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177"/>
      <c r="U19" s="177"/>
      <c r="V19" s="177"/>
      <c r="W19" s="177"/>
      <c r="X19" s="177"/>
      <c r="Y19" s="177"/>
      <c r="Z19" s="213"/>
      <c r="AA19" s="188" t="s">
        <v>188</v>
      </c>
      <c r="AB19" s="188"/>
      <c r="AC19" s="188"/>
      <c r="AD19" s="188"/>
      <c r="AE19" s="188"/>
      <c r="AF19" s="188"/>
      <c r="AG19" s="188"/>
      <c r="AH19" s="188"/>
      <c r="AI19" s="189"/>
      <c r="AJ19" s="275" t="s">
        <v>266</v>
      </c>
      <c r="AK19" s="276"/>
      <c r="AL19" s="276"/>
      <c r="AM19" s="276"/>
      <c r="AN19" s="276"/>
      <c r="AO19" s="276"/>
      <c r="AP19" s="276"/>
      <c r="AQ19" s="276"/>
      <c r="AR19" s="277"/>
    </row>
    <row r="20" spans="1:45" s="1" customFormat="1" ht="101.4" thickBot="1" x14ac:dyDescent="0.35">
      <c r="A20" s="165" t="s">
        <v>246</v>
      </c>
      <c r="B20" s="217" t="s">
        <v>112</v>
      </c>
      <c r="C20" s="154" t="s">
        <v>177</v>
      </c>
      <c r="D20" s="166" t="s">
        <v>238</v>
      </c>
      <c r="E20" s="155" t="s">
        <v>249</v>
      </c>
      <c r="F20" s="170" t="s">
        <v>240</v>
      </c>
      <c r="G20" s="155" t="s">
        <v>250</v>
      </c>
      <c r="H20" s="171" t="s">
        <v>178</v>
      </c>
      <c r="I20" s="172" t="s">
        <v>239</v>
      </c>
      <c r="J20" s="156" t="s">
        <v>248</v>
      </c>
      <c r="K20" s="173" t="s">
        <v>241</v>
      </c>
      <c r="L20" s="156" t="s">
        <v>251</v>
      </c>
      <c r="M20" s="174" t="s">
        <v>179</v>
      </c>
      <c r="N20" s="180" t="s">
        <v>242</v>
      </c>
      <c r="O20" s="157" t="s">
        <v>252</v>
      </c>
      <c r="P20" s="181" t="s">
        <v>256</v>
      </c>
      <c r="Q20" s="182" t="s">
        <v>243</v>
      </c>
      <c r="R20" s="158" t="s">
        <v>253</v>
      </c>
      <c r="S20" s="183" t="s">
        <v>257</v>
      </c>
      <c r="T20" s="184" t="s">
        <v>244</v>
      </c>
      <c r="U20" s="178" t="s">
        <v>254</v>
      </c>
      <c r="V20" s="185" t="s">
        <v>258</v>
      </c>
      <c r="W20" s="186" t="s">
        <v>245</v>
      </c>
      <c r="X20" s="190" t="s">
        <v>255</v>
      </c>
      <c r="Y20" s="187" t="s">
        <v>182</v>
      </c>
      <c r="Z20" s="163" t="s">
        <v>183</v>
      </c>
      <c r="AA20" s="164" t="s">
        <v>146</v>
      </c>
      <c r="AB20" s="156" t="s">
        <v>219</v>
      </c>
      <c r="AC20" s="157" t="s">
        <v>147</v>
      </c>
      <c r="AD20" s="158" t="s">
        <v>220</v>
      </c>
      <c r="AE20" s="159" t="s">
        <v>222</v>
      </c>
      <c r="AF20" s="160" t="s">
        <v>221</v>
      </c>
      <c r="AG20" s="161" t="s">
        <v>223</v>
      </c>
      <c r="AH20" s="162" t="s">
        <v>207</v>
      </c>
      <c r="AI20" s="163" t="s">
        <v>190</v>
      </c>
      <c r="AJ20" s="155" t="s">
        <v>193</v>
      </c>
      <c r="AK20" s="156" t="s">
        <v>224</v>
      </c>
      <c r="AL20" s="157" t="s">
        <v>195</v>
      </c>
      <c r="AM20" s="158" t="s">
        <v>225</v>
      </c>
      <c r="AN20" s="159" t="s">
        <v>226</v>
      </c>
      <c r="AO20" s="160" t="s">
        <v>227</v>
      </c>
      <c r="AP20" s="161" t="s">
        <v>228</v>
      </c>
      <c r="AQ20" s="162" t="s">
        <v>205</v>
      </c>
      <c r="AR20" s="163" t="s">
        <v>192</v>
      </c>
      <c r="AS20" s="20" t="s">
        <v>148</v>
      </c>
    </row>
    <row r="21" spans="1:45" x14ac:dyDescent="0.3">
      <c r="A21" s="46" t="s">
        <v>232</v>
      </c>
      <c r="B21" s="145"/>
      <c r="C21" s="151"/>
      <c r="D21" s="153"/>
      <c r="E21" s="175"/>
      <c r="F21" s="167"/>
      <c r="G21" s="175"/>
      <c r="H21" s="151"/>
      <c r="I21" s="153"/>
      <c r="J21" s="175"/>
      <c r="K21" s="167"/>
      <c r="L21" s="175"/>
      <c r="M21" s="151"/>
      <c r="N21" s="153"/>
      <c r="O21" s="175"/>
      <c r="P21" s="151"/>
      <c r="Q21" s="153"/>
      <c r="R21" s="175"/>
      <c r="S21" s="151"/>
      <c r="T21" s="153"/>
      <c r="U21" s="175"/>
      <c r="V21" s="151"/>
      <c r="W21" s="153"/>
      <c r="X21" s="175"/>
      <c r="Y21" s="151"/>
      <c r="Z21" s="153"/>
      <c r="AA21" s="152"/>
      <c r="AB21" s="152"/>
      <c r="AC21" s="152"/>
      <c r="AD21" s="152"/>
      <c r="AE21" s="152"/>
      <c r="AF21" s="152"/>
      <c r="AG21" s="152"/>
      <c r="AH21" s="152"/>
      <c r="AI21" s="153"/>
      <c r="AJ21" s="152"/>
      <c r="AK21" s="152"/>
      <c r="AL21" s="152"/>
      <c r="AM21" s="152"/>
      <c r="AN21" s="152"/>
      <c r="AO21" s="152"/>
      <c r="AP21" s="152"/>
      <c r="AQ21" s="152"/>
      <c r="AR21" s="153"/>
      <c r="AS21" s="51"/>
    </row>
    <row r="22" spans="1:45" x14ac:dyDescent="0.3">
      <c r="A22" s="46">
        <v>2040</v>
      </c>
      <c r="B22" s="145">
        <v>36000</v>
      </c>
      <c r="C22" s="145">
        <v>1000</v>
      </c>
      <c r="D22" s="146">
        <v>10000</v>
      </c>
      <c r="E22" s="175"/>
      <c r="F22" s="168">
        <v>10000</v>
      </c>
      <c r="G22" s="175"/>
      <c r="H22" s="145">
        <v>2000</v>
      </c>
      <c r="I22" s="146">
        <v>20000</v>
      </c>
      <c r="J22" s="175"/>
      <c r="K22" s="168">
        <v>20000</v>
      </c>
      <c r="L22" s="175"/>
      <c r="M22" s="145">
        <v>3000</v>
      </c>
      <c r="N22" s="146">
        <v>30000</v>
      </c>
      <c r="O22" s="175"/>
      <c r="P22" s="145">
        <v>4000</v>
      </c>
      <c r="Q22" s="146">
        <v>40000</v>
      </c>
      <c r="R22" s="175"/>
      <c r="S22" s="145">
        <v>5000</v>
      </c>
      <c r="T22" s="146">
        <v>50000</v>
      </c>
      <c r="U22" s="175"/>
      <c r="V22" s="145">
        <v>6000</v>
      </c>
      <c r="W22" s="146">
        <v>60000</v>
      </c>
      <c r="X22" s="175"/>
      <c r="Y22" s="145">
        <v>7000</v>
      </c>
      <c r="Z22" s="146">
        <v>8000</v>
      </c>
      <c r="AA22" s="50">
        <v>8000</v>
      </c>
      <c r="AB22" s="50">
        <v>7000</v>
      </c>
      <c r="AC22" s="50">
        <v>6000</v>
      </c>
      <c r="AD22" s="50">
        <v>5000</v>
      </c>
      <c r="AE22" s="50">
        <v>4000</v>
      </c>
      <c r="AF22" s="50">
        <v>3000</v>
      </c>
      <c r="AG22" s="50">
        <v>2000</v>
      </c>
      <c r="AH22" s="50">
        <v>1000</v>
      </c>
      <c r="AI22" s="146">
        <v>36000</v>
      </c>
      <c r="AJ22" s="50">
        <v>1000</v>
      </c>
      <c r="AK22" s="50">
        <v>2000</v>
      </c>
      <c r="AL22" s="50">
        <v>3000</v>
      </c>
      <c r="AM22" s="50">
        <v>4000</v>
      </c>
      <c r="AN22" s="50">
        <v>5000</v>
      </c>
      <c r="AO22" s="50">
        <v>6000</v>
      </c>
      <c r="AP22" s="50">
        <v>7000</v>
      </c>
      <c r="AQ22" s="50">
        <v>8000</v>
      </c>
      <c r="AR22" s="146">
        <v>36000</v>
      </c>
      <c r="AS22" s="51">
        <v>1254</v>
      </c>
    </row>
    <row r="23" spans="1:45" x14ac:dyDescent="0.3">
      <c r="A23" s="47" t="s">
        <v>74</v>
      </c>
      <c r="B23" s="145">
        <v>36000</v>
      </c>
      <c r="C23" s="145">
        <v>1000</v>
      </c>
      <c r="D23" s="146">
        <v>10000</v>
      </c>
      <c r="E23" s="175"/>
      <c r="F23" s="168">
        <v>10000</v>
      </c>
      <c r="G23" s="175"/>
      <c r="H23" s="145">
        <v>2000</v>
      </c>
      <c r="I23" s="146">
        <v>20000</v>
      </c>
      <c r="J23" s="175"/>
      <c r="K23" s="168">
        <v>20000</v>
      </c>
      <c r="L23" s="175"/>
      <c r="M23" s="145">
        <v>3000</v>
      </c>
      <c r="N23" s="146">
        <v>30000</v>
      </c>
      <c r="O23" s="175"/>
      <c r="P23" s="145">
        <v>4000</v>
      </c>
      <c r="Q23" s="146">
        <v>40000</v>
      </c>
      <c r="R23" s="175"/>
      <c r="S23" s="145">
        <v>5000</v>
      </c>
      <c r="T23" s="146">
        <v>50000</v>
      </c>
      <c r="U23" s="175"/>
      <c r="V23" s="145">
        <v>6000</v>
      </c>
      <c r="W23" s="146">
        <v>60000</v>
      </c>
      <c r="X23" s="175"/>
      <c r="Y23" s="145">
        <v>7000</v>
      </c>
      <c r="Z23" s="146">
        <v>8000</v>
      </c>
      <c r="AA23" s="50">
        <v>8000</v>
      </c>
      <c r="AB23" s="50">
        <v>7000</v>
      </c>
      <c r="AC23" s="50">
        <v>6000</v>
      </c>
      <c r="AD23" s="50">
        <v>5000</v>
      </c>
      <c r="AE23" s="50">
        <v>4000</v>
      </c>
      <c r="AF23" s="50">
        <v>3000</v>
      </c>
      <c r="AG23" s="50">
        <v>2000</v>
      </c>
      <c r="AH23" s="50">
        <v>1000</v>
      </c>
      <c r="AI23" s="146">
        <v>36000</v>
      </c>
      <c r="AJ23" s="50">
        <v>1000</v>
      </c>
      <c r="AK23" s="50">
        <v>2000</v>
      </c>
      <c r="AL23" s="50">
        <v>3000</v>
      </c>
      <c r="AM23" s="50">
        <v>4000</v>
      </c>
      <c r="AN23" s="50">
        <v>5000</v>
      </c>
      <c r="AO23" s="50">
        <v>6000</v>
      </c>
      <c r="AP23" s="50">
        <v>7000</v>
      </c>
      <c r="AQ23" s="50">
        <v>8000</v>
      </c>
      <c r="AR23" s="146">
        <v>36000</v>
      </c>
      <c r="AS23" s="51">
        <v>1254</v>
      </c>
    </row>
    <row r="24" spans="1:45" x14ac:dyDescent="0.3">
      <c r="A24" s="144" t="s">
        <v>96</v>
      </c>
      <c r="B24" s="145">
        <v>36000</v>
      </c>
      <c r="C24" s="145">
        <v>1000</v>
      </c>
      <c r="D24" s="146">
        <v>10000</v>
      </c>
      <c r="E24" s="175"/>
      <c r="F24" s="168">
        <v>10000</v>
      </c>
      <c r="G24" s="175"/>
      <c r="H24" s="145">
        <v>2000</v>
      </c>
      <c r="I24" s="146">
        <v>20000</v>
      </c>
      <c r="J24" s="175"/>
      <c r="K24" s="168">
        <v>20000</v>
      </c>
      <c r="L24" s="175"/>
      <c r="M24" s="145">
        <v>3000</v>
      </c>
      <c r="N24" s="146">
        <v>30000</v>
      </c>
      <c r="O24" s="175"/>
      <c r="P24" s="145">
        <v>4000</v>
      </c>
      <c r="Q24" s="146">
        <v>40000</v>
      </c>
      <c r="R24" s="175"/>
      <c r="S24" s="145">
        <v>5000</v>
      </c>
      <c r="T24" s="146">
        <v>50000</v>
      </c>
      <c r="U24" s="175"/>
      <c r="V24" s="145">
        <v>6000</v>
      </c>
      <c r="W24" s="146">
        <v>60000</v>
      </c>
      <c r="X24" s="175"/>
      <c r="Y24" s="145">
        <v>7000</v>
      </c>
      <c r="Z24" s="146">
        <v>8000</v>
      </c>
      <c r="AA24" s="50">
        <v>8000</v>
      </c>
      <c r="AB24" s="50">
        <v>7000</v>
      </c>
      <c r="AC24" s="50">
        <v>6000</v>
      </c>
      <c r="AD24" s="50">
        <v>5000</v>
      </c>
      <c r="AE24" s="50">
        <v>4000</v>
      </c>
      <c r="AF24" s="50">
        <v>3000</v>
      </c>
      <c r="AG24" s="50">
        <v>2000</v>
      </c>
      <c r="AH24" s="50">
        <v>1000</v>
      </c>
      <c r="AI24" s="146">
        <v>36000</v>
      </c>
      <c r="AJ24" s="50">
        <v>1000</v>
      </c>
      <c r="AK24" s="50">
        <v>2000</v>
      </c>
      <c r="AL24" s="50">
        <v>3000</v>
      </c>
      <c r="AM24" s="50">
        <v>4000</v>
      </c>
      <c r="AN24" s="50">
        <v>5000</v>
      </c>
      <c r="AO24" s="50">
        <v>6000</v>
      </c>
      <c r="AP24" s="50">
        <v>7000</v>
      </c>
      <c r="AQ24" s="50">
        <v>8000</v>
      </c>
      <c r="AR24" s="146">
        <v>36000</v>
      </c>
      <c r="AS24" s="51">
        <v>1254</v>
      </c>
    </row>
    <row r="25" spans="1:45" x14ac:dyDescent="0.3">
      <c r="A25" s="46">
        <v>2020</v>
      </c>
      <c r="B25" s="145">
        <v>2554400</v>
      </c>
      <c r="C25" s="145">
        <v>745000</v>
      </c>
      <c r="D25" s="146">
        <v>161000</v>
      </c>
      <c r="E25" s="175"/>
      <c r="F25" s="168">
        <v>69000</v>
      </c>
      <c r="G25" s="175"/>
      <c r="H25" s="145">
        <v>785000</v>
      </c>
      <c r="I25" s="146">
        <v>340000</v>
      </c>
      <c r="J25" s="175"/>
      <c r="K25" s="168">
        <v>90000</v>
      </c>
      <c r="L25" s="175"/>
      <c r="M25" s="145">
        <v>580000</v>
      </c>
      <c r="N25" s="146">
        <v>325000</v>
      </c>
      <c r="O25" s="175"/>
      <c r="P25" s="145">
        <v>25000</v>
      </c>
      <c r="Q25" s="146">
        <v>25000</v>
      </c>
      <c r="R25" s="175"/>
      <c r="S25" s="145">
        <v>3000</v>
      </c>
      <c r="T25" s="146">
        <v>3000</v>
      </c>
      <c r="U25" s="175"/>
      <c r="V25" s="145">
        <v>10000</v>
      </c>
      <c r="W25" s="146">
        <v>10000</v>
      </c>
      <c r="X25" s="175"/>
      <c r="Y25" s="145"/>
      <c r="Z25" s="146">
        <v>406400</v>
      </c>
      <c r="AA25" s="50">
        <v>745000</v>
      </c>
      <c r="AB25" s="50">
        <v>470000</v>
      </c>
      <c r="AC25" s="50">
        <v>370000</v>
      </c>
      <c r="AD25" s="50">
        <v>15000</v>
      </c>
      <c r="AE25" s="50">
        <v>3000</v>
      </c>
      <c r="AF25" s="50">
        <v>10000</v>
      </c>
      <c r="AG25" s="50"/>
      <c r="AH25" s="50">
        <v>510400</v>
      </c>
      <c r="AI25" s="146">
        <v>2123400</v>
      </c>
      <c r="AJ25" s="50"/>
      <c r="AK25" s="50">
        <v>0</v>
      </c>
      <c r="AL25" s="50">
        <v>-5000</v>
      </c>
      <c r="AM25" s="50">
        <v>10000</v>
      </c>
      <c r="AN25" s="50"/>
      <c r="AO25" s="50"/>
      <c r="AP25" s="50"/>
      <c r="AQ25" s="50">
        <v>-24000</v>
      </c>
      <c r="AR25" s="146">
        <v>-19000</v>
      </c>
      <c r="AS25" s="51">
        <v>416000</v>
      </c>
    </row>
    <row r="26" spans="1:45" x14ac:dyDescent="0.3">
      <c r="A26" s="47" t="s">
        <v>74</v>
      </c>
      <c r="B26" s="145">
        <v>1729400</v>
      </c>
      <c r="C26" s="145">
        <v>450000</v>
      </c>
      <c r="D26" s="146"/>
      <c r="E26" s="175"/>
      <c r="F26" s="168"/>
      <c r="G26" s="175"/>
      <c r="H26" s="145">
        <v>470000</v>
      </c>
      <c r="I26" s="146">
        <v>340000</v>
      </c>
      <c r="J26" s="175"/>
      <c r="K26" s="168">
        <v>90000</v>
      </c>
      <c r="L26" s="175"/>
      <c r="M26" s="145">
        <v>365000</v>
      </c>
      <c r="N26" s="146">
        <v>325000</v>
      </c>
      <c r="O26" s="175"/>
      <c r="P26" s="145">
        <v>25000</v>
      </c>
      <c r="Q26" s="146">
        <v>25000</v>
      </c>
      <c r="R26" s="175"/>
      <c r="S26" s="145">
        <v>3000</v>
      </c>
      <c r="T26" s="146">
        <v>3000</v>
      </c>
      <c r="U26" s="175"/>
      <c r="V26" s="145">
        <v>10000</v>
      </c>
      <c r="W26" s="146">
        <v>10000</v>
      </c>
      <c r="X26" s="175"/>
      <c r="Y26" s="145"/>
      <c r="Z26" s="146">
        <v>406400</v>
      </c>
      <c r="AA26" s="50">
        <v>450000</v>
      </c>
      <c r="AB26" s="50">
        <v>470000</v>
      </c>
      <c r="AC26" s="50">
        <v>370000</v>
      </c>
      <c r="AD26" s="50">
        <v>15000</v>
      </c>
      <c r="AE26" s="50">
        <v>3000</v>
      </c>
      <c r="AF26" s="50">
        <v>10000</v>
      </c>
      <c r="AG26" s="50"/>
      <c r="AH26" s="50">
        <v>510400</v>
      </c>
      <c r="AI26" s="146">
        <v>1828400</v>
      </c>
      <c r="AJ26" s="50"/>
      <c r="AK26" s="50">
        <v>0</v>
      </c>
      <c r="AL26" s="50">
        <v>-5000</v>
      </c>
      <c r="AM26" s="50">
        <v>10000</v>
      </c>
      <c r="AN26" s="50"/>
      <c r="AO26" s="50"/>
      <c r="AP26" s="50"/>
      <c r="AQ26" s="50">
        <v>-24000</v>
      </c>
      <c r="AR26" s="146">
        <v>-19000</v>
      </c>
      <c r="AS26" s="51">
        <v>416000</v>
      </c>
    </row>
    <row r="27" spans="1:45" x14ac:dyDescent="0.3">
      <c r="A27" s="144" t="s">
        <v>101</v>
      </c>
      <c r="B27" s="145">
        <v>266400</v>
      </c>
      <c r="C27" s="145">
        <v>100000</v>
      </c>
      <c r="D27" s="146"/>
      <c r="E27" s="175"/>
      <c r="F27" s="168"/>
      <c r="G27" s="175"/>
      <c r="H27" s="145">
        <v>100000</v>
      </c>
      <c r="I27" s="146">
        <v>70000</v>
      </c>
      <c r="J27" s="175"/>
      <c r="K27" s="168">
        <v>30000</v>
      </c>
      <c r="L27" s="175"/>
      <c r="M27" s="145">
        <v>40000</v>
      </c>
      <c r="N27" s="146">
        <v>40000</v>
      </c>
      <c r="O27" s="175"/>
      <c r="P27" s="145">
        <v>5000</v>
      </c>
      <c r="Q27" s="146">
        <v>5000</v>
      </c>
      <c r="R27" s="175"/>
      <c r="S27" s="145">
        <v>3000</v>
      </c>
      <c r="T27" s="146">
        <v>3000</v>
      </c>
      <c r="U27" s="175"/>
      <c r="V27" s="145">
        <v>10000</v>
      </c>
      <c r="W27" s="146">
        <v>10000</v>
      </c>
      <c r="X27" s="175"/>
      <c r="Y27" s="145"/>
      <c r="Z27" s="146">
        <v>8400</v>
      </c>
      <c r="AA27" s="50">
        <v>100000</v>
      </c>
      <c r="AB27" s="50">
        <v>100000</v>
      </c>
      <c r="AC27" s="50">
        <v>45000</v>
      </c>
      <c r="AD27" s="50">
        <v>5000</v>
      </c>
      <c r="AE27" s="50">
        <v>3000</v>
      </c>
      <c r="AF27" s="50">
        <v>10000</v>
      </c>
      <c r="AG27" s="50"/>
      <c r="AH27" s="50">
        <v>8400</v>
      </c>
      <c r="AI27" s="146">
        <v>271400</v>
      </c>
      <c r="AJ27" s="50"/>
      <c r="AK27" s="50"/>
      <c r="AL27" s="50">
        <v>-5000</v>
      </c>
      <c r="AM27" s="50"/>
      <c r="AN27" s="50"/>
      <c r="AO27" s="50"/>
      <c r="AP27" s="50"/>
      <c r="AQ27" s="50"/>
      <c r="AR27" s="146">
        <v>-5000</v>
      </c>
      <c r="AS27" s="51"/>
    </row>
    <row r="28" spans="1:45" x14ac:dyDescent="0.3">
      <c r="A28" s="144" t="s">
        <v>105</v>
      </c>
      <c r="B28" s="145">
        <v>62000</v>
      </c>
      <c r="C28" s="145"/>
      <c r="D28" s="146"/>
      <c r="E28" s="175"/>
      <c r="F28" s="168"/>
      <c r="G28" s="175"/>
      <c r="H28" s="145">
        <v>20000</v>
      </c>
      <c r="I28" s="146">
        <v>20000</v>
      </c>
      <c r="J28" s="175"/>
      <c r="K28" s="168"/>
      <c r="L28" s="175"/>
      <c r="M28" s="145"/>
      <c r="N28" s="146"/>
      <c r="O28" s="175"/>
      <c r="P28" s="145">
        <v>20000</v>
      </c>
      <c r="Q28" s="146">
        <v>20000</v>
      </c>
      <c r="R28" s="175"/>
      <c r="S28" s="145"/>
      <c r="T28" s="146"/>
      <c r="U28" s="175"/>
      <c r="V28" s="145"/>
      <c r="W28" s="146"/>
      <c r="X28" s="175"/>
      <c r="Y28" s="145"/>
      <c r="Z28" s="146">
        <v>22000</v>
      </c>
      <c r="AA28" s="50"/>
      <c r="AB28" s="50">
        <v>20000</v>
      </c>
      <c r="AC28" s="50"/>
      <c r="AD28" s="50">
        <v>10000</v>
      </c>
      <c r="AE28" s="50"/>
      <c r="AF28" s="50"/>
      <c r="AG28" s="50"/>
      <c r="AH28" s="50">
        <v>22000</v>
      </c>
      <c r="AI28" s="146">
        <v>52000</v>
      </c>
      <c r="AJ28" s="50"/>
      <c r="AK28" s="50">
        <v>0</v>
      </c>
      <c r="AL28" s="50"/>
      <c r="AM28" s="50">
        <v>10000</v>
      </c>
      <c r="AN28" s="50"/>
      <c r="AO28" s="50"/>
      <c r="AP28" s="50"/>
      <c r="AQ28" s="50"/>
      <c r="AR28" s="146">
        <v>10000</v>
      </c>
      <c r="AS28" s="51"/>
    </row>
    <row r="29" spans="1:45" x14ac:dyDescent="0.3">
      <c r="A29" s="144" t="s">
        <v>102</v>
      </c>
      <c r="B29" s="145">
        <v>496000</v>
      </c>
      <c r="C29" s="145">
        <v>80000</v>
      </c>
      <c r="D29" s="146"/>
      <c r="E29" s="175"/>
      <c r="F29" s="168"/>
      <c r="G29" s="175"/>
      <c r="H29" s="145">
        <v>80000</v>
      </c>
      <c r="I29" s="146">
        <v>80000</v>
      </c>
      <c r="J29" s="175"/>
      <c r="K29" s="168"/>
      <c r="L29" s="175"/>
      <c r="M29" s="145">
        <v>80000</v>
      </c>
      <c r="N29" s="146">
        <v>80000</v>
      </c>
      <c r="O29" s="175"/>
      <c r="P29" s="145"/>
      <c r="Q29" s="146"/>
      <c r="R29" s="175"/>
      <c r="S29" s="145"/>
      <c r="T29" s="146"/>
      <c r="U29" s="175"/>
      <c r="V29" s="145"/>
      <c r="W29" s="146"/>
      <c r="X29" s="175"/>
      <c r="Y29" s="145"/>
      <c r="Z29" s="146">
        <v>256000</v>
      </c>
      <c r="AA29" s="50">
        <v>80000</v>
      </c>
      <c r="AB29" s="50">
        <v>80000</v>
      </c>
      <c r="AC29" s="50">
        <v>80000</v>
      </c>
      <c r="AD29" s="50"/>
      <c r="AE29" s="50"/>
      <c r="AF29" s="50"/>
      <c r="AG29" s="50"/>
      <c r="AH29" s="50">
        <v>240000</v>
      </c>
      <c r="AI29" s="146">
        <v>480000</v>
      </c>
      <c r="AJ29" s="50"/>
      <c r="AK29" s="50"/>
      <c r="AL29" s="50"/>
      <c r="AM29" s="50"/>
      <c r="AN29" s="50"/>
      <c r="AO29" s="50"/>
      <c r="AP29" s="50"/>
      <c r="AQ29" s="50">
        <v>16000</v>
      </c>
      <c r="AR29" s="146">
        <v>16000</v>
      </c>
      <c r="AS29" s="51">
        <v>264000</v>
      </c>
    </row>
    <row r="30" spans="1:45" x14ac:dyDescent="0.3">
      <c r="A30" s="144" t="s">
        <v>104</v>
      </c>
      <c r="B30" s="145">
        <v>215000</v>
      </c>
      <c r="C30" s="145">
        <v>80000</v>
      </c>
      <c r="D30" s="146"/>
      <c r="E30" s="175"/>
      <c r="F30" s="168"/>
      <c r="G30" s="175"/>
      <c r="H30" s="145">
        <v>80000</v>
      </c>
      <c r="I30" s="146">
        <v>56000</v>
      </c>
      <c r="J30" s="175"/>
      <c r="K30" s="168">
        <v>24000</v>
      </c>
      <c r="L30" s="175"/>
      <c r="M30" s="145">
        <v>55000</v>
      </c>
      <c r="N30" s="146">
        <v>55000</v>
      </c>
      <c r="O30" s="175"/>
      <c r="P30" s="145"/>
      <c r="Q30" s="146"/>
      <c r="R30" s="175"/>
      <c r="S30" s="145"/>
      <c r="T30" s="146"/>
      <c r="U30" s="175"/>
      <c r="V30" s="145"/>
      <c r="W30" s="146"/>
      <c r="X30" s="175"/>
      <c r="Y30" s="145"/>
      <c r="Z30" s="146"/>
      <c r="AA30" s="50">
        <v>80000</v>
      </c>
      <c r="AB30" s="50">
        <v>80000</v>
      </c>
      <c r="AC30" s="50">
        <v>55000</v>
      </c>
      <c r="AD30" s="50"/>
      <c r="AE30" s="50"/>
      <c r="AF30" s="50"/>
      <c r="AG30" s="50"/>
      <c r="AH30" s="50"/>
      <c r="AI30" s="146">
        <v>215000</v>
      </c>
      <c r="AJ30" s="50"/>
      <c r="AK30" s="50"/>
      <c r="AL30" s="50"/>
      <c r="AM30" s="50"/>
      <c r="AN30" s="50"/>
      <c r="AO30" s="50"/>
      <c r="AP30" s="50"/>
      <c r="AQ30" s="50"/>
      <c r="AR30" s="146">
        <v>0</v>
      </c>
      <c r="AS30" s="51"/>
    </row>
    <row r="31" spans="1:45" x14ac:dyDescent="0.3">
      <c r="A31" s="263" t="s">
        <v>96</v>
      </c>
      <c r="B31" s="259">
        <v>90000</v>
      </c>
      <c r="C31" s="259">
        <v>30000</v>
      </c>
      <c r="D31" s="260"/>
      <c r="E31" s="261"/>
      <c r="F31" s="262"/>
      <c r="G31" s="261"/>
      <c r="H31" s="259">
        <v>30000</v>
      </c>
      <c r="I31" s="260">
        <v>21000</v>
      </c>
      <c r="J31" s="261"/>
      <c r="K31" s="262">
        <v>9000</v>
      </c>
      <c r="L31" s="261"/>
      <c r="M31" s="259">
        <v>30000</v>
      </c>
      <c r="N31" s="260">
        <v>30000</v>
      </c>
      <c r="O31" s="175"/>
      <c r="P31" s="145"/>
      <c r="Q31" s="146"/>
      <c r="R31" s="175"/>
      <c r="S31" s="145"/>
      <c r="T31" s="146"/>
      <c r="U31" s="175"/>
      <c r="V31" s="145"/>
      <c r="W31" s="146"/>
      <c r="X31" s="175"/>
      <c r="Y31" s="145"/>
      <c r="Z31" s="146"/>
      <c r="AA31" s="50">
        <v>30000</v>
      </c>
      <c r="AB31" s="50">
        <v>30000</v>
      </c>
      <c r="AC31" s="50">
        <v>30000</v>
      </c>
      <c r="AD31" s="50"/>
      <c r="AE31" s="50"/>
      <c r="AF31" s="50"/>
      <c r="AG31" s="50"/>
      <c r="AH31" s="50"/>
      <c r="AI31" s="146">
        <v>90000</v>
      </c>
      <c r="AJ31" s="50"/>
      <c r="AK31" s="50"/>
      <c r="AL31" s="50">
        <v>0</v>
      </c>
      <c r="AM31" s="50"/>
      <c r="AN31" s="50"/>
      <c r="AO31" s="50"/>
      <c r="AP31" s="50"/>
      <c r="AQ31" s="50"/>
      <c r="AR31" s="146">
        <v>0</v>
      </c>
      <c r="AS31" s="51"/>
    </row>
    <row r="32" spans="1:45" x14ac:dyDescent="0.3">
      <c r="A32" s="144" t="s">
        <v>98</v>
      </c>
      <c r="B32" s="145">
        <v>240000</v>
      </c>
      <c r="C32" s="145">
        <v>40000</v>
      </c>
      <c r="D32" s="146"/>
      <c r="E32" s="175"/>
      <c r="F32" s="168"/>
      <c r="G32" s="175"/>
      <c r="H32" s="145">
        <v>40000</v>
      </c>
      <c r="I32" s="146"/>
      <c r="J32" s="175"/>
      <c r="K32" s="168"/>
      <c r="L32" s="175"/>
      <c r="M32" s="145">
        <v>40000</v>
      </c>
      <c r="N32" s="146"/>
      <c r="O32" s="175"/>
      <c r="P32" s="145">
        <v>0</v>
      </c>
      <c r="Q32" s="146"/>
      <c r="R32" s="175"/>
      <c r="S32" s="145"/>
      <c r="T32" s="146"/>
      <c r="U32" s="175"/>
      <c r="V32" s="145"/>
      <c r="W32" s="146"/>
      <c r="X32" s="175"/>
      <c r="Y32" s="145"/>
      <c r="Z32" s="146">
        <v>120000</v>
      </c>
      <c r="AA32" s="50">
        <v>40000</v>
      </c>
      <c r="AB32" s="50">
        <v>40000</v>
      </c>
      <c r="AC32" s="50">
        <v>40000</v>
      </c>
      <c r="AD32" s="50"/>
      <c r="AE32" s="50"/>
      <c r="AF32" s="50"/>
      <c r="AG32" s="50"/>
      <c r="AH32" s="50">
        <v>120000</v>
      </c>
      <c r="AI32" s="146">
        <v>240000</v>
      </c>
      <c r="AJ32" s="50"/>
      <c r="AK32" s="50"/>
      <c r="AL32" s="50"/>
      <c r="AM32" s="50"/>
      <c r="AN32" s="50"/>
      <c r="AO32" s="50"/>
      <c r="AP32" s="50"/>
      <c r="AQ32" s="50"/>
      <c r="AR32" s="146">
        <v>0</v>
      </c>
      <c r="AS32" s="51">
        <v>152000</v>
      </c>
    </row>
    <row r="33" spans="1:45" x14ac:dyDescent="0.3">
      <c r="A33" s="144" t="s">
        <v>119</v>
      </c>
      <c r="B33" s="145">
        <v>120000</v>
      </c>
      <c r="C33" s="145">
        <v>40000</v>
      </c>
      <c r="D33" s="146"/>
      <c r="E33" s="175"/>
      <c r="F33" s="168"/>
      <c r="G33" s="175"/>
      <c r="H33" s="145">
        <v>40000</v>
      </c>
      <c r="I33" s="146">
        <v>28000</v>
      </c>
      <c r="J33" s="175"/>
      <c r="K33" s="168">
        <v>12000</v>
      </c>
      <c r="L33" s="175"/>
      <c r="M33" s="145">
        <v>40000</v>
      </c>
      <c r="N33" s="146">
        <v>40000</v>
      </c>
      <c r="O33" s="175"/>
      <c r="P33" s="145"/>
      <c r="Q33" s="146"/>
      <c r="R33" s="175"/>
      <c r="S33" s="145"/>
      <c r="T33" s="146"/>
      <c r="U33" s="175"/>
      <c r="V33" s="145"/>
      <c r="W33" s="146"/>
      <c r="X33" s="175"/>
      <c r="Y33" s="145"/>
      <c r="Z33" s="146"/>
      <c r="AA33" s="50">
        <v>40000</v>
      </c>
      <c r="AB33" s="50">
        <v>40000</v>
      </c>
      <c r="AC33" s="50">
        <v>40000</v>
      </c>
      <c r="AD33" s="50"/>
      <c r="AE33" s="50"/>
      <c r="AF33" s="50"/>
      <c r="AG33" s="50"/>
      <c r="AH33" s="50">
        <v>120000</v>
      </c>
      <c r="AI33" s="146">
        <v>240000</v>
      </c>
      <c r="AJ33" s="50"/>
      <c r="AK33" s="50"/>
      <c r="AL33" s="50"/>
      <c r="AM33" s="50"/>
      <c r="AN33" s="50"/>
      <c r="AO33" s="50"/>
      <c r="AP33" s="50"/>
      <c r="AQ33" s="50">
        <v>-40000</v>
      </c>
      <c r="AR33" s="146">
        <v>-40000</v>
      </c>
      <c r="AS33" s="51"/>
    </row>
    <row r="34" spans="1:45" x14ac:dyDescent="0.3">
      <c r="A34" s="263" t="s">
        <v>97</v>
      </c>
      <c r="B34" s="259">
        <v>150000</v>
      </c>
      <c r="C34" s="259">
        <v>50000</v>
      </c>
      <c r="D34" s="260"/>
      <c r="E34" s="261"/>
      <c r="F34" s="262"/>
      <c r="G34" s="261"/>
      <c r="H34" s="259">
        <v>50000</v>
      </c>
      <c r="I34" s="260">
        <v>35000</v>
      </c>
      <c r="J34" s="261"/>
      <c r="K34" s="262">
        <v>15000</v>
      </c>
      <c r="L34" s="261"/>
      <c r="M34" s="259">
        <v>50000</v>
      </c>
      <c r="N34" s="260">
        <v>50000</v>
      </c>
      <c r="O34" s="175"/>
      <c r="P34" s="145"/>
      <c r="Q34" s="146"/>
      <c r="R34" s="175"/>
      <c r="S34" s="145"/>
      <c r="T34" s="146"/>
      <c r="U34" s="175"/>
      <c r="V34" s="145"/>
      <c r="W34" s="146"/>
      <c r="X34" s="175"/>
      <c r="Y34" s="145"/>
      <c r="Z34" s="146"/>
      <c r="AA34" s="50">
        <v>50000</v>
      </c>
      <c r="AB34" s="50">
        <v>50000</v>
      </c>
      <c r="AC34" s="50">
        <v>50000</v>
      </c>
      <c r="AD34" s="50"/>
      <c r="AE34" s="50"/>
      <c r="AF34" s="50"/>
      <c r="AG34" s="50"/>
      <c r="AH34" s="50"/>
      <c r="AI34" s="146">
        <v>150000</v>
      </c>
      <c r="AJ34" s="50"/>
      <c r="AK34" s="50"/>
      <c r="AL34" s="50"/>
      <c r="AM34" s="50"/>
      <c r="AN34" s="50"/>
      <c r="AO34" s="50"/>
      <c r="AP34" s="50"/>
      <c r="AQ34" s="50"/>
      <c r="AR34" s="146">
        <v>0</v>
      </c>
      <c r="AS34" s="51"/>
    </row>
    <row r="35" spans="1:45" x14ac:dyDescent="0.3">
      <c r="A35" s="144" t="s">
        <v>95</v>
      </c>
      <c r="B35" s="145">
        <v>90000</v>
      </c>
      <c r="C35" s="145">
        <v>30000</v>
      </c>
      <c r="D35" s="146"/>
      <c r="E35" s="175"/>
      <c r="F35" s="168"/>
      <c r="G35" s="175"/>
      <c r="H35" s="145">
        <v>30000</v>
      </c>
      <c r="I35" s="146">
        <v>30000</v>
      </c>
      <c r="J35" s="175"/>
      <c r="K35" s="168"/>
      <c r="L35" s="175"/>
      <c r="M35" s="145">
        <v>30000</v>
      </c>
      <c r="N35" s="146">
        <v>30000</v>
      </c>
      <c r="O35" s="175"/>
      <c r="P35" s="145"/>
      <c r="Q35" s="146"/>
      <c r="R35" s="175"/>
      <c r="S35" s="145"/>
      <c r="T35" s="146"/>
      <c r="U35" s="175"/>
      <c r="V35" s="145"/>
      <c r="W35" s="146"/>
      <c r="X35" s="175"/>
      <c r="Y35" s="145"/>
      <c r="Z35" s="146"/>
      <c r="AA35" s="50">
        <v>30000</v>
      </c>
      <c r="AB35" s="50">
        <v>30000</v>
      </c>
      <c r="AC35" s="50">
        <v>30000</v>
      </c>
      <c r="AD35" s="50"/>
      <c r="AE35" s="50"/>
      <c r="AF35" s="50"/>
      <c r="AG35" s="50"/>
      <c r="AH35" s="50"/>
      <c r="AI35" s="146">
        <v>90000</v>
      </c>
      <c r="AJ35" s="50"/>
      <c r="AK35" s="50"/>
      <c r="AL35" s="50"/>
      <c r="AM35" s="50"/>
      <c r="AN35" s="50"/>
      <c r="AO35" s="50"/>
      <c r="AP35" s="50"/>
      <c r="AQ35" s="50"/>
      <c r="AR35" s="146">
        <v>0</v>
      </c>
      <c r="AS35" s="51"/>
    </row>
    <row r="36" spans="1:45" x14ac:dyDescent="0.3">
      <c r="A36" s="47" t="s">
        <v>75</v>
      </c>
      <c r="B36" s="145">
        <v>315000</v>
      </c>
      <c r="C36" s="145">
        <v>105000</v>
      </c>
      <c r="D36" s="146">
        <v>28000</v>
      </c>
      <c r="E36" s="175"/>
      <c r="F36" s="168">
        <v>12000</v>
      </c>
      <c r="G36" s="175"/>
      <c r="H36" s="145">
        <v>105000</v>
      </c>
      <c r="I36" s="146"/>
      <c r="J36" s="175"/>
      <c r="K36" s="168"/>
      <c r="L36" s="175"/>
      <c r="M36" s="145">
        <v>105000</v>
      </c>
      <c r="N36" s="146"/>
      <c r="O36" s="175"/>
      <c r="P36" s="145"/>
      <c r="Q36" s="146"/>
      <c r="R36" s="175"/>
      <c r="S36" s="145"/>
      <c r="T36" s="146"/>
      <c r="U36" s="175"/>
      <c r="V36" s="145"/>
      <c r="W36" s="146"/>
      <c r="X36" s="175"/>
      <c r="Y36" s="145"/>
      <c r="Z36" s="146"/>
      <c r="AA36" s="50">
        <v>105000</v>
      </c>
      <c r="AB36" s="50"/>
      <c r="AC36" s="50"/>
      <c r="AD36" s="50"/>
      <c r="AE36" s="50"/>
      <c r="AF36" s="50"/>
      <c r="AG36" s="50"/>
      <c r="AH36" s="50"/>
      <c r="AI36" s="146">
        <v>105000</v>
      </c>
      <c r="AJ36" s="50"/>
      <c r="AK36" s="50"/>
      <c r="AL36" s="50"/>
      <c r="AM36" s="50"/>
      <c r="AN36" s="50"/>
      <c r="AO36" s="50"/>
      <c r="AP36" s="50"/>
      <c r="AQ36" s="50"/>
      <c r="AR36" s="146">
        <v>0</v>
      </c>
      <c r="AS36" s="51"/>
    </row>
    <row r="37" spans="1:45" x14ac:dyDescent="0.3">
      <c r="A37" s="144" t="s">
        <v>99</v>
      </c>
      <c r="B37" s="145">
        <v>150000</v>
      </c>
      <c r="C37" s="145">
        <v>50000</v>
      </c>
      <c r="D37" s="146">
        <v>28000</v>
      </c>
      <c r="E37" s="175"/>
      <c r="F37" s="168">
        <v>12000</v>
      </c>
      <c r="G37" s="175"/>
      <c r="H37" s="145">
        <v>50000</v>
      </c>
      <c r="I37" s="146"/>
      <c r="J37" s="175"/>
      <c r="K37" s="168"/>
      <c r="L37" s="175"/>
      <c r="M37" s="145">
        <v>50000</v>
      </c>
      <c r="N37" s="146"/>
      <c r="O37" s="175"/>
      <c r="P37" s="145"/>
      <c r="Q37" s="146"/>
      <c r="R37" s="175"/>
      <c r="S37" s="145"/>
      <c r="T37" s="146"/>
      <c r="U37" s="175"/>
      <c r="V37" s="145"/>
      <c r="W37" s="146"/>
      <c r="X37" s="175"/>
      <c r="Y37" s="145"/>
      <c r="Z37" s="146"/>
      <c r="AA37" s="50">
        <v>50000</v>
      </c>
      <c r="AB37" s="50"/>
      <c r="AC37" s="50"/>
      <c r="AD37" s="50"/>
      <c r="AE37" s="50"/>
      <c r="AF37" s="50"/>
      <c r="AG37" s="50"/>
      <c r="AH37" s="50"/>
      <c r="AI37" s="146">
        <v>50000</v>
      </c>
      <c r="AJ37" s="50"/>
      <c r="AK37" s="50"/>
      <c r="AL37" s="50"/>
      <c r="AM37" s="50"/>
      <c r="AN37" s="50"/>
      <c r="AO37" s="50"/>
      <c r="AP37" s="50"/>
      <c r="AQ37" s="50"/>
      <c r="AR37" s="146">
        <v>0</v>
      </c>
      <c r="AS37" s="51"/>
    </row>
    <row r="38" spans="1:45" x14ac:dyDescent="0.3">
      <c r="A38" s="144" t="s">
        <v>100</v>
      </c>
      <c r="B38" s="145">
        <v>75000</v>
      </c>
      <c r="C38" s="145">
        <v>25000</v>
      </c>
      <c r="D38" s="146"/>
      <c r="E38" s="175"/>
      <c r="F38" s="168"/>
      <c r="G38" s="175"/>
      <c r="H38" s="145">
        <v>25000</v>
      </c>
      <c r="I38" s="146"/>
      <c r="J38" s="175"/>
      <c r="K38" s="168"/>
      <c r="L38" s="175"/>
      <c r="M38" s="145">
        <v>25000</v>
      </c>
      <c r="N38" s="146"/>
      <c r="O38" s="175"/>
      <c r="P38" s="145"/>
      <c r="Q38" s="146"/>
      <c r="R38" s="175"/>
      <c r="S38" s="145"/>
      <c r="T38" s="146"/>
      <c r="U38" s="175"/>
      <c r="V38" s="145"/>
      <c r="W38" s="146"/>
      <c r="X38" s="175"/>
      <c r="Y38" s="145"/>
      <c r="Z38" s="146"/>
      <c r="AA38" s="50">
        <v>25000</v>
      </c>
      <c r="AB38" s="50"/>
      <c r="AC38" s="50"/>
      <c r="AD38" s="50"/>
      <c r="AE38" s="50"/>
      <c r="AF38" s="50"/>
      <c r="AG38" s="50"/>
      <c r="AH38" s="50"/>
      <c r="AI38" s="146">
        <v>25000</v>
      </c>
      <c r="AJ38" s="50"/>
      <c r="AK38" s="50"/>
      <c r="AL38" s="50"/>
      <c r="AM38" s="50"/>
      <c r="AN38" s="50"/>
      <c r="AO38" s="50"/>
      <c r="AP38" s="50"/>
      <c r="AQ38" s="50"/>
      <c r="AR38" s="146">
        <v>0</v>
      </c>
      <c r="AS38" s="51"/>
    </row>
    <row r="39" spans="1:45" x14ac:dyDescent="0.3">
      <c r="A39" s="144" t="s">
        <v>103</v>
      </c>
      <c r="B39" s="145">
        <v>90000</v>
      </c>
      <c r="C39" s="145">
        <v>30000</v>
      </c>
      <c r="D39" s="146"/>
      <c r="E39" s="175"/>
      <c r="F39" s="168"/>
      <c r="G39" s="175"/>
      <c r="H39" s="145">
        <v>30000</v>
      </c>
      <c r="I39" s="146"/>
      <c r="J39" s="175"/>
      <c r="K39" s="168"/>
      <c r="L39" s="175"/>
      <c r="M39" s="145">
        <v>30000</v>
      </c>
      <c r="N39" s="146"/>
      <c r="O39" s="175"/>
      <c r="P39" s="145"/>
      <c r="Q39" s="146"/>
      <c r="R39" s="175"/>
      <c r="S39" s="145"/>
      <c r="T39" s="146"/>
      <c r="U39" s="175"/>
      <c r="V39" s="145"/>
      <c r="W39" s="146"/>
      <c r="X39" s="175"/>
      <c r="Y39" s="145"/>
      <c r="Z39" s="146"/>
      <c r="AA39" s="50">
        <v>30000</v>
      </c>
      <c r="AB39" s="50"/>
      <c r="AC39" s="50"/>
      <c r="AD39" s="50"/>
      <c r="AE39" s="50"/>
      <c r="AF39" s="50"/>
      <c r="AG39" s="50"/>
      <c r="AH39" s="50"/>
      <c r="AI39" s="146">
        <v>30000</v>
      </c>
      <c r="AJ39" s="50"/>
      <c r="AK39" s="50"/>
      <c r="AL39" s="50"/>
      <c r="AM39" s="50"/>
      <c r="AN39" s="50"/>
      <c r="AO39" s="50"/>
      <c r="AP39" s="50"/>
      <c r="AQ39" s="50"/>
      <c r="AR39" s="146">
        <v>0</v>
      </c>
      <c r="AS39" s="51"/>
    </row>
    <row r="40" spans="1:45" x14ac:dyDescent="0.3">
      <c r="A40" s="47" t="s">
        <v>0</v>
      </c>
      <c r="B40" s="145">
        <v>510000</v>
      </c>
      <c r="C40" s="145">
        <v>190000</v>
      </c>
      <c r="D40" s="146">
        <v>133000</v>
      </c>
      <c r="E40" s="175"/>
      <c r="F40" s="168">
        <v>57000</v>
      </c>
      <c r="G40" s="175"/>
      <c r="H40" s="145">
        <v>210000</v>
      </c>
      <c r="I40" s="146"/>
      <c r="J40" s="175"/>
      <c r="K40" s="168"/>
      <c r="L40" s="175"/>
      <c r="M40" s="145">
        <v>110000</v>
      </c>
      <c r="N40" s="146"/>
      <c r="O40" s="175"/>
      <c r="P40" s="145"/>
      <c r="Q40" s="146"/>
      <c r="R40" s="175"/>
      <c r="S40" s="145"/>
      <c r="T40" s="146"/>
      <c r="U40" s="175"/>
      <c r="V40" s="145"/>
      <c r="W40" s="146"/>
      <c r="X40" s="175"/>
      <c r="Y40" s="145"/>
      <c r="Z40" s="146"/>
      <c r="AA40" s="50">
        <v>190000</v>
      </c>
      <c r="AB40" s="50"/>
      <c r="AC40" s="50"/>
      <c r="AD40" s="50"/>
      <c r="AE40" s="50"/>
      <c r="AF40" s="50"/>
      <c r="AG40" s="50"/>
      <c r="AH40" s="50"/>
      <c r="AI40" s="146">
        <v>190000</v>
      </c>
      <c r="AJ40" s="50"/>
      <c r="AK40" s="50"/>
      <c r="AL40" s="50"/>
      <c r="AM40" s="50"/>
      <c r="AN40" s="50"/>
      <c r="AO40" s="50"/>
      <c r="AP40" s="50"/>
      <c r="AQ40" s="50"/>
      <c r="AR40" s="146">
        <v>0</v>
      </c>
      <c r="AS40" s="51"/>
    </row>
    <row r="41" spans="1:45" x14ac:dyDescent="0.3">
      <c r="A41" s="144" t="s">
        <v>94</v>
      </c>
      <c r="B41" s="145">
        <v>190000</v>
      </c>
      <c r="C41" s="145">
        <v>80000</v>
      </c>
      <c r="D41" s="146">
        <v>56000</v>
      </c>
      <c r="E41" s="175"/>
      <c r="F41" s="168">
        <v>24000</v>
      </c>
      <c r="G41" s="175"/>
      <c r="H41" s="145">
        <v>80000</v>
      </c>
      <c r="I41" s="146"/>
      <c r="J41" s="175"/>
      <c r="K41" s="168"/>
      <c r="L41" s="175"/>
      <c r="M41" s="145">
        <v>30000</v>
      </c>
      <c r="N41" s="146"/>
      <c r="O41" s="175"/>
      <c r="P41" s="145"/>
      <c r="Q41" s="146"/>
      <c r="R41" s="175"/>
      <c r="S41" s="145"/>
      <c r="T41" s="146"/>
      <c r="U41" s="175"/>
      <c r="V41" s="145"/>
      <c r="W41" s="146"/>
      <c r="X41" s="175"/>
      <c r="Y41" s="145"/>
      <c r="Z41" s="146"/>
      <c r="AA41" s="50">
        <v>80000</v>
      </c>
      <c r="AB41" s="50"/>
      <c r="AC41" s="50"/>
      <c r="AD41" s="50"/>
      <c r="AE41" s="50"/>
      <c r="AF41" s="50"/>
      <c r="AG41" s="50"/>
      <c r="AH41" s="50"/>
      <c r="AI41" s="146">
        <v>80000</v>
      </c>
      <c r="AJ41" s="50"/>
      <c r="AK41" s="50"/>
      <c r="AL41" s="50"/>
      <c r="AM41" s="50"/>
      <c r="AN41" s="50"/>
      <c r="AO41" s="50"/>
      <c r="AP41" s="50"/>
      <c r="AQ41" s="50"/>
      <c r="AR41" s="146">
        <v>0</v>
      </c>
      <c r="AS41" s="51"/>
    </row>
    <row r="42" spans="1:45" x14ac:dyDescent="0.3">
      <c r="A42" s="144" t="s">
        <v>105</v>
      </c>
      <c r="B42" s="145">
        <v>320000</v>
      </c>
      <c r="C42" s="145">
        <v>110000</v>
      </c>
      <c r="D42" s="146">
        <v>77000</v>
      </c>
      <c r="E42" s="175"/>
      <c r="F42" s="168">
        <v>33000</v>
      </c>
      <c r="G42" s="175"/>
      <c r="H42" s="145">
        <v>130000</v>
      </c>
      <c r="I42" s="146"/>
      <c r="J42" s="175"/>
      <c r="K42" s="168"/>
      <c r="L42" s="175"/>
      <c r="M42" s="145">
        <v>80000</v>
      </c>
      <c r="N42" s="146"/>
      <c r="O42" s="175"/>
      <c r="P42" s="145"/>
      <c r="Q42" s="146"/>
      <c r="R42" s="175"/>
      <c r="S42" s="145"/>
      <c r="T42" s="146"/>
      <c r="U42" s="175"/>
      <c r="V42" s="145"/>
      <c r="W42" s="146"/>
      <c r="X42" s="175"/>
      <c r="Y42" s="145"/>
      <c r="Z42" s="146"/>
      <c r="AA42" s="50">
        <v>110000</v>
      </c>
      <c r="AB42" s="50"/>
      <c r="AC42" s="50"/>
      <c r="AD42" s="50"/>
      <c r="AE42" s="50"/>
      <c r="AF42" s="50"/>
      <c r="AG42" s="50"/>
      <c r="AH42" s="50"/>
      <c r="AI42" s="146">
        <v>110000</v>
      </c>
      <c r="AJ42" s="50"/>
      <c r="AK42" s="50"/>
      <c r="AL42" s="50"/>
      <c r="AM42" s="50"/>
      <c r="AN42" s="50"/>
      <c r="AO42" s="50"/>
      <c r="AP42" s="50"/>
      <c r="AQ42" s="50"/>
      <c r="AR42" s="146">
        <v>0</v>
      </c>
      <c r="AS42" s="51"/>
    </row>
    <row r="43" spans="1:45" x14ac:dyDescent="0.3">
      <c r="A43" s="46">
        <v>2019</v>
      </c>
      <c r="B43" s="145">
        <v>1640000</v>
      </c>
      <c r="C43" s="145">
        <v>615000</v>
      </c>
      <c r="D43" s="146">
        <v>213716</v>
      </c>
      <c r="E43" s="175">
        <v>3</v>
      </c>
      <c r="F43" s="168"/>
      <c r="G43" s="175"/>
      <c r="H43" s="145">
        <v>565000</v>
      </c>
      <c r="I43" s="146">
        <v>133000</v>
      </c>
      <c r="J43" s="175">
        <v>4</v>
      </c>
      <c r="K43" s="168">
        <v>45000</v>
      </c>
      <c r="L43" s="175">
        <v>2</v>
      </c>
      <c r="M43" s="145">
        <v>370000</v>
      </c>
      <c r="N43" s="146">
        <v>125000</v>
      </c>
      <c r="O43" s="175">
        <v>4</v>
      </c>
      <c r="P43" s="145">
        <v>35000</v>
      </c>
      <c r="Q43" s="146">
        <v>13000</v>
      </c>
      <c r="R43" s="175">
        <v>2</v>
      </c>
      <c r="S43" s="145">
        <v>3000</v>
      </c>
      <c r="T43" s="146">
        <v>3000</v>
      </c>
      <c r="U43" s="175">
        <v>1</v>
      </c>
      <c r="V43" s="145">
        <v>10000</v>
      </c>
      <c r="W43" s="146">
        <v>10000</v>
      </c>
      <c r="X43" s="175">
        <v>1</v>
      </c>
      <c r="Y43" s="145"/>
      <c r="Z43" s="146">
        <v>112000</v>
      </c>
      <c r="AA43" s="50">
        <v>465000</v>
      </c>
      <c r="AB43" s="50">
        <v>195000</v>
      </c>
      <c r="AC43" s="50">
        <v>110000</v>
      </c>
      <c r="AD43" s="50">
        <v>5000</v>
      </c>
      <c r="AE43" s="50">
        <v>3000</v>
      </c>
      <c r="AF43" s="50">
        <v>10000</v>
      </c>
      <c r="AG43" s="50">
        <v>3000</v>
      </c>
      <c r="AH43" s="50"/>
      <c r="AI43" s="146">
        <v>791000</v>
      </c>
      <c r="AJ43" s="50">
        <v>80000</v>
      </c>
      <c r="AK43" s="50">
        <v>100000</v>
      </c>
      <c r="AL43" s="50">
        <v>55000</v>
      </c>
      <c r="AM43" s="50">
        <v>30000</v>
      </c>
      <c r="AN43" s="50"/>
      <c r="AO43" s="50"/>
      <c r="AP43" s="50"/>
      <c r="AQ43" s="50">
        <v>79000</v>
      </c>
      <c r="AR43" s="146">
        <v>344000</v>
      </c>
      <c r="AS43" s="51">
        <v>252200</v>
      </c>
    </row>
    <row r="44" spans="1:45" x14ac:dyDescent="0.3">
      <c r="A44" s="47" t="s">
        <v>74</v>
      </c>
      <c r="B44" s="145">
        <v>702000</v>
      </c>
      <c r="C44" s="145">
        <v>290000</v>
      </c>
      <c r="D44" s="146"/>
      <c r="E44" s="175"/>
      <c r="F44" s="168"/>
      <c r="G44" s="175"/>
      <c r="H44" s="145">
        <v>240000</v>
      </c>
      <c r="I44" s="146">
        <v>133000</v>
      </c>
      <c r="J44" s="175">
        <v>4</v>
      </c>
      <c r="K44" s="168">
        <v>45000</v>
      </c>
      <c r="L44" s="175">
        <v>2</v>
      </c>
      <c r="M44" s="145">
        <v>155000</v>
      </c>
      <c r="N44" s="146">
        <v>125000</v>
      </c>
      <c r="O44" s="175">
        <v>4</v>
      </c>
      <c r="P44" s="145">
        <v>15000</v>
      </c>
      <c r="Q44" s="146">
        <v>13000</v>
      </c>
      <c r="R44" s="175">
        <v>2</v>
      </c>
      <c r="S44" s="145">
        <v>3000</v>
      </c>
      <c r="T44" s="146">
        <v>3000</v>
      </c>
      <c r="U44" s="175">
        <v>1</v>
      </c>
      <c r="V44" s="145">
        <v>10000</v>
      </c>
      <c r="W44" s="146">
        <v>10000</v>
      </c>
      <c r="X44" s="175">
        <v>1</v>
      </c>
      <c r="Y44" s="145"/>
      <c r="Z44" s="146">
        <v>59000</v>
      </c>
      <c r="AA44" s="50">
        <v>180000</v>
      </c>
      <c r="AB44" s="50">
        <v>180000</v>
      </c>
      <c r="AC44" s="50">
        <v>95000</v>
      </c>
      <c r="AD44" s="50">
        <v>5000</v>
      </c>
      <c r="AE44" s="50">
        <v>3000</v>
      </c>
      <c r="AF44" s="50">
        <v>10000</v>
      </c>
      <c r="AG44" s="50">
        <v>3000</v>
      </c>
      <c r="AH44" s="50"/>
      <c r="AI44" s="146">
        <v>476000</v>
      </c>
      <c r="AJ44" s="50">
        <v>40000</v>
      </c>
      <c r="AK44" s="50">
        <v>60000</v>
      </c>
      <c r="AL44" s="50">
        <v>60000</v>
      </c>
      <c r="AM44" s="50">
        <v>10000</v>
      </c>
      <c r="AN44" s="50"/>
      <c r="AO44" s="50"/>
      <c r="AP44" s="50"/>
      <c r="AQ44" s="50">
        <v>59000</v>
      </c>
      <c r="AR44" s="146">
        <v>229000</v>
      </c>
      <c r="AS44" s="51">
        <v>150400</v>
      </c>
    </row>
    <row r="45" spans="1:45" x14ac:dyDescent="0.3">
      <c r="A45" s="144" t="s">
        <v>101</v>
      </c>
      <c r="B45" s="145">
        <v>317000</v>
      </c>
      <c r="C45" s="145">
        <v>100000</v>
      </c>
      <c r="D45" s="146"/>
      <c r="E45" s="175"/>
      <c r="F45" s="168"/>
      <c r="G45" s="175"/>
      <c r="H45" s="145">
        <v>100000</v>
      </c>
      <c r="I45" s="146">
        <v>70000</v>
      </c>
      <c r="J45" s="175">
        <v>1</v>
      </c>
      <c r="K45" s="168">
        <v>30000</v>
      </c>
      <c r="L45" s="175">
        <v>1</v>
      </c>
      <c r="M45" s="145">
        <v>40000</v>
      </c>
      <c r="N45" s="146">
        <v>40000</v>
      </c>
      <c r="O45" s="175">
        <v>1</v>
      </c>
      <c r="P45" s="145">
        <v>5000</v>
      </c>
      <c r="Q45" s="146">
        <v>5000</v>
      </c>
      <c r="R45" s="175">
        <v>1</v>
      </c>
      <c r="S45" s="145">
        <v>3000</v>
      </c>
      <c r="T45" s="146">
        <v>3000</v>
      </c>
      <c r="U45" s="175">
        <v>1</v>
      </c>
      <c r="V45" s="145">
        <v>10000</v>
      </c>
      <c r="W45" s="146">
        <v>10000</v>
      </c>
      <c r="X45" s="175">
        <v>1</v>
      </c>
      <c r="Y45" s="145"/>
      <c r="Z45" s="146">
        <v>59000</v>
      </c>
      <c r="AA45" s="50">
        <v>100000</v>
      </c>
      <c r="AB45" s="50">
        <v>100000</v>
      </c>
      <c r="AC45" s="50">
        <v>40000</v>
      </c>
      <c r="AD45" s="50">
        <v>5000</v>
      </c>
      <c r="AE45" s="50">
        <v>3000</v>
      </c>
      <c r="AF45" s="50">
        <v>10000</v>
      </c>
      <c r="AG45" s="50">
        <v>3000</v>
      </c>
      <c r="AH45" s="50"/>
      <c r="AI45" s="146">
        <v>261000</v>
      </c>
      <c r="AJ45" s="50"/>
      <c r="AK45" s="50"/>
      <c r="AL45" s="50"/>
      <c r="AM45" s="50"/>
      <c r="AN45" s="50"/>
      <c r="AO45" s="50"/>
      <c r="AP45" s="50"/>
      <c r="AQ45" s="50">
        <v>59000</v>
      </c>
      <c r="AR45" s="146">
        <v>59000</v>
      </c>
      <c r="AS45" s="51">
        <v>8400</v>
      </c>
    </row>
    <row r="46" spans="1:45" x14ac:dyDescent="0.3">
      <c r="A46" s="144" t="s">
        <v>105</v>
      </c>
      <c r="B46" s="145">
        <v>30000</v>
      </c>
      <c r="C46" s="145"/>
      <c r="D46" s="146"/>
      <c r="E46" s="175"/>
      <c r="F46" s="168"/>
      <c r="G46" s="175"/>
      <c r="H46" s="145">
        <v>20000</v>
      </c>
      <c r="I46" s="146"/>
      <c r="J46" s="175"/>
      <c r="K46" s="168"/>
      <c r="L46" s="175"/>
      <c r="M46" s="145"/>
      <c r="N46" s="146"/>
      <c r="O46" s="175"/>
      <c r="P46" s="145">
        <v>10000</v>
      </c>
      <c r="Q46" s="146">
        <v>8000</v>
      </c>
      <c r="R46" s="175">
        <v>1</v>
      </c>
      <c r="S46" s="145"/>
      <c r="T46" s="146"/>
      <c r="U46" s="175"/>
      <c r="V46" s="145"/>
      <c r="W46" s="146"/>
      <c r="X46" s="175"/>
      <c r="Y46" s="145"/>
      <c r="Z46" s="146"/>
      <c r="AA46" s="50"/>
      <c r="AB46" s="50"/>
      <c r="AC46" s="50"/>
      <c r="AD46" s="50"/>
      <c r="AE46" s="50"/>
      <c r="AF46" s="50"/>
      <c r="AG46" s="50"/>
      <c r="AH46" s="50"/>
      <c r="AI46" s="146">
        <v>0</v>
      </c>
      <c r="AJ46" s="50"/>
      <c r="AK46" s="50">
        <v>20000</v>
      </c>
      <c r="AL46" s="50"/>
      <c r="AM46" s="50">
        <v>10000</v>
      </c>
      <c r="AN46" s="50"/>
      <c r="AO46" s="50"/>
      <c r="AP46" s="50"/>
      <c r="AQ46" s="50"/>
      <c r="AR46" s="146">
        <v>30000</v>
      </c>
      <c r="AS46" s="51">
        <v>22000</v>
      </c>
    </row>
    <row r="47" spans="1:45" x14ac:dyDescent="0.3">
      <c r="A47" s="144" t="s">
        <v>102</v>
      </c>
      <c r="B47" s="145">
        <v>0</v>
      </c>
      <c r="C47" s="145">
        <v>70000</v>
      </c>
      <c r="D47" s="146"/>
      <c r="E47" s="175"/>
      <c r="F47" s="168"/>
      <c r="G47" s="175"/>
      <c r="H47" s="145">
        <v>0</v>
      </c>
      <c r="I47" s="146">
        <v>0</v>
      </c>
      <c r="J47" s="175">
        <v>1</v>
      </c>
      <c r="K47" s="168"/>
      <c r="L47" s="175"/>
      <c r="M47" s="145">
        <v>0</v>
      </c>
      <c r="N47" s="146">
        <v>0</v>
      </c>
      <c r="O47" s="175">
        <v>1</v>
      </c>
      <c r="P47" s="145"/>
      <c r="Q47" s="146"/>
      <c r="R47" s="175"/>
      <c r="S47" s="145"/>
      <c r="T47" s="146"/>
      <c r="U47" s="175"/>
      <c r="V47" s="145"/>
      <c r="W47" s="146"/>
      <c r="X47" s="175"/>
      <c r="Y47" s="145"/>
      <c r="Z47" s="146">
        <v>0</v>
      </c>
      <c r="AA47" s="50">
        <v>0</v>
      </c>
      <c r="AB47" s="50">
        <v>0</v>
      </c>
      <c r="AC47" s="50">
        <v>0</v>
      </c>
      <c r="AD47" s="50"/>
      <c r="AE47" s="50"/>
      <c r="AF47" s="50"/>
      <c r="AG47" s="50"/>
      <c r="AH47" s="50"/>
      <c r="AI47" s="146">
        <v>0</v>
      </c>
      <c r="AJ47" s="50"/>
      <c r="AK47" s="50"/>
      <c r="AL47" s="50"/>
      <c r="AM47" s="50"/>
      <c r="AN47" s="50"/>
      <c r="AO47" s="50"/>
      <c r="AP47" s="50"/>
      <c r="AQ47" s="50">
        <v>0</v>
      </c>
      <c r="AR47" s="146">
        <v>0</v>
      </c>
      <c r="AS47" s="51">
        <v>0</v>
      </c>
    </row>
    <row r="48" spans="1:45" x14ac:dyDescent="0.3">
      <c r="A48" s="144" t="s">
        <v>104</v>
      </c>
      <c r="B48" s="145">
        <v>145000</v>
      </c>
      <c r="C48" s="145">
        <v>50000</v>
      </c>
      <c r="D48" s="146"/>
      <c r="E48" s="175"/>
      <c r="F48" s="168"/>
      <c r="G48" s="175"/>
      <c r="H48" s="145">
        <v>50000</v>
      </c>
      <c r="I48" s="146">
        <v>35000</v>
      </c>
      <c r="J48" s="175">
        <v>1</v>
      </c>
      <c r="K48" s="168">
        <v>15000</v>
      </c>
      <c r="L48" s="175">
        <v>1</v>
      </c>
      <c r="M48" s="145">
        <v>45000</v>
      </c>
      <c r="N48" s="146">
        <v>45000</v>
      </c>
      <c r="O48" s="175">
        <v>1</v>
      </c>
      <c r="P48" s="145"/>
      <c r="Q48" s="146"/>
      <c r="R48" s="175"/>
      <c r="S48" s="145"/>
      <c r="T48" s="146"/>
      <c r="U48" s="175"/>
      <c r="V48" s="145"/>
      <c r="W48" s="146"/>
      <c r="X48" s="175"/>
      <c r="Y48" s="145"/>
      <c r="Z48" s="146"/>
      <c r="AA48" s="50">
        <v>50000</v>
      </c>
      <c r="AB48" s="50">
        <v>50000</v>
      </c>
      <c r="AC48" s="50">
        <v>25000</v>
      </c>
      <c r="AD48" s="50"/>
      <c r="AE48" s="50"/>
      <c r="AF48" s="50"/>
      <c r="AG48" s="50"/>
      <c r="AH48" s="50"/>
      <c r="AI48" s="146">
        <v>125000</v>
      </c>
      <c r="AJ48" s="50"/>
      <c r="AK48" s="50"/>
      <c r="AL48" s="50">
        <v>20000</v>
      </c>
      <c r="AM48" s="50"/>
      <c r="AN48" s="50"/>
      <c r="AO48" s="50"/>
      <c r="AP48" s="50"/>
      <c r="AQ48" s="50"/>
      <c r="AR48" s="146">
        <v>20000</v>
      </c>
      <c r="AS48" s="51"/>
    </row>
    <row r="49" spans="1:141" x14ac:dyDescent="0.3">
      <c r="A49" s="144" t="s">
        <v>96</v>
      </c>
      <c r="B49" s="145">
        <v>90000</v>
      </c>
      <c r="C49" s="145">
        <v>30000</v>
      </c>
      <c r="D49" s="146"/>
      <c r="E49" s="175"/>
      <c r="F49" s="168"/>
      <c r="G49" s="175"/>
      <c r="H49" s="145">
        <v>30000</v>
      </c>
      <c r="I49" s="146"/>
      <c r="J49" s="175"/>
      <c r="K49" s="168"/>
      <c r="L49" s="175"/>
      <c r="M49" s="145">
        <v>30000</v>
      </c>
      <c r="N49" s="146"/>
      <c r="O49" s="175"/>
      <c r="P49" s="145"/>
      <c r="Q49" s="146"/>
      <c r="R49" s="175"/>
      <c r="S49" s="145"/>
      <c r="T49" s="146"/>
      <c r="U49" s="175"/>
      <c r="V49" s="145"/>
      <c r="W49" s="146"/>
      <c r="X49" s="175"/>
      <c r="Y49" s="145"/>
      <c r="Z49" s="146"/>
      <c r="AA49" s="50">
        <v>30000</v>
      </c>
      <c r="AB49" s="50">
        <v>30000</v>
      </c>
      <c r="AC49" s="50">
        <v>30000</v>
      </c>
      <c r="AD49" s="50"/>
      <c r="AE49" s="50"/>
      <c r="AF49" s="50"/>
      <c r="AG49" s="50"/>
      <c r="AH49" s="50"/>
      <c r="AI49" s="146">
        <v>90000</v>
      </c>
      <c r="AJ49" s="50"/>
      <c r="AK49" s="50"/>
      <c r="AL49" s="50"/>
      <c r="AM49" s="50"/>
      <c r="AN49" s="50"/>
      <c r="AO49" s="50"/>
      <c r="AP49" s="50"/>
      <c r="AQ49" s="50"/>
      <c r="AR49" s="146"/>
      <c r="AS49" s="51"/>
    </row>
    <row r="50" spans="1:141" s="22" customFormat="1" x14ac:dyDescent="0.3">
      <c r="A50" s="144" t="s">
        <v>98</v>
      </c>
      <c r="B50" s="145">
        <v>120000</v>
      </c>
      <c r="C50" s="145">
        <v>40000</v>
      </c>
      <c r="D50" s="146"/>
      <c r="E50" s="175"/>
      <c r="F50" s="168"/>
      <c r="G50" s="175"/>
      <c r="H50" s="145">
        <v>40000</v>
      </c>
      <c r="I50" s="146">
        <v>28000</v>
      </c>
      <c r="J50" s="175">
        <v>1</v>
      </c>
      <c r="K50" s="168"/>
      <c r="L50" s="175"/>
      <c r="M50" s="145">
        <v>40000</v>
      </c>
      <c r="N50" s="146">
        <v>40000</v>
      </c>
      <c r="O50" s="175">
        <v>1</v>
      </c>
      <c r="P50" s="145"/>
      <c r="Q50" s="146"/>
      <c r="R50" s="175"/>
      <c r="S50" s="145"/>
      <c r="T50" s="146"/>
      <c r="U50" s="175"/>
      <c r="V50" s="145"/>
      <c r="W50" s="146"/>
      <c r="X50" s="175"/>
      <c r="Y50" s="145"/>
      <c r="Z50" s="146"/>
      <c r="AA50" s="50"/>
      <c r="AB50" s="50"/>
      <c r="AC50" s="50"/>
      <c r="AD50" s="50"/>
      <c r="AE50" s="50"/>
      <c r="AF50" s="50"/>
      <c r="AG50" s="50"/>
      <c r="AH50" s="50"/>
      <c r="AI50" s="146">
        <v>0</v>
      </c>
      <c r="AJ50" s="50">
        <v>40000</v>
      </c>
      <c r="AK50" s="50">
        <v>40000</v>
      </c>
      <c r="AL50" s="50">
        <v>40000</v>
      </c>
      <c r="AM50" s="50"/>
      <c r="AN50" s="50"/>
      <c r="AO50" s="50"/>
      <c r="AP50" s="50"/>
      <c r="AQ50" s="50"/>
      <c r="AR50" s="146">
        <v>120000</v>
      </c>
      <c r="AS50" s="51">
        <v>120000</v>
      </c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</row>
    <row r="51" spans="1:141" x14ac:dyDescent="0.3">
      <c r="A51" s="47" t="s">
        <v>130</v>
      </c>
      <c r="B51" s="145">
        <v>195000</v>
      </c>
      <c r="C51" s="145">
        <v>65000</v>
      </c>
      <c r="D51" s="146"/>
      <c r="E51" s="175"/>
      <c r="F51" s="168"/>
      <c r="G51" s="175"/>
      <c r="H51" s="145">
        <v>65000</v>
      </c>
      <c r="I51" s="146"/>
      <c r="J51" s="175"/>
      <c r="K51" s="168"/>
      <c r="L51" s="175"/>
      <c r="M51" s="145">
        <v>65000</v>
      </c>
      <c r="N51" s="146"/>
      <c r="O51" s="175"/>
      <c r="P51" s="145"/>
      <c r="Q51" s="146"/>
      <c r="R51" s="175"/>
      <c r="S51" s="145"/>
      <c r="T51" s="146"/>
      <c r="U51" s="175"/>
      <c r="V51" s="145"/>
      <c r="W51" s="146"/>
      <c r="X51" s="175"/>
      <c r="Y51" s="145"/>
      <c r="Z51" s="146"/>
      <c r="AA51" s="50">
        <v>25000</v>
      </c>
      <c r="AB51" s="50">
        <v>15000</v>
      </c>
      <c r="AC51" s="50">
        <v>15000</v>
      </c>
      <c r="AD51" s="50"/>
      <c r="AE51" s="50"/>
      <c r="AF51" s="50"/>
      <c r="AG51" s="50"/>
      <c r="AH51" s="50"/>
      <c r="AI51" s="146">
        <v>55000</v>
      </c>
      <c r="AJ51" s="50">
        <v>40000</v>
      </c>
      <c r="AK51" s="50">
        <v>40000</v>
      </c>
      <c r="AL51" s="50">
        <v>-5000</v>
      </c>
      <c r="AM51" s="50"/>
      <c r="AN51" s="50"/>
      <c r="AO51" s="50"/>
      <c r="AP51" s="50"/>
      <c r="AQ51" s="50"/>
      <c r="AR51" s="146">
        <v>75000</v>
      </c>
      <c r="AS51" s="51">
        <v>80000</v>
      </c>
    </row>
    <row r="52" spans="1:141" x14ac:dyDescent="0.3">
      <c r="A52" s="144" t="s">
        <v>100</v>
      </c>
      <c r="B52" s="145">
        <v>75000</v>
      </c>
      <c r="C52" s="145">
        <v>25000</v>
      </c>
      <c r="D52" s="146"/>
      <c r="E52" s="175"/>
      <c r="F52" s="168"/>
      <c r="G52" s="175"/>
      <c r="H52" s="145">
        <v>25000</v>
      </c>
      <c r="I52" s="146"/>
      <c r="J52" s="175"/>
      <c r="K52" s="168"/>
      <c r="L52" s="175"/>
      <c r="M52" s="145">
        <v>25000</v>
      </c>
      <c r="N52" s="146"/>
      <c r="O52" s="175"/>
      <c r="P52" s="145"/>
      <c r="Q52" s="146"/>
      <c r="R52" s="175"/>
      <c r="S52" s="145"/>
      <c r="T52" s="146"/>
      <c r="U52" s="175"/>
      <c r="V52" s="145"/>
      <c r="W52" s="146"/>
      <c r="X52" s="175"/>
      <c r="Y52" s="145"/>
      <c r="Z52" s="146"/>
      <c r="AA52" s="50">
        <v>25000</v>
      </c>
      <c r="AB52" s="50">
        <v>15000</v>
      </c>
      <c r="AC52" s="50">
        <v>15000</v>
      </c>
      <c r="AD52" s="50"/>
      <c r="AE52" s="50"/>
      <c r="AF52" s="50"/>
      <c r="AG52" s="50"/>
      <c r="AH52" s="50"/>
      <c r="AI52" s="146">
        <v>55000</v>
      </c>
      <c r="AJ52" s="50"/>
      <c r="AK52" s="50"/>
      <c r="AL52" s="50">
        <v>-5000</v>
      </c>
      <c r="AM52" s="50"/>
      <c r="AN52" s="50"/>
      <c r="AO52" s="50"/>
      <c r="AP52" s="50"/>
      <c r="AQ52" s="50"/>
      <c r="AR52" s="146">
        <v>-5000</v>
      </c>
      <c r="AS52" s="51">
        <v>0</v>
      </c>
    </row>
    <row r="53" spans="1:141" x14ac:dyDescent="0.3">
      <c r="A53" s="144" t="s">
        <v>119</v>
      </c>
      <c r="B53" s="145">
        <v>120000</v>
      </c>
      <c r="C53" s="145">
        <v>40000</v>
      </c>
      <c r="D53" s="146"/>
      <c r="E53" s="175"/>
      <c r="F53" s="168"/>
      <c r="G53" s="175"/>
      <c r="H53" s="145">
        <v>40000</v>
      </c>
      <c r="I53" s="146"/>
      <c r="J53" s="175"/>
      <c r="K53" s="168"/>
      <c r="L53" s="175"/>
      <c r="M53" s="145">
        <v>40000</v>
      </c>
      <c r="N53" s="146"/>
      <c r="O53" s="175"/>
      <c r="P53" s="145"/>
      <c r="Q53" s="146"/>
      <c r="R53" s="175"/>
      <c r="S53" s="145"/>
      <c r="T53" s="146"/>
      <c r="U53" s="175"/>
      <c r="V53" s="145"/>
      <c r="W53" s="146"/>
      <c r="X53" s="175"/>
      <c r="Y53" s="145"/>
      <c r="Z53" s="146"/>
      <c r="AA53" s="50"/>
      <c r="AB53" s="50"/>
      <c r="AC53" s="50"/>
      <c r="AD53" s="50"/>
      <c r="AE53" s="50"/>
      <c r="AF53" s="50"/>
      <c r="AG53" s="50"/>
      <c r="AH53" s="50"/>
      <c r="AI53" s="146">
        <v>0</v>
      </c>
      <c r="AJ53" s="50">
        <v>40000</v>
      </c>
      <c r="AK53" s="50">
        <v>40000</v>
      </c>
      <c r="AL53" s="50"/>
      <c r="AM53" s="50"/>
      <c r="AN53" s="50"/>
      <c r="AO53" s="50"/>
      <c r="AP53" s="50"/>
      <c r="AQ53" s="50"/>
      <c r="AR53" s="146">
        <v>80000</v>
      </c>
      <c r="AS53" s="51">
        <v>80000</v>
      </c>
    </row>
    <row r="54" spans="1:141" x14ac:dyDescent="0.3">
      <c r="A54" s="47" t="s">
        <v>129</v>
      </c>
      <c r="B54" s="145">
        <v>90000</v>
      </c>
      <c r="C54" s="145">
        <v>30000</v>
      </c>
      <c r="D54" s="146"/>
      <c r="E54" s="175"/>
      <c r="F54" s="168"/>
      <c r="G54" s="175"/>
      <c r="H54" s="145">
        <v>30000</v>
      </c>
      <c r="I54" s="146"/>
      <c r="J54" s="175"/>
      <c r="K54" s="168"/>
      <c r="L54" s="175"/>
      <c r="M54" s="145">
        <v>30000</v>
      </c>
      <c r="N54" s="146"/>
      <c r="O54" s="175"/>
      <c r="P54" s="145"/>
      <c r="Q54" s="146"/>
      <c r="R54" s="175"/>
      <c r="S54" s="145"/>
      <c r="T54" s="146"/>
      <c r="U54" s="175"/>
      <c r="V54" s="145"/>
      <c r="W54" s="146"/>
      <c r="X54" s="175"/>
      <c r="Y54" s="145"/>
      <c r="Z54" s="146"/>
      <c r="AA54" s="50">
        <v>30000</v>
      </c>
      <c r="AB54" s="50"/>
      <c r="AC54" s="50"/>
      <c r="AD54" s="50"/>
      <c r="AE54" s="50"/>
      <c r="AF54" s="50"/>
      <c r="AG54" s="50"/>
      <c r="AH54" s="50"/>
      <c r="AI54" s="146">
        <v>30000</v>
      </c>
      <c r="AJ54" s="50"/>
      <c r="AK54" s="50"/>
      <c r="AL54" s="50"/>
      <c r="AM54" s="50"/>
      <c r="AN54" s="50"/>
      <c r="AO54" s="50"/>
      <c r="AP54" s="50"/>
      <c r="AQ54" s="50"/>
      <c r="AR54" s="146">
        <v>0</v>
      </c>
      <c r="AS54" s="51"/>
    </row>
    <row r="55" spans="1:141" x14ac:dyDescent="0.3">
      <c r="A55" s="144" t="s">
        <v>103</v>
      </c>
      <c r="B55" s="145">
        <v>90000</v>
      </c>
      <c r="C55" s="145">
        <v>30000</v>
      </c>
      <c r="D55" s="146"/>
      <c r="E55" s="175"/>
      <c r="F55" s="168"/>
      <c r="G55" s="175"/>
      <c r="H55" s="145">
        <v>30000</v>
      </c>
      <c r="I55" s="146"/>
      <c r="J55" s="175"/>
      <c r="K55" s="168"/>
      <c r="L55" s="175"/>
      <c r="M55" s="145">
        <v>30000</v>
      </c>
      <c r="N55" s="146"/>
      <c r="O55" s="175"/>
      <c r="P55" s="145"/>
      <c r="Q55" s="146"/>
      <c r="R55" s="175"/>
      <c r="S55" s="145"/>
      <c r="T55" s="146"/>
      <c r="U55" s="175"/>
      <c r="V55" s="145"/>
      <c r="W55" s="146"/>
      <c r="X55" s="175"/>
      <c r="Y55" s="145"/>
      <c r="Z55" s="146"/>
      <c r="AA55" s="50">
        <v>30000</v>
      </c>
      <c r="AB55" s="50"/>
      <c r="AC55" s="50"/>
      <c r="AD55" s="50"/>
      <c r="AE55" s="50"/>
      <c r="AF55" s="50"/>
      <c r="AG55" s="50"/>
      <c r="AH55" s="50"/>
      <c r="AI55" s="146">
        <v>30000</v>
      </c>
      <c r="AJ55" s="50"/>
      <c r="AK55" s="50"/>
      <c r="AL55" s="50"/>
      <c r="AM55" s="50"/>
      <c r="AN55" s="50"/>
      <c r="AO55" s="50"/>
      <c r="AP55" s="50"/>
      <c r="AQ55" s="50"/>
      <c r="AR55" s="146">
        <v>0</v>
      </c>
      <c r="AS55" s="51"/>
    </row>
    <row r="56" spans="1:141" x14ac:dyDescent="0.3">
      <c r="A56" s="47" t="s">
        <v>0</v>
      </c>
      <c r="B56" s="145">
        <v>653000</v>
      </c>
      <c r="C56" s="145">
        <v>230000</v>
      </c>
      <c r="D56" s="146">
        <v>213716</v>
      </c>
      <c r="E56" s="175">
        <v>3</v>
      </c>
      <c r="F56" s="168"/>
      <c r="G56" s="175"/>
      <c r="H56" s="145">
        <v>230000</v>
      </c>
      <c r="I56" s="146"/>
      <c r="J56" s="175"/>
      <c r="K56" s="168"/>
      <c r="L56" s="175"/>
      <c r="M56" s="145">
        <v>120000</v>
      </c>
      <c r="N56" s="146"/>
      <c r="O56" s="175"/>
      <c r="P56" s="145">
        <v>20000</v>
      </c>
      <c r="Q56" s="146"/>
      <c r="R56" s="175"/>
      <c r="S56" s="145"/>
      <c r="T56" s="146"/>
      <c r="U56" s="175"/>
      <c r="V56" s="145"/>
      <c r="W56" s="146"/>
      <c r="X56" s="175"/>
      <c r="Y56" s="145"/>
      <c r="Z56" s="146">
        <v>53000</v>
      </c>
      <c r="AA56" s="50">
        <v>230000</v>
      </c>
      <c r="AB56" s="50"/>
      <c r="AC56" s="50"/>
      <c r="AD56" s="50"/>
      <c r="AE56" s="50"/>
      <c r="AF56" s="50"/>
      <c r="AG56" s="50"/>
      <c r="AH56" s="50"/>
      <c r="AI56" s="146">
        <v>230000</v>
      </c>
      <c r="AJ56" s="50"/>
      <c r="AK56" s="50"/>
      <c r="AL56" s="50"/>
      <c r="AM56" s="50">
        <v>20000</v>
      </c>
      <c r="AN56" s="50"/>
      <c r="AO56" s="50"/>
      <c r="AP56" s="50"/>
      <c r="AQ56" s="50">
        <v>20000</v>
      </c>
      <c r="AR56" s="146">
        <v>40000</v>
      </c>
      <c r="AS56" s="51">
        <v>21800</v>
      </c>
    </row>
    <row r="57" spans="1:141" x14ac:dyDescent="0.3">
      <c r="A57" s="144" t="s">
        <v>94</v>
      </c>
      <c r="B57" s="145">
        <v>223000</v>
      </c>
      <c r="C57" s="145">
        <v>80000</v>
      </c>
      <c r="D57" s="146">
        <v>75716</v>
      </c>
      <c r="E57" s="175">
        <v>1</v>
      </c>
      <c r="F57" s="168"/>
      <c r="G57" s="175"/>
      <c r="H57" s="145">
        <v>80000</v>
      </c>
      <c r="I57" s="146"/>
      <c r="J57" s="175"/>
      <c r="K57" s="168"/>
      <c r="L57" s="175"/>
      <c r="M57" s="145">
        <v>30000</v>
      </c>
      <c r="N57" s="146"/>
      <c r="O57" s="175"/>
      <c r="P57" s="145"/>
      <c r="Q57" s="146"/>
      <c r="R57" s="175"/>
      <c r="S57" s="145"/>
      <c r="T57" s="146"/>
      <c r="U57" s="175"/>
      <c r="V57" s="145"/>
      <c r="W57" s="146"/>
      <c r="X57" s="175"/>
      <c r="Y57" s="145"/>
      <c r="Z57" s="146">
        <v>33000</v>
      </c>
      <c r="AA57" s="50">
        <v>80000</v>
      </c>
      <c r="AB57" s="50"/>
      <c r="AC57" s="50"/>
      <c r="AD57" s="50"/>
      <c r="AE57" s="50"/>
      <c r="AF57" s="50"/>
      <c r="AG57" s="50"/>
      <c r="AH57" s="50"/>
      <c r="AI57" s="146">
        <v>80000</v>
      </c>
      <c r="AJ57" s="50"/>
      <c r="AK57" s="50"/>
      <c r="AL57" s="50"/>
      <c r="AM57" s="50"/>
      <c r="AN57" s="50"/>
      <c r="AO57" s="50"/>
      <c r="AP57" s="50"/>
      <c r="AQ57" s="50"/>
      <c r="AR57" s="146">
        <v>0</v>
      </c>
      <c r="AS57" s="51">
        <v>10200</v>
      </c>
    </row>
    <row r="58" spans="1:141" x14ac:dyDescent="0.3">
      <c r="A58" s="144" t="s">
        <v>99</v>
      </c>
      <c r="B58" s="145">
        <v>140000</v>
      </c>
      <c r="C58" s="145">
        <v>40000</v>
      </c>
      <c r="D58" s="146">
        <v>28000</v>
      </c>
      <c r="E58" s="175">
        <v>1</v>
      </c>
      <c r="F58" s="168"/>
      <c r="G58" s="175"/>
      <c r="H58" s="145">
        <v>40000</v>
      </c>
      <c r="I58" s="146"/>
      <c r="J58" s="175"/>
      <c r="K58" s="168"/>
      <c r="L58" s="175"/>
      <c r="M58" s="145">
        <v>40000</v>
      </c>
      <c r="N58" s="146"/>
      <c r="O58" s="175"/>
      <c r="P58" s="145"/>
      <c r="Q58" s="146"/>
      <c r="R58" s="175"/>
      <c r="S58" s="145"/>
      <c r="T58" s="146"/>
      <c r="U58" s="175"/>
      <c r="V58" s="145"/>
      <c r="W58" s="146"/>
      <c r="X58" s="175"/>
      <c r="Y58" s="145"/>
      <c r="Z58" s="146">
        <v>20000</v>
      </c>
      <c r="AA58" s="50">
        <v>40000</v>
      </c>
      <c r="AB58" s="50"/>
      <c r="AC58" s="50"/>
      <c r="AD58" s="50"/>
      <c r="AE58" s="50"/>
      <c r="AF58" s="50"/>
      <c r="AG58" s="50"/>
      <c r="AH58" s="50"/>
      <c r="AI58" s="146">
        <v>40000</v>
      </c>
      <c r="AJ58" s="50"/>
      <c r="AK58" s="50"/>
      <c r="AL58" s="50"/>
      <c r="AM58" s="50"/>
      <c r="AN58" s="50"/>
      <c r="AO58" s="50"/>
      <c r="AP58" s="50"/>
      <c r="AQ58" s="50">
        <v>20000</v>
      </c>
      <c r="AR58" s="146">
        <v>20000</v>
      </c>
      <c r="AS58" s="51">
        <v>10100</v>
      </c>
    </row>
    <row r="59" spans="1:141" x14ac:dyDescent="0.3">
      <c r="A59" s="144" t="s">
        <v>105</v>
      </c>
      <c r="B59" s="145">
        <v>290000</v>
      </c>
      <c r="C59" s="145">
        <v>110000</v>
      </c>
      <c r="D59" s="146">
        <v>110000</v>
      </c>
      <c r="E59" s="175">
        <v>1</v>
      </c>
      <c r="F59" s="168"/>
      <c r="G59" s="175"/>
      <c r="H59" s="145">
        <v>110000</v>
      </c>
      <c r="I59" s="146"/>
      <c r="J59" s="175"/>
      <c r="K59" s="168"/>
      <c r="L59" s="175"/>
      <c r="M59" s="145">
        <v>50000</v>
      </c>
      <c r="N59" s="146"/>
      <c r="O59" s="175"/>
      <c r="P59" s="145">
        <v>20000</v>
      </c>
      <c r="Q59" s="146"/>
      <c r="R59" s="175"/>
      <c r="S59" s="145"/>
      <c r="T59" s="146"/>
      <c r="U59" s="175"/>
      <c r="V59" s="145"/>
      <c r="W59" s="146"/>
      <c r="X59" s="175"/>
      <c r="Y59" s="145"/>
      <c r="Z59" s="146"/>
      <c r="AA59" s="50">
        <v>110000</v>
      </c>
      <c r="AB59" s="50"/>
      <c r="AC59" s="50"/>
      <c r="AD59" s="50"/>
      <c r="AE59" s="50"/>
      <c r="AF59" s="50"/>
      <c r="AG59" s="50"/>
      <c r="AH59" s="50"/>
      <c r="AI59" s="146">
        <v>110000</v>
      </c>
      <c r="AJ59" s="50"/>
      <c r="AK59" s="50"/>
      <c r="AL59" s="50"/>
      <c r="AM59" s="50">
        <v>20000</v>
      </c>
      <c r="AN59" s="50"/>
      <c r="AO59" s="50"/>
      <c r="AP59" s="50"/>
      <c r="AQ59" s="50"/>
      <c r="AR59" s="146">
        <v>20000</v>
      </c>
      <c r="AS59" s="51">
        <v>1500</v>
      </c>
    </row>
    <row r="60" spans="1:141" x14ac:dyDescent="0.3">
      <c r="A60" s="46">
        <v>2018</v>
      </c>
      <c r="B60" s="145">
        <v>1224000</v>
      </c>
      <c r="C60" s="145">
        <v>460000</v>
      </c>
      <c r="D60" s="146">
        <v>56000</v>
      </c>
      <c r="E60" s="175">
        <v>1</v>
      </c>
      <c r="F60" s="168">
        <v>24000</v>
      </c>
      <c r="G60" s="175">
        <v>1</v>
      </c>
      <c r="H60" s="145">
        <v>475000</v>
      </c>
      <c r="I60" s="146">
        <v>235000</v>
      </c>
      <c r="J60" s="175">
        <v>4</v>
      </c>
      <c r="K60" s="168">
        <v>65000</v>
      </c>
      <c r="L60" s="175">
        <v>3</v>
      </c>
      <c r="M60" s="145">
        <v>245000</v>
      </c>
      <c r="N60" s="146">
        <v>175000</v>
      </c>
      <c r="O60" s="175">
        <v>4</v>
      </c>
      <c r="P60" s="145">
        <v>23000</v>
      </c>
      <c r="Q60" s="146">
        <v>11000</v>
      </c>
      <c r="R60" s="175">
        <v>2</v>
      </c>
      <c r="S60" s="145">
        <v>5000</v>
      </c>
      <c r="T60" s="146">
        <v>5000</v>
      </c>
      <c r="U60" s="175">
        <v>1</v>
      </c>
      <c r="V60" s="145">
        <v>10000</v>
      </c>
      <c r="W60" s="146">
        <v>10000</v>
      </c>
      <c r="X60" s="175">
        <v>1</v>
      </c>
      <c r="Y60" s="145"/>
      <c r="Z60" s="146">
        <v>6000</v>
      </c>
      <c r="AA60" s="50">
        <v>460000</v>
      </c>
      <c r="AB60" s="50">
        <v>270000</v>
      </c>
      <c r="AC60" s="50">
        <v>175000</v>
      </c>
      <c r="AD60" s="50">
        <v>23000</v>
      </c>
      <c r="AE60" s="50">
        <v>5000</v>
      </c>
      <c r="AF60" s="50"/>
      <c r="AG60" s="50"/>
      <c r="AH60" s="50">
        <v>6000</v>
      </c>
      <c r="AI60" s="146">
        <v>939000</v>
      </c>
      <c r="AJ60" s="50"/>
      <c r="AK60" s="50"/>
      <c r="AL60" s="50"/>
      <c r="AM60" s="50">
        <v>0</v>
      </c>
      <c r="AN60" s="50"/>
      <c r="AO60" s="50">
        <v>10000</v>
      </c>
      <c r="AP60" s="50"/>
      <c r="AQ60" s="50"/>
      <c r="AR60" s="146">
        <v>10000</v>
      </c>
      <c r="AS60" s="51">
        <v>128000</v>
      </c>
    </row>
    <row r="61" spans="1:141" x14ac:dyDescent="0.3">
      <c r="A61" s="46">
        <v>2017</v>
      </c>
      <c r="B61" s="145">
        <v>1036000</v>
      </c>
      <c r="C61" s="145">
        <v>370000</v>
      </c>
      <c r="D61" s="146">
        <v>190000</v>
      </c>
      <c r="E61" s="175">
        <v>2</v>
      </c>
      <c r="F61" s="168"/>
      <c r="G61" s="175"/>
      <c r="H61" s="145">
        <v>410000</v>
      </c>
      <c r="I61" s="146">
        <v>135000</v>
      </c>
      <c r="J61" s="175">
        <v>4</v>
      </c>
      <c r="K61" s="168">
        <v>38000</v>
      </c>
      <c r="L61" s="175">
        <v>2</v>
      </c>
      <c r="M61" s="145">
        <v>155000</v>
      </c>
      <c r="N61" s="146">
        <v>80000</v>
      </c>
      <c r="O61" s="175">
        <v>3</v>
      </c>
      <c r="P61" s="145">
        <v>25000</v>
      </c>
      <c r="Q61" s="146">
        <v>5000</v>
      </c>
      <c r="R61" s="175">
        <v>1</v>
      </c>
      <c r="S61" s="145"/>
      <c r="T61" s="146"/>
      <c r="U61" s="175"/>
      <c r="V61" s="145"/>
      <c r="W61" s="146"/>
      <c r="X61" s="175"/>
      <c r="Y61" s="145"/>
      <c r="Z61" s="146">
        <v>76000</v>
      </c>
      <c r="AA61" s="50">
        <v>340000</v>
      </c>
      <c r="AB61" s="50">
        <v>180000</v>
      </c>
      <c r="AC61" s="50">
        <v>150000</v>
      </c>
      <c r="AD61" s="50"/>
      <c r="AE61" s="50"/>
      <c r="AF61" s="50"/>
      <c r="AG61" s="50"/>
      <c r="AH61" s="50">
        <v>66000</v>
      </c>
      <c r="AI61" s="146">
        <v>736000</v>
      </c>
      <c r="AJ61" s="50">
        <v>30000</v>
      </c>
      <c r="AK61" s="50"/>
      <c r="AL61" s="50">
        <v>-65000</v>
      </c>
      <c r="AM61" s="50">
        <v>5000</v>
      </c>
      <c r="AN61" s="50"/>
      <c r="AO61" s="50"/>
      <c r="AP61" s="50"/>
      <c r="AQ61" s="50"/>
      <c r="AR61" s="146">
        <v>-30000</v>
      </c>
      <c r="AS61" s="51">
        <v>21000</v>
      </c>
    </row>
    <row r="62" spans="1:141" ht="15" thickBot="1" x14ac:dyDescent="0.35">
      <c r="A62" s="48" t="s">
        <v>131</v>
      </c>
      <c r="B62" s="216">
        <v>6490400</v>
      </c>
      <c r="C62" s="147">
        <v>2191000</v>
      </c>
      <c r="D62" s="149">
        <v>630716</v>
      </c>
      <c r="E62" s="176">
        <v>6</v>
      </c>
      <c r="F62" s="169">
        <v>103000</v>
      </c>
      <c r="G62" s="179">
        <v>1</v>
      </c>
      <c r="H62" s="147">
        <v>2237000</v>
      </c>
      <c r="I62" s="149">
        <v>863000</v>
      </c>
      <c r="J62" s="176">
        <v>12</v>
      </c>
      <c r="K62" s="169">
        <v>258000</v>
      </c>
      <c r="L62" s="176">
        <v>7</v>
      </c>
      <c r="M62" s="147">
        <v>1353000</v>
      </c>
      <c r="N62" s="149">
        <v>735000</v>
      </c>
      <c r="O62" s="179">
        <v>11</v>
      </c>
      <c r="P62" s="147">
        <v>112000</v>
      </c>
      <c r="Q62" s="149">
        <v>94000</v>
      </c>
      <c r="R62" s="179">
        <v>5</v>
      </c>
      <c r="S62" s="147">
        <v>16000</v>
      </c>
      <c r="T62" s="149">
        <v>61000</v>
      </c>
      <c r="U62" s="179">
        <v>2</v>
      </c>
      <c r="V62" s="147">
        <v>36000</v>
      </c>
      <c r="W62" s="149">
        <v>90000</v>
      </c>
      <c r="X62" s="179">
        <v>2</v>
      </c>
      <c r="Y62" s="147">
        <v>7000</v>
      </c>
      <c r="Z62" s="149">
        <v>608400</v>
      </c>
      <c r="AA62" s="148">
        <v>2018000</v>
      </c>
      <c r="AB62" s="148">
        <v>1122000</v>
      </c>
      <c r="AC62" s="148">
        <v>811000</v>
      </c>
      <c r="AD62" s="148">
        <v>48000</v>
      </c>
      <c r="AE62" s="148">
        <v>15000</v>
      </c>
      <c r="AF62" s="148">
        <v>23000</v>
      </c>
      <c r="AG62" s="148">
        <v>5000</v>
      </c>
      <c r="AH62" s="148">
        <v>583400</v>
      </c>
      <c r="AI62" s="149">
        <v>4625400</v>
      </c>
      <c r="AJ62" s="148">
        <v>111000</v>
      </c>
      <c r="AK62" s="148">
        <v>102000</v>
      </c>
      <c r="AL62" s="148">
        <v>-12000</v>
      </c>
      <c r="AM62" s="148">
        <v>49000</v>
      </c>
      <c r="AN62" s="148">
        <v>5000</v>
      </c>
      <c r="AO62" s="148">
        <v>16000</v>
      </c>
      <c r="AP62" s="148">
        <v>7000</v>
      </c>
      <c r="AQ62" s="148">
        <v>63000</v>
      </c>
      <c r="AR62" s="149">
        <v>341000</v>
      </c>
      <c r="AS62" s="52">
        <v>818454</v>
      </c>
    </row>
    <row r="86" ht="15" thickBot="1" x14ac:dyDescent="0.35"/>
  </sheetData>
  <mergeCells count="5">
    <mergeCell ref="M3:Q3"/>
    <mergeCell ref="D4:F4"/>
    <mergeCell ref="A5:B5"/>
    <mergeCell ref="B19:S19"/>
    <mergeCell ref="AJ19:AR19"/>
  </mergeCells>
  <pageMargins left="0.25" right="0.25" top="0.75" bottom="0.75" header="0.3" footer="0.3"/>
  <pageSetup paperSize="8" scale="38" orientation="landscape"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E5952-E761-4C60-9F37-BC48ADC62FB9}">
  <sheetPr codeName="Feuil17">
    <tabColor theme="5" tint="0.79998168889431442"/>
  </sheetPr>
  <dimension ref="A1:EK45"/>
  <sheetViews>
    <sheetView topLeftCell="A13" zoomScaleNormal="100" workbookViewId="0">
      <pane xSplit="1" topLeftCell="B1" activePane="topRight" state="frozen"/>
      <selection activeCell="A16" sqref="A16"/>
      <selection pane="topRight" activeCell="F22" sqref="F22"/>
    </sheetView>
  </sheetViews>
  <sheetFormatPr baseColWidth="10" defaultRowHeight="14.4" x14ac:dyDescent="0.3"/>
  <cols>
    <col min="1" max="1" width="31.109375" bestFit="1" customWidth="1"/>
    <col min="2" max="2" width="15.6640625" bestFit="1" customWidth="1"/>
    <col min="3" max="3" width="11.44140625" bestFit="1" customWidth="1"/>
    <col min="4" max="4" width="13.33203125" bestFit="1" customWidth="1"/>
    <col min="5" max="5" width="11.44140625" bestFit="1" customWidth="1"/>
    <col min="6" max="6" width="15.6640625" bestFit="1" customWidth="1"/>
    <col min="7" max="7" width="18" bestFit="1" customWidth="1"/>
    <col min="8" max="9" width="11.44140625" bestFit="1" customWidth="1"/>
    <col min="10" max="10" width="13" bestFit="1" customWidth="1"/>
    <col min="11" max="11" width="12.109375" bestFit="1" customWidth="1"/>
    <col min="12" max="12" width="15.88671875" bestFit="1" customWidth="1"/>
    <col min="13" max="13" width="12.109375" bestFit="1" customWidth="1"/>
    <col min="14" max="14" width="12.6640625" bestFit="1" customWidth="1"/>
    <col min="15" max="15" width="12.109375" bestFit="1" customWidth="1"/>
    <col min="16" max="26" width="11.44140625" bestFit="1" customWidth="1"/>
    <col min="27" max="27" width="17.109375" bestFit="1" customWidth="1"/>
    <col min="28" max="44" width="11.44140625" bestFit="1" customWidth="1"/>
    <col min="45" max="45" width="15.33203125" bestFit="1" customWidth="1"/>
    <col min="46" max="47" width="11.44140625" customWidth="1"/>
    <col min="48" max="48" width="11.109375" customWidth="1"/>
    <col min="49" max="51" width="10.44140625" customWidth="1"/>
    <col min="52" max="52" width="6.109375" customWidth="1"/>
    <col min="53" max="53" width="9" customWidth="1"/>
    <col min="54" max="54" width="9.44140625" customWidth="1"/>
    <col min="55" max="55" width="8.44140625" customWidth="1"/>
    <col min="56" max="56" width="6.109375" customWidth="1"/>
    <col min="57" max="57" width="9" customWidth="1"/>
    <col min="58" max="58" width="10.44140625" customWidth="1"/>
    <col min="59" max="59" width="8.44140625" customWidth="1"/>
    <col min="60" max="60" width="6.109375" customWidth="1"/>
    <col min="61" max="61" width="9" customWidth="1"/>
    <col min="62" max="62" width="9.44140625" customWidth="1"/>
    <col min="63" max="63" width="8.44140625" customWidth="1"/>
    <col min="64" max="64" width="6.109375" customWidth="1"/>
    <col min="65" max="65" width="9" customWidth="1"/>
    <col min="66" max="66" width="11.5546875" customWidth="1"/>
    <col min="67" max="67" width="10.44140625" customWidth="1"/>
    <col min="68" max="68" width="6.109375" customWidth="1"/>
    <col min="69" max="69" width="9" customWidth="1"/>
    <col min="70" max="70" width="12.88671875" customWidth="1"/>
    <col min="71" max="71" width="11.44140625" customWidth="1"/>
    <col min="72" max="72" width="12.109375" customWidth="1"/>
    <col min="73" max="73" width="11.44140625" customWidth="1"/>
    <col min="74" max="74" width="10.44140625" customWidth="1"/>
    <col min="75" max="75" width="8.44140625" customWidth="1"/>
    <col min="76" max="76" width="11.109375" customWidth="1"/>
    <col min="77" max="77" width="10.44140625" customWidth="1"/>
    <col min="78" max="78" width="8.88671875" customWidth="1"/>
    <col min="79" max="79" width="8.44140625" customWidth="1"/>
    <col min="80" max="80" width="11.109375" customWidth="1"/>
    <col min="81" max="81" width="10.44140625" customWidth="1"/>
    <col min="82" max="84" width="11.109375" customWidth="1"/>
    <col min="85" max="85" width="10.44140625" customWidth="1"/>
    <col min="86" max="86" width="8.109375" customWidth="1"/>
    <col min="87" max="87" width="9.44140625" customWidth="1"/>
    <col min="88" max="88" width="6.109375" customWidth="1"/>
    <col min="89" max="89" width="9" customWidth="1"/>
    <col min="90" max="90" width="8.109375" customWidth="1"/>
    <col min="91" max="91" width="8.44140625" customWidth="1"/>
    <col min="92" max="92" width="6.109375" customWidth="1"/>
    <col min="93" max="93" width="9" customWidth="1"/>
    <col min="94" max="94" width="10.44140625" customWidth="1"/>
    <col min="95" max="95" width="8.44140625" customWidth="1"/>
    <col min="96" max="96" width="6.109375" customWidth="1"/>
    <col min="97" max="97" width="9" customWidth="1"/>
    <col min="98" max="98" width="10.109375" customWidth="1"/>
    <col min="99" max="99" width="8.44140625" customWidth="1"/>
    <col min="100" max="100" width="6.109375" customWidth="1"/>
    <col min="101" max="101" width="9" customWidth="1"/>
    <col min="102" max="102" width="12" bestFit="1" customWidth="1"/>
    <col min="103" max="103" width="10.109375" customWidth="1"/>
    <col min="104" max="104" width="6.109375" customWidth="1"/>
    <col min="105" max="105" width="9" customWidth="1"/>
    <col min="107" max="107" width="11.109375" customWidth="1"/>
    <col min="108" max="108" width="12.109375" bestFit="1" customWidth="1"/>
    <col min="110" max="110" width="15.109375" bestFit="1" customWidth="1"/>
    <col min="111" max="111" width="8.44140625" customWidth="1"/>
    <col min="112" max="112" width="6.109375" customWidth="1"/>
    <col min="113" max="113" width="9" customWidth="1"/>
    <col min="114" max="114" width="12.88671875" bestFit="1" customWidth="1"/>
    <col min="115" max="115" width="14.109375" bestFit="1" customWidth="1"/>
    <col min="116" max="116" width="12" bestFit="1" customWidth="1"/>
    <col min="117" max="120" width="13.109375" bestFit="1" customWidth="1"/>
    <col min="121" max="121" width="17.44140625" bestFit="1" customWidth="1"/>
    <col min="122" max="122" width="18.109375" bestFit="1" customWidth="1"/>
    <col min="123" max="123" width="12.88671875" bestFit="1" customWidth="1"/>
    <col min="124" max="124" width="13.109375" bestFit="1" customWidth="1"/>
    <col min="126" max="129" width="12.109375" bestFit="1" customWidth="1"/>
    <col min="130" max="130" width="16.5546875" bestFit="1" customWidth="1"/>
    <col min="131" max="131" width="14" bestFit="1" customWidth="1"/>
    <col min="132" max="132" width="11.109375" customWidth="1"/>
    <col min="133" max="133" width="13.88671875" bestFit="1" customWidth="1"/>
    <col min="134" max="134" width="11.5546875" bestFit="1" customWidth="1"/>
    <col min="135" max="138" width="12.88671875" bestFit="1" customWidth="1"/>
    <col min="139" max="139" width="17" bestFit="1" customWidth="1"/>
    <col min="140" max="140" width="14.5546875" bestFit="1" customWidth="1"/>
    <col min="141" max="141" width="20.109375" bestFit="1" customWidth="1"/>
  </cols>
  <sheetData>
    <row r="1" spans="1:45" ht="15" thickBot="1" x14ac:dyDescent="0.35">
      <c r="A1" s="282" t="s">
        <v>297</v>
      </c>
      <c r="B1" s="255" t="s">
        <v>293</v>
      </c>
      <c r="E1" s="269"/>
      <c r="G1" s="270">
        <v>43889</v>
      </c>
      <c r="H1" s="195"/>
      <c r="I1" s="195"/>
      <c r="M1" s="210"/>
    </row>
    <row r="2" spans="1:45" x14ac:dyDescent="0.3">
      <c r="A2" s="282"/>
      <c r="G2" s="6"/>
      <c r="H2" s="195"/>
      <c r="M2" s="198"/>
    </row>
    <row r="3" spans="1:45" x14ac:dyDescent="0.3">
      <c r="A3" s="282"/>
      <c r="B3" s="246" t="s">
        <v>291</v>
      </c>
      <c r="C3" s="264">
        <v>12000</v>
      </c>
      <c r="D3" t="s">
        <v>307</v>
      </c>
      <c r="G3" s="6"/>
      <c r="H3" s="195"/>
      <c r="M3" s="198"/>
    </row>
    <row r="4" spans="1:45" x14ac:dyDescent="0.3">
      <c r="B4" s="257" t="s">
        <v>295</v>
      </c>
      <c r="C4" s="266">
        <v>12000</v>
      </c>
      <c r="H4" s="195"/>
      <c r="M4" s="198"/>
    </row>
    <row r="5" spans="1:45" x14ac:dyDescent="0.3">
      <c r="B5" s="247" t="s">
        <v>294</v>
      </c>
      <c r="C5" s="264">
        <v>40000</v>
      </c>
      <c r="D5" t="s">
        <v>302</v>
      </c>
      <c r="G5" s="195"/>
      <c r="L5" s="195"/>
    </row>
    <row r="6" spans="1:45" x14ac:dyDescent="0.3">
      <c r="B6" s="247" t="s">
        <v>292</v>
      </c>
      <c r="C6" s="264"/>
      <c r="G6" s="195"/>
      <c r="L6" s="195"/>
      <c r="N6" s="198"/>
      <c r="O6" s="198"/>
      <c r="P6" s="209"/>
      <c r="Q6" s="71"/>
      <c r="R6" s="209"/>
    </row>
    <row r="7" spans="1:45" x14ac:dyDescent="0.3">
      <c r="B7" s="247" t="s">
        <v>292</v>
      </c>
      <c r="C7" s="264">
        <v>40000</v>
      </c>
      <c r="D7" t="s">
        <v>303</v>
      </c>
      <c r="G7" s="195"/>
      <c r="L7" s="195"/>
      <c r="N7" s="198"/>
      <c r="O7" s="198"/>
      <c r="P7" s="195"/>
    </row>
    <row r="8" spans="1:45" x14ac:dyDescent="0.3">
      <c r="B8" s="247" t="s">
        <v>292</v>
      </c>
      <c r="C8" s="264">
        <v>11500</v>
      </c>
      <c r="D8" t="s">
        <v>304</v>
      </c>
      <c r="G8" s="195"/>
      <c r="L8" s="195"/>
      <c r="N8" s="198"/>
      <c r="O8" s="198"/>
      <c r="P8" s="195"/>
    </row>
    <row r="9" spans="1:45" x14ac:dyDescent="0.3">
      <c r="B9" s="247" t="s">
        <v>292</v>
      </c>
      <c r="C9" s="264">
        <v>8500</v>
      </c>
      <c r="D9" t="s">
        <v>305</v>
      </c>
      <c r="H9" s="195"/>
      <c r="M9" s="198"/>
      <c r="N9" s="198"/>
      <c r="O9" s="198"/>
      <c r="P9" s="195"/>
    </row>
    <row r="10" spans="1:45" x14ac:dyDescent="0.3">
      <c r="B10" s="247" t="s">
        <v>292</v>
      </c>
      <c r="C10" s="264">
        <v>25000</v>
      </c>
      <c r="D10" t="s">
        <v>306</v>
      </c>
      <c r="H10" s="195"/>
      <c r="M10" s="198"/>
      <c r="N10" s="198"/>
      <c r="O10" s="198"/>
      <c r="P10" s="195"/>
    </row>
    <row r="11" spans="1:45" x14ac:dyDescent="0.3">
      <c r="B11" s="256" t="s">
        <v>296</v>
      </c>
      <c r="C11" s="265">
        <f>SUM(C5:C10)</f>
        <v>125000</v>
      </c>
      <c r="G11" s="195"/>
      <c r="L11" s="198"/>
      <c r="M11" s="198"/>
      <c r="N11" s="198"/>
      <c r="O11" s="195"/>
    </row>
    <row r="12" spans="1:45" x14ac:dyDescent="0.3">
      <c r="G12" s="195"/>
      <c r="L12" s="198"/>
      <c r="M12" s="198"/>
      <c r="N12" s="198"/>
      <c r="O12" s="195"/>
    </row>
    <row r="13" spans="1:45" ht="15" thickBot="1" x14ac:dyDescent="0.35">
      <c r="A13" s="227" t="s">
        <v>1</v>
      </c>
      <c r="B13" s="218">
        <v>2019</v>
      </c>
    </row>
    <row r="14" spans="1:45" s="22" customFormat="1" ht="31.5" customHeight="1" thickBot="1" x14ac:dyDescent="0.35">
      <c r="A14" s="222"/>
      <c r="B14" s="221"/>
      <c r="C14" s="279" t="s">
        <v>263</v>
      </c>
      <c r="D14" s="280"/>
      <c r="E14" s="279" t="s">
        <v>279</v>
      </c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0"/>
      <c r="Q14" s="221"/>
      <c r="R14" s="221"/>
      <c r="S14" s="221"/>
      <c r="T14" s="219"/>
      <c r="U14" s="219"/>
      <c r="V14" s="219"/>
      <c r="W14" s="219"/>
      <c r="X14" s="219"/>
      <c r="Y14" s="219"/>
      <c r="Z14" s="219"/>
      <c r="AA14" s="220"/>
      <c r="AB14" s="220"/>
      <c r="AC14" s="220"/>
      <c r="AD14" s="220"/>
      <c r="AE14" s="220"/>
      <c r="AF14" s="220"/>
      <c r="AG14" s="220"/>
      <c r="AH14" s="220"/>
      <c r="AI14" s="220"/>
      <c r="AJ14" s="278"/>
      <c r="AK14" s="278"/>
      <c r="AL14" s="278"/>
      <c r="AM14" s="278"/>
      <c r="AN14" s="278"/>
      <c r="AO14" s="278"/>
      <c r="AP14" s="278"/>
      <c r="AQ14" s="278"/>
      <c r="AR14" s="278"/>
    </row>
    <row r="15" spans="1:45" s="1" customFormat="1" ht="29.4" thickBot="1" x14ac:dyDescent="0.35">
      <c r="A15" s="223" t="s">
        <v>277</v>
      </c>
      <c r="B15" s="237" t="s">
        <v>112</v>
      </c>
      <c r="C15" s="240" t="s">
        <v>177</v>
      </c>
      <c r="D15" s="241" t="s">
        <v>280</v>
      </c>
      <c r="E15" s="238" t="s">
        <v>178</v>
      </c>
      <c r="F15" s="238" t="s">
        <v>282</v>
      </c>
      <c r="G15" s="238" t="s">
        <v>281</v>
      </c>
      <c r="H15" s="242" t="s">
        <v>179</v>
      </c>
      <c r="I15" s="239" t="s">
        <v>283</v>
      </c>
      <c r="J15" s="238" t="s">
        <v>256</v>
      </c>
      <c r="K15" s="239" t="s">
        <v>285</v>
      </c>
      <c r="L15" s="238" t="s">
        <v>257</v>
      </c>
      <c r="M15" s="239" t="s">
        <v>284</v>
      </c>
      <c r="N15" s="238" t="s">
        <v>258</v>
      </c>
      <c r="O15" s="239" t="s">
        <v>286</v>
      </c>
      <c r="P15" s="241" t="s">
        <v>183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</row>
    <row r="16" spans="1:45" x14ac:dyDescent="0.3">
      <c r="A16" s="218" t="s">
        <v>74</v>
      </c>
      <c r="B16" s="236">
        <v>702000</v>
      </c>
      <c r="C16" s="228">
        <v>290000</v>
      </c>
      <c r="D16" s="229"/>
      <c r="E16" s="50">
        <v>240000</v>
      </c>
      <c r="F16" s="50">
        <v>133000</v>
      </c>
      <c r="G16" s="50">
        <v>45000</v>
      </c>
      <c r="H16" s="232">
        <v>155000</v>
      </c>
      <c r="I16" s="233">
        <v>125000</v>
      </c>
      <c r="J16" s="50">
        <v>15000</v>
      </c>
      <c r="K16" s="233">
        <v>13000</v>
      </c>
      <c r="L16" s="50">
        <v>3000</v>
      </c>
      <c r="M16" s="233">
        <v>3000</v>
      </c>
      <c r="N16" s="50">
        <v>10000</v>
      </c>
      <c r="O16" s="233">
        <v>10000</v>
      </c>
      <c r="P16" s="229">
        <v>59000</v>
      </c>
    </row>
    <row r="17" spans="1:16" x14ac:dyDescent="0.3">
      <c r="A17" s="224" t="s">
        <v>101</v>
      </c>
      <c r="B17" s="228">
        <v>317000</v>
      </c>
      <c r="C17" s="228">
        <v>100000</v>
      </c>
      <c r="D17" s="229"/>
      <c r="E17" s="50">
        <v>100000</v>
      </c>
      <c r="F17" s="50">
        <v>70000</v>
      </c>
      <c r="G17" s="50">
        <v>30000</v>
      </c>
      <c r="H17" s="232">
        <v>40000</v>
      </c>
      <c r="I17" s="233">
        <v>40000</v>
      </c>
      <c r="J17" s="50">
        <v>5000</v>
      </c>
      <c r="K17" s="233">
        <v>5000</v>
      </c>
      <c r="L17" s="50">
        <v>3000</v>
      </c>
      <c r="M17" s="233">
        <v>3000</v>
      </c>
      <c r="N17" s="50">
        <v>10000</v>
      </c>
      <c r="O17" s="233">
        <v>10000</v>
      </c>
      <c r="P17" s="229">
        <v>59000</v>
      </c>
    </row>
    <row r="18" spans="1:16" x14ac:dyDescent="0.3">
      <c r="A18" s="224" t="s">
        <v>105</v>
      </c>
      <c r="B18" s="228">
        <v>30000</v>
      </c>
      <c r="C18" s="228"/>
      <c r="D18" s="229"/>
      <c r="E18" s="50">
        <v>20000</v>
      </c>
      <c r="F18" s="50"/>
      <c r="G18" s="244"/>
      <c r="H18" s="232"/>
      <c r="I18" s="233"/>
      <c r="J18" s="50">
        <v>10000</v>
      </c>
      <c r="K18" s="233">
        <v>8000</v>
      </c>
      <c r="L18" s="50"/>
      <c r="M18" s="233"/>
      <c r="N18" s="50"/>
      <c r="O18" s="233"/>
      <c r="P18" s="229"/>
    </row>
    <row r="19" spans="1:16" x14ac:dyDescent="0.3">
      <c r="A19" s="224" t="s">
        <v>102</v>
      </c>
      <c r="B19" s="228">
        <v>0</v>
      </c>
      <c r="C19" s="228">
        <v>70000</v>
      </c>
      <c r="D19" s="229"/>
      <c r="E19" s="50">
        <v>0</v>
      </c>
      <c r="F19" s="50">
        <v>0</v>
      </c>
      <c r="G19" s="50"/>
      <c r="H19" s="232">
        <v>0</v>
      </c>
      <c r="I19" s="233">
        <v>0</v>
      </c>
      <c r="J19" s="50"/>
      <c r="K19" s="233"/>
      <c r="L19" s="50"/>
      <c r="M19" s="233"/>
      <c r="N19" s="50"/>
      <c r="O19" s="233"/>
      <c r="P19" s="229">
        <v>0</v>
      </c>
    </row>
    <row r="20" spans="1:16" x14ac:dyDescent="0.3">
      <c r="A20" s="224" t="s">
        <v>104</v>
      </c>
      <c r="B20" s="228">
        <v>145000</v>
      </c>
      <c r="C20" s="228">
        <v>50000</v>
      </c>
      <c r="D20" s="229"/>
      <c r="E20" s="50">
        <v>50000</v>
      </c>
      <c r="F20" s="50">
        <v>35000</v>
      </c>
      <c r="G20" s="268">
        <v>15000</v>
      </c>
      <c r="H20" s="232">
        <v>45000</v>
      </c>
      <c r="I20" s="233">
        <v>45000</v>
      </c>
      <c r="J20" s="50"/>
      <c r="K20" s="233"/>
      <c r="L20" s="50"/>
      <c r="M20" s="233"/>
      <c r="N20" s="50"/>
      <c r="O20" s="233"/>
      <c r="P20" s="229"/>
    </row>
    <row r="21" spans="1:16" x14ac:dyDescent="0.3">
      <c r="A21" s="248" t="s">
        <v>96</v>
      </c>
      <c r="B21" s="249">
        <v>90000</v>
      </c>
      <c r="C21" s="249">
        <v>30000</v>
      </c>
      <c r="D21" s="250"/>
      <c r="E21" s="251">
        <v>30000</v>
      </c>
      <c r="F21" s="251"/>
      <c r="G21" s="251"/>
      <c r="H21" s="252">
        <v>30000</v>
      </c>
      <c r="I21" s="253"/>
      <c r="J21" s="50"/>
      <c r="K21" s="233"/>
      <c r="L21" s="50"/>
      <c r="M21" s="233"/>
      <c r="N21" s="50"/>
      <c r="O21" s="233"/>
      <c r="P21" s="229"/>
    </row>
    <row r="22" spans="1:16" x14ac:dyDescent="0.3">
      <c r="A22" s="224" t="s">
        <v>98</v>
      </c>
      <c r="B22" s="228">
        <v>120000</v>
      </c>
      <c r="C22" s="228">
        <v>40000</v>
      </c>
      <c r="D22" s="229"/>
      <c r="E22" s="50">
        <v>40000</v>
      </c>
      <c r="F22" s="50">
        <v>28000</v>
      </c>
      <c r="G22" s="244"/>
      <c r="H22" s="232">
        <v>40000</v>
      </c>
      <c r="I22" s="233">
        <v>40000</v>
      </c>
      <c r="J22" s="50"/>
      <c r="K22" s="233"/>
      <c r="L22" s="50"/>
      <c r="M22" s="233"/>
      <c r="N22" s="50"/>
      <c r="O22" s="233"/>
      <c r="P22" s="229"/>
    </row>
    <row r="23" spans="1:16" x14ac:dyDescent="0.3">
      <c r="A23" s="218" t="s">
        <v>130</v>
      </c>
      <c r="B23" s="228">
        <v>195000</v>
      </c>
      <c r="C23" s="228">
        <v>65000</v>
      </c>
      <c r="D23" s="229"/>
      <c r="E23" s="50">
        <v>65000</v>
      </c>
      <c r="F23" s="50"/>
      <c r="G23" s="50"/>
      <c r="H23" s="232">
        <v>65000</v>
      </c>
      <c r="I23" s="233"/>
      <c r="J23" s="50"/>
      <c r="K23" s="233"/>
      <c r="L23" s="50"/>
      <c r="M23" s="233"/>
      <c r="N23" s="50"/>
      <c r="O23" s="233"/>
      <c r="P23" s="229"/>
    </row>
    <row r="24" spans="1:16" x14ac:dyDescent="0.3">
      <c r="A24" s="224" t="s">
        <v>100</v>
      </c>
      <c r="B24" s="228">
        <v>75000</v>
      </c>
      <c r="C24" s="228">
        <v>25000</v>
      </c>
      <c r="D24" s="267"/>
      <c r="E24" s="50">
        <v>25000</v>
      </c>
      <c r="F24" s="50"/>
      <c r="G24" s="50"/>
      <c r="H24" s="232">
        <v>25000</v>
      </c>
      <c r="I24" s="233"/>
      <c r="J24" s="50"/>
      <c r="K24" s="233"/>
      <c r="L24" s="50"/>
      <c r="M24" s="233"/>
      <c r="N24" s="50"/>
      <c r="O24" s="233"/>
      <c r="P24" s="229"/>
    </row>
    <row r="25" spans="1:16" x14ac:dyDescent="0.3">
      <c r="A25" s="254" t="s">
        <v>119</v>
      </c>
      <c r="B25" s="228">
        <v>120000</v>
      </c>
      <c r="C25" s="228">
        <v>40000</v>
      </c>
      <c r="D25" s="267"/>
      <c r="E25" s="50">
        <v>40000</v>
      </c>
      <c r="F25" s="50"/>
      <c r="G25" s="50"/>
      <c r="H25" s="232">
        <v>40000</v>
      </c>
      <c r="I25" s="233"/>
      <c r="J25" s="50"/>
      <c r="K25" s="233"/>
      <c r="L25" s="50"/>
      <c r="M25" s="233"/>
      <c r="N25" s="50"/>
      <c r="O25" s="233"/>
      <c r="P25" s="229"/>
    </row>
    <row r="26" spans="1:16" x14ac:dyDescent="0.3">
      <c r="A26" s="218" t="s">
        <v>129</v>
      </c>
      <c r="B26" s="228">
        <v>90000</v>
      </c>
      <c r="C26" s="228">
        <v>30000</v>
      </c>
      <c r="D26" s="229"/>
      <c r="E26" s="50">
        <v>30000</v>
      </c>
      <c r="F26" s="50"/>
      <c r="G26" s="50"/>
      <c r="H26" s="232">
        <v>30000</v>
      </c>
      <c r="I26" s="233"/>
      <c r="J26" s="50"/>
      <c r="K26" s="233"/>
      <c r="L26" s="50"/>
      <c r="M26" s="233"/>
      <c r="N26" s="50"/>
      <c r="O26" s="233"/>
      <c r="P26" s="229"/>
    </row>
    <row r="27" spans="1:16" x14ac:dyDescent="0.3">
      <c r="A27" s="224" t="s">
        <v>103</v>
      </c>
      <c r="B27" s="228">
        <v>90000</v>
      </c>
      <c r="C27" s="228">
        <v>30000</v>
      </c>
      <c r="D27" s="229"/>
      <c r="E27" s="50">
        <v>30000</v>
      </c>
      <c r="F27" s="50"/>
      <c r="G27" s="50"/>
      <c r="H27" s="232">
        <v>30000</v>
      </c>
      <c r="I27" s="233"/>
      <c r="J27" s="50"/>
      <c r="K27" s="233"/>
      <c r="L27" s="50"/>
      <c r="M27" s="233"/>
      <c r="N27" s="50"/>
      <c r="O27" s="233"/>
      <c r="P27" s="229"/>
    </row>
    <row r="28" spans="1:16" x14ac:dyDescent="0.3">
      <c r="A28" s="218" t="s">
        <v>0</v>
      </c>
      <c r="B28" s="228">
        <v>653000</v>
      </c>
      <c r="C28" s="228">
        <v>230000</v>
      </c>
      <c r="D28" s="229">
        <v>213716</v>
      </c>
      <c r="E28" s="50">
        <v>230000</v>
      </c>
      <c r="F28" s="50"/>
      <c r="G28" s="50"/>
      <c r="H28" s="232">
        <v>120000</v>
      </c>
      <c r="I28" s="233"/>
      <c r="J28" s="50">
        <v>20000</v>
      </c>
      <c r="K28" s="233"/>
      <c r="L28" s="50"/>
      <c r="M28" s="233"/>
      <c r="N28" s="50"/>
      <c r="O28" s="233"/>
      <c r="P28" s="229">
        <v>53000</v>
      </c>
    </row>
    <row r="29" spans="1:16" x14ac:dyDescent="0.3">
      <c r="A29" s="224" t="s">
        <v>94</v>
      </c>
      <c r="B29" s="228">
        <v>223000</v>
      </c>
      <c r="C29" s="228">
        <v>80000</v>
      </c>
      <c r="D29" s="229">
        <v>75716</v>
      </c>
      <c r="E29" s="50">
        <v>80000</v>
      </c>
      <c r="F29" s="50"/>
      <c r="G29" s="50"/>
      <c r="H29" s="232">
        <v>30000</v>
      </c>
      <c r="I29" s="233"/>
      <c r="J29" s="50"/>
      <c r="K29" s="233"/>
      <c r="L29" s="50"/>
      <c r="M29" s="233"/>
      <c r="N29" s="50"/>
      <c r="O29" s="233"/>
      <c r="P29" s="229">
        <v>33000</v>
      </c>
    </row>
    <row r="30" spans="1:16" x14ac:dyDescent="0.3">
      <c r="A30" s="224" t="s">
        <v>99</v>
      </c>
      <c r="B30" s="228">
        <v>140000</v>
      </c>
      <c r="C30" s="228">
        <v>40000</v>
      </c>
      <c r="D30" s="245">
        <v>28000</v>
      </c>
      <c r="E30" s="50">
        <v>40000</v>
      </c>
      <c r="F30" s="50"/>
      <c r="G30" s="50"/>
      <c r="H30" s="232">
        <v>40000</v>
      </c>
      <c r="I30" s="233"/>
      <c r="J30" s="50"/>
      <c r="K30" s="233"/>
      <c r="L30" s="50"/>
      <c r="M30" s="233"/>
      <c r="N30" s="50"/>
      <c r="O30" s="233"/>
      <c r="P30" s="229">
        <v>20000</v>
      </c>
    </row>
    <row r="31" spans="1:16" x14ac:dyDescent="0.3">
      <c r="A31" s="224" t="s">
        <v>105</v>
      </c>
      <c r="B31" s="228">
        <v>290000</v>
      </c>
      <c r="C31" s="228">
        <v>110000</v>
      </c>
      <c r="D31" s="229">
        <v>110000</v>
      </c>
      <c r="E31" s="50">
        <v>110000</v>
      </c>
      <c r="F31" s="50"/>
      <c r="G31" s="50"/>
      <c r="H31" s="232">
        <v>50000</v>
      </c>
      <c r="I31" s="233"/>
      <c r="J31" s="50">
        <v>20000</v>
      </c>
      <c r="K31" s="233"/>
      <c r="L31" s="50"/>
      <c r="M31" s="233"/>
      <c r="N31" s="50"/>
      <c r="O31" s="233"/>
      <c r="P31" s="229"/>
    </row>
    <row r="32" spans="1:16" x14ac:dyDescent="0.3">
      <c r="A32" s="225" t="s">
        <v>131</v>
      </c>
      <c r="B32" s="230">
        <v>1640000</v>
      </c>
      <c r="C32" s="230">
        <v>615000</v>
      </c>
      <c r="D32" s="231">
        <v>213716</v>
      </c>
      <c r="E32" s="226">
        <v>565000</v>
      </c>
      <c r="F32" s="226">
        <v>133000</v>
      </c>
      <c r="G32" s="226">
        <v>45000</v>
      </c>
      <c r="H32" s="234">
        <v>370000</v>
      </c>
      <c r="I32" s="235">
        <v>125000</v>
      </c>
      <c r="J32" s="226">
        <v>35000</v>
      </c>
      <c r="K32" s="235">
        <v>13000</v>
      </c>
      <c r="L32" s="226">
        <v>3000</v>
      </c>
      <c r="M32" s="235">
        <v>3000</v>
      </c>
      <c r="N32" s="226">
        <v>10000</v>
      </c>
      <c r="O32" s="235">
        <v>10000</v>
      </c>
      <c r="P32" s="231">
        <v>112000</v>
      </c>
    </row>
    <row r="35" spans="1:141" hidden="1" x14ac:dyDescent="0.3"/>
    <row r="36" spans="1:141" hidden="1" x14ac:dyDescent="0.3">
      <c r="A36" t="s">
        <v>289</v>
      </c>
      <c r="B36" s="243">
        <f>GETPIVOTDATA("CNV   ",$A$15,"PORTAGE","REGION")</f>
        <v>230000</v>
      </c>
    </row>
    <row r="37" spans="1:141" hidden="1" x14ac:dyDescent="0.3">
      <c r="A37" t="s">
        <v>290</v>
      </c>
      <c r="B37" s="243">
        <f>GETPIVOTDATA("Somme versée CNV",$A$15,"PORTAGE","REGION")</f>
        <v>213716</v>
      </c>
    </row>
    <row r="38" spans="1:141" hidden="1" x14ac:dyDescent="0.3">
      <c r="A38" t="s">
        <v>287</v>
      </c>
      <c r="B38" s="243">
        <f>GETPIVOTDATA("REGION   ",$A$15)+GETPIVOTDATA("DRAC   ",$A$15)+GETPIVOTDATA("PART 1   ORNE",$A$15)+GETPIVOTDATA("PART 2   MANCHE",$A$15)+GETPIVOTDATA("PART 3   EURE",$A$15)</f>
        <v>983000</v>
      </c>
    </row>
    <row r="39" spans="1:141" hidden="1" x14ac:dyDescent="0.3">
      <c r="A39" t="s">
        <v>288</v>
      </c>
      <c r="B39" s="243">
        <f>GETPIVOTDATA("Acompte REGION perçu",$A$15)+GETPIVOTDATA("Solde REGION perçu",$A$15)+GETPIVOTDATA("DRAC perçu",$A$15)+GETPIVOTDATA("PART 1 perçu",$A$15)+GETPIVOTDATA("PART 2 perçu",$A$15)+GETPIVOTDATA("PART 3 perçu",$A$15)</f>
        <v>329000</v>
      </c>
    </row>
    <row r="40" spans="1:141" hidden="1" x14ac:dyDescent="0.3"/>
    <row r="41" spans="1:141" x14ac:dyDescent="0.3">
      <c r="C41">
        <f>625000-30000</f>
        <v>595000</v>
      </c>
    </row>
    <row r="45" spans="1:141" s="22" customForma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</row>
  </sheetData>
  <mergeCells count="4">
    <mergeCell ref="AJ14:AR14"/>
    <mergeCell ref="C14:D14"/>
    <mergeCell ref="E14:P14"/>
    <mergeCell ref="A1:A3"/>
  </mergeCells>
  <pageMargins left="0.7" right="0.7" top="0.75" bottom="0.75" header="0.3" footer="0.3"/>
  <pageSetup paperSize="9" scale="44" orientation="landscape" r:id="rId2"/>
  <colBreaks count="2" manualBreakCount="2">
    <brk id="16" max="1048575" man="1"/>
    <brk id="23" max="1048575" man="1"/>
  </colBreaks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>
    <tabColor theme="5" tint="0.79998168889431442"/>
  </sheetPr>
  <dimension ref="A1:BC905"/>
  <sheetViews>
    <sheetView workbookViewId="0">
      <selection activeCell="D24" sqref="D24"/>
    </sheetView>
  </sheetViews>
  <sheetFormatPr baseColWidth="10" defaultRowHeight="14.4" x14ac:dyDescent="0.3"/>
  <cols>
    <col min="1" max="1" width="15" customWidth="1"/>
    <col min="2" max="2" width="14" style="44" bestFit="1" customWidth="1"/>
    <col min="3" max="3" width="25" bestFit="1" customWidth="1"/>
    <col min="4" max="5" width="10.33203125" bestFit="1" customWidth="1"/>
    <col min="6" max="6" width="15.109375" hidden="1" customWidth="1"/>
    <col min="7" max="7" width="29.5546875" bestFit="1" customWidth="1"/>
    <col min="8" max="8" width="32.33203125" bestFit="1" customWidth="1"/>
    <col min="9" max="9" width="25.44140625" hidden="1" customWidth="1"/>
    <col min="10" max="11" width="10.33203125" bestFit="1" customWidth="1"/>
    <col min="12" max="12" width="15.88671875" hidden="1" customWidth="1"/>
    <col min="13" max="13" width="14.6640625" bestFit="1" customWidth="1"/>
    <col min="14" max="14" width="23.109375" hidden="1" customWidth="1"/>
    <col min="15" max="15" width="10.33203125" bestFit="1" customWidth="1"/>
    <col min="16" max="16" width="17.44140625" hidden="1" customWidth="1"/>
    <col min="17" max="17" width="24.6640625" bestFit="1" customWidth="1"/>
    <col min="18" max="18" width="17.44140625" hidden="1" customWidth="1"/>
    <col min="19" max="19" width="10.33203125" bestFit="1" customWidth="1"/>
    <col min="20" max="20" width="25.88671875" hidden="1" customWidth="1"/>
    <col min="21" max="21" width="15.21875" bestFit="1" customWidth="1"/>
    <col min="22" max="22" width="25.88671875" hidden="1" customWidth="1"/>
    <col min="23" max="23" width="11.33203125" bestFit="1" customWidth="1"/>
    <col min="24" max="24" width="15.44140625" hidden="1" customWidth="1"/>
    <col min="25" max="25" width="16.109375" bestFit="1" customWidth="1"/>
    <col min="26" max="26" width="21.44140625" hidden="1" customWidth="1"/>
    <col min="27" max="27" width="13.5546875" bestFit="1" customWidth="1"/>
    <col min="28" max="28" width="21.44140625" hidden="1" customWidth="1"/>
    <col min="29" max="29" width="16.33203125" bestFit="1" customWidth="1"/>
    <col min="30" max="30" width="33.88671875" hidden="1" customWidth="1"/>
    <col min="31" max="31" width="11.33203125" bestFit="1" customWidth="1"/>
    <col min="32" max="32" width="33.88671875" hidden="1" customWidth="1"/>
    <col min="33" max="33" width="11.33203125" bestFit="1" customWidth="1"/>
    <col min="34" max="34" width="16.6640625" bestFit="1" customWidth="1"/>
    <col min="35" max="35" width="22.109375" bestFit="1" customWidth="1"/>
    <col min="36" max="38" width="11.33203125" bestFit="1" customWidth="1"/>
    <col min="39" max="39" width="24.88671875" bestFit="1" customWidth="1"/>
    <col min="40" max="40" width="12.21875" bestFit="1" customWidth="1"/>
    <col min="41" max="41" width="11.33203125" bestFit="1" customWidth="1"/>
    <col min="42" max="42" width="10.33203125" bestFit="1" customWidth="1"/>
    <col min="43" max="43" width="11.33203125" bestFit="1" customWidth="1"/>
    <col min="44" max="44" width="14.88671875" bestFit="1" customWidth="1"/>
    <col min="45" max="45" width="17.88671875" bestFit="1" customWidth="1"/>
    <col min="46" max="46" width="10.33203125" bestFit="1" customWidth="1"/>
    <col min="47" max="47" width="20.6640625" bestFit="1" customWidth="1"/>
    <col min="48" max="48" width="29.88671875" bestFit="1" customWidth="1"/>
    <col min="49" max="51" width="11.33203125" bestFit="1" customWidth="1"/>
    <col min="52" max="52" width="32.6640625" bestFit="1" customWidth="1"/>
    <col min="53" max="53" width="7.88671875" bestFit="1" customWidth="1"/>
    <col min="54" max="54" width="10.5546875" bestFit="1" customWidth="1"/>
    <col min="55" max="55" width="12.77734375" bestFit="1" customWidth="1"/>
  </cols>
  <sheetData>
    <row r="1" spans="1:55" x14ac:dyDescent="0.3">
      <c r="B1" s="45" t="s">
        <v>3</v>
      </c>
      <c r="C1" s="49" t="s">
        <v>149</v>
      </c>
    </row>
    <row r="2" spans="1:55" x14ac:dyDescent="0.3">
      <c r="B2" s="43"/>
      <c r="C2" s="73"/>
      <c r="D2" s="73"/>
      <c r="E2" s="73"/>
      <c r="F2" s="73"/>
      <c r="G2" s="73"/>
      <c r="H2" s="73"/>
      <c r="I2" s="73"/>
      <c r="J2" s="73"/>
      <c r="K2" s="73"/>
      <c r="L2" s="57"/>
      <c r="M2" s="57"/>
      <c r="N2" s="57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</row>
    <row r="3" spans="1:55" ht="15" thickBot="1" x14ac:dyDescent="0.35">
      <c r="B3" s="45"/>
      <c r="C3" s="49" t="s">
        <v>209</v>
      </c>
      <c r="D3" s="43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</row>
    <row r="4" spans="1:55" ht="15" thickBot="1" x14ac:dyDescent="0.35">
      <c r="B4" s="45"/>
      <c r="C4" s="49" t="s">
        <v>96</v>
      </c>
      <c r="D4" s="49"/>
      <c r="E4" s="49"/>
      <c r="F4" s="49" t="s">
        <v>234</v>
      </c>
      <c r="G4" s="49" t="s">
        <v>95</v>
      </c>
      <c r="H4" s="49" t="s">
        <v>260</v>
      </c>
      <c r="I4" s="109" t="s">
        <v>94</v>
      </c>
      <c r="J4" s="117"/>
      <c r="K4" s="117"/>
      <c r="L4" s="118"/>
      <c r="M4" s="75" t="s">
        <v>210</v>
      </c>
      <c r="N4" s="88" t="s">
        <v>99</v>
      </c>
      <c r="O4" s="191"/>
      <c r="P4" s="89"/>
      <c r="Q4" s="49" t="s">
        <v>211</v>
      </c>
      <c r="R4" s="83" t="s">
        <v>100</v>
      </c>
      <c r="S4" s="84"/>
      <c r="T4" s="85"/>
      <c r="U4" s="49" t="s">
        <v>212</v>
      </c>
      <c r="V4" s="49" t="s">
        <v>98</v>
      </c>
      <c r="W4" s="49"/>
      <c r="X4" s="49" t="s">
        <v>230</v>
      </c>
      <c r="Y4" s="49" t="s">
        <v>97</v>
      </c>
      <c r="Z4" s="49" t="s">
        <v>261</v>
      </c>
      <c r="AA4" s="49" t="s">
        <v>119</v>
      </c>
      <c r="AB4" s="49"/>
      <c r="AC4" s="49" t="s">
        <v>235</v>
      </c>
      <c r="AD4" s="83" t="s">
        <v>101</v>
      </c>
      <c r="AE4" s="84"/>
      <c r="AF4" s="84"/>
      <c r="AG4" s="85"/>
      <c r="AH4" s="49" t="s">
        <v>213</v>
      </c>
      <c r="AI4" s="83" t="s">
        <v>105</v>
      </c>
      <c r="AJ4" s="84"/>
      <c r="AK4" s="84"/>
      <c r="AL4" s="85"/>
      <c r="AM4" s="49" t="s">
        <v>214</v>
      </c>
      <c r="AN4" s="83" t="s">
        <v>102</v>
      </c>
      <c r="AO4" s="84"/>
      <c r="AP4" s="84"/>
      <c r="AQ4" s="85"/>
      <c r="AR4" s="49" t="s">
        <v>215</v>
      </c>
      <c r="AS4" s="83" t="s">
        <v>103</v>
      </c>
      <c r="AT4" s="85"/>
      <c r="AU4" s="49" t="s">
        <v>216</v>
      </c>
      <c r="AV4" s="83" t="s">
        <v>104</v>
      </c>
      <c r="AW4" s="84"/>
      <c r="AX4" s="84"/>
      <c r="AY4" s="85"/>
      <c r="AZ4" s="49" t="s">
        <v>217</v>
      </c>
      <c r="BA4" s="49" t="s">
        <v>232</v>
      </c>
      <c r="BB4" s="49" t="s">
        <v>236</v>
      </c>
      <c r="BC4" s="79" t="s">
        <v>131</v>
      </c>
    </row>
    <row r="5" spans="1:55" ht="15" thickBot="1" x14ac:dyDescent="0.35">
      <c r="B5" s="74" t="s">
        <v>137</v>
      </c>
      <c r="C5" s="49">
        <v>2019</v>
      </c>
      <c r="D5" s="49">
        <v>2020</v>
      </c>
      <c r="E5" s="49">
        <v>2040</v>
      </c>
      <c r="F5" s="49"/>
      <c r="G5" s="49">
        <v>2020</v>
      </c>
      <c r="H5" s="49"/>
      <c r="I5" s="83">
        <v>2017</v>
      </c>
      <c r="J5" s="84">
        <v>2018</v>
      </c>
      <c r="K5" s="84">
        <v>2019</v>
      </c>
      <c r="L5" s="85">
        <v>2020</v>
      </c>
      <c r="M5" s="75"/>
      <c r="N5" s="83">
        <v>2018</v>
      </c>
      <c r="O5" s="85">
        <v>2019</v>
      </c>
      <c r="P5" s="49">
        <v>2020</v>
      </c>
      <c r="Q5" s="49"/>
      <c r="R5" s="83">
        <v>2017</v>
      </c>
      <c r="S5" s="85">
        <v>2019</v>
      </c>
      <c r="T5" s="49">
        <v>2020</v>
      </c>
      <c r="U5" s="49"/>
      <c r="V5" s="49">
        <v>2019</v>
      </c>
      <c r="W5" s="49">
        <v>2020</v>
      </c>
      <c r="X5" s="49"/>
      <c r="Y5" s="49">
        <v>2020</v>
      </c>
      <c r="Z5" s="49"/>
      <c r="AA5" s="49">
        <v>2019</v>
      </c>
      <c r="AB5" s="49">
        <v>2020</v>
      </c>
      <c r="AC5" s="49"/>
      <c r="AD5" s="83">
        <v>2017</v>
      </c>
      <c r="AE5" s="84">
        <v>2018</v>
      </c>
      <c r="AF5" s="84">
        <v>2019</v>
      </c>
      <c r="AG5" s="85">
        <v>2020</v>
      </c>
      <c r="AH5" s="49"/>
      <c r="AI5" s="83">
        <v>2017</v>
      </c>
      <c r="AJ5" s="84">
        <v>2018</v>
      </c>
      <c r="AK5" s="84">
        <v>2019</v>
      </c>
      <c r="AL5" s="85">
        <v>2020</v>
      </c>
      <c r="AM5" s="49"/>
      <c r="AN5" s="83">
        <v>2017</v>
      </c>
      <c r="AO5" s="84">
        <v>2018</v>
      </c>
      <c r="AP5" s="84">
        <v>2019</v>
      </c>
      <c r="AQ5" s="85">
        <v>2020</v>
      </c>
      <c r="AR5" s="49"/>
      <c r="AS5" s="86">
        <v>2019</v>
      </c>
      <c r="AT5" s="49">
        <v>2020</v>
      </c>
      <c r="AU5" s="49"/>
      <c r="AV5" s="83">
        <v>2017</v>
      </c>
      <c r="AW5" s="84">
        <v>2018</v>
      </c>
      <c r="AX5" s="84">
        <v>2019</v>
      </c>
      <c r="AY5" s="85">
        <v>2020</v>
      </c>
      <c r="AZ5" s="49"/>
      <c r="BA5" s="49" t="s">
        <v>232</v>
      </c>
      <c r="BB5" s="49"/>
      <c r="BC5" s="87"/>
    </row>
    <row r="6" spans="1:55" x14ac:dyDescent="0.3">
      <c r="A6" s="283" t="s">
        <v>218</v>
      </c>
      <c r="B6" s="90" t="s">
        <v>177</v>
      </c>
      <c r="C6" s="51">
        <v>30000</v>
      </c>
      <c r="D6" s="51">
        <v>30000</v>
      </c>
      <c r="E6" s="51">
        <v>1000</v>
      </c>
      <c r="F6" s="51">
        <v>61000</v>
      </c>
      <c r="G6" s="51">
        <v>30000</v>
      </c>
      <c r="H6" s="51">
        <v>30000</v>
      </c>
      <c r="I6" s="92">
        <v>80000</v>
      </c>
      <c r="J6" s="93">
        <v>80000</v>
      </c>
      <c r="K6" s="93">
        <v>80000</v>
      </c>
      <c r="L6" s="94">
        <v>80000</v>
      </c>
      <c r="M6" s="50">
        <v>320000</v>
      </c>
      <c r="N6" s="92">
        <v>40000</v>
      </c>
      <c r="O6" s="94">
        <v>40000</v>
      </c>
      <c r="P6" s="51">
        <v>50000</v>
      </c>
      <c r="Q6" s="51">
        <v>130000</v>
      </c>
      <c r="R6" s="92">
        <v>25000</v>
      </c>
      <c r="S6" s="94">
        <v>25000</v>
      </c>
      <c r="T6" s="51">
        <v>25000</v>
      </c>
      <c r="U6" s="51">
        <v>75000</v>
      </c>
      <c r="V6" s="51">
        <v>40000</v>
      </c>
      <c r="W6" s="51">
        <v>40000</v>
      </c>
      <c r="X6" s="51">
        <v>80000</v>
      </c>
      <c r="Y6" s="51">
        <v>50000</v>
      </c>
      <c r="Z6" s="51">
        <v>50000</v>
      </c>
      <c r="AA6" s="51">
        <v>40000</v>
      </c>
      <c r="AB6" s="51">
        <v>40000</v>
      </c>
      <c r="AC6" s="51">
        <v>80000</v>
      </c>
      <c r="AD6" s="92">
        <v>25000</v>
      </c>
      <c r="AE6" s="93">
        <v>100000</v>
      </c>
      <c r="AF6" s="93">
        <v>100000</v>
      </c>
      <c r="AG6" s="94">
        <v>100000</v>
      </c>
      <c r="AH6" s="51">
        <v>325000</v>
      </c>
      <c r="AI6" s="92">
        <v>110000</v>
      </c>
      <c r="AJ6" s="93">
        <v>110000</v>
      </c>
      <c r="AK6" s="93">
        <v>110000</v>
      </c>
      <c r="AL6" s="94">
        <v>110000</v>
      </c>
      <c r="AM6" s="51">
        <v>440000</v>
      </c>
      <c r="AN6" s="92">
        <v>80000</v>
      </c>
      <c r="AO6" s="93">
        <v>80000</v>
      </c>
      <c r="AP6" s="93">
        <v>70000</v>
      </c>
      <c r="AQ6" s="94">
        <v>80000</v>
      </c>
      <c r="AR6" s="51">
        <v>310000</v>
      </c>
      <c r="AS6" s="101">
        <v>30000</v>
      </c>
      <c r="AT6" s="51">
        <v>30000</v>
      </c>
      <c r="AU6" s="51">
        <v>60000</v>
      </c>
      <c r="AV6" s="128">
        <v>50000</v>
      </c>
      <c r="AW6" s="129">
        <v>50000</v>
      </c>
      <c r="AX6" s="129">
        <v>50000</v>
      </c>
      <c r="AY6" s="130">
        <v>80000</v>
      </c>
      <c r="AZ6" s="51">
        <v>230000</v>
      </c>
      <c r="BA6" s="51"/>
      <c r="BB6" s="51"/>
      <c r="BC6" s="101">
        <v>2191000</v>
      </c>
    </row>
    <row r="7" spans="1:55" x14ac:dyDescent="0.3">
      <c r="A7" s="284"/>
      <c r="B7" s="91" t="s">
        <v>178</v>
      </c>
      <c r="C7" s="51">
        <v>30000</v>
      </c>
      <c r="D7" s="51">
        <v>30000</v>
      </c>
      <c r="E7" s="51">
        <v>2000</v>
      </c>
      <c r="F7" s="51">
        <v>62000</v>
      </c>
      <c r="G7" s="51">
        <v>30000</v>
      </c>
      <c r="H7" s="51">
        <v>30000</v>
      </c>
      <c r="I7" s="95">
        <v>80000</v>
      </c>
      <c r="J7" s="96">
        <v>80000</v>
      </c>
      <c r="K7" s="96">
        <v>80000</v>
      </c>
      <c r="L7" s="97">
        <v>80000</v>
      </c>
      <c r="M7" s="50">
        <v>320000</v>
      </c>
      <c r="N7" s="95">
        <v>40000</v>
      </c>
      <c r="O7" s="97">
        <v>40000</v>
      </c>
      <c r="P7" s="51">
        <v>50000</v>
      </c>
      <c r="Q7" s="51">
        <v>130000</v>
      </c>
      <c r="R7" s="95">
        <v>25000</v>
      </c>
      <c r="S7" s="97">
        <v>25000</v>
      </c>
      <c r="T7" s="51">
        <v>25000</v>
      </c>
      <c r="U7" s="51">
        <v>75000</v>
      </c>
      <c r="V7" s="51">
        <v>40000</v>
      </c>
      <c r="W7" s="51">
        <v>40000</v>
      </c>
      <c r="X7" s="51">
        <v>80000</v>
      </c>
      <c r="Y7" s="51">
        <v>50000</v>
      </c>
      <c r="Z7" s="51">
        <v>50000</v>
      </c>
      <c r="AA7" s="51">
        <v>40000</v>
      </c>
      <c r="AB7" s="51">
        <v>40000</v>
      </c>
      <c r="AC7" s="51">
        <v>80000</v>
      </c>
      <c r="AD7" s="95">
        <v>25000</v>
      </c>
      <c r="AE7" s="96">
        <v>100000</v>
      </c>
      <c r="AF7" s="96">
        <v>100000</v>
      </c>
      <c r="AG7" s="97">
        <v>100000</v>
      </c>
      <c r="AH7" s="51">
        <v>325000</v>
      </c>
      <c r="AI7" s="95">
        <v>150000</v>
      </c>
      <c r="AJ7" s="96">
        <v>125000</v>
      </c>
      <c r="AK7" s="96">
        <v>130000</v>
      </c>
      <c r="AL7" s="97">
        <v>150000</v>
      </c>
      <c r="AM7" s="51">
        <v>555000</v>
      </c>
      <c r="AN7" s="95">
        <v>80000</v>
      </c>
      <c r="AO7" s="96">
        <v>80000</v>
      </c>
      <c r="AP7" s="96">
        <v>0</v>
      </c>
      <c r="AQ7" s="97">
        <v>80000</v>
      </c>
      <c r="AR7" s="51">
        <v>240000</v>
      </c>
      <c r="AS7" s="102">
        <v>30000</v>
      </c>
      <c r="AT7" s="51">
        <v>30000</v>
      </c>
      <c r="AU7" s="51">
        <v>60000</v>
      </c>
      <c r="AV7" s="131">
        <v>50000</v>
      </c>
      <c r="AW7" s="132">
        <v>50000</v>
      </c>
      <c r="AX7" s="132">
        <v>50000</v>
      </c>
      <c r="AY7" s="133">
        <v>80000</v>
      </c>
      <c r="AZ7" s="51">
        <v>230000</v>
      </c>
      <c r="BA7" s="51"/>
      <c r="BB7" s="51"/>
      <c r="BC7" s="102">
        <v>2237000</v>
      </c>
    </row>
    <row r="8" spans="1:55" x14ac:dyDescent="0.3">
      <c r="A8" s="284"/>
      <c r="B8" s="91" t="s">
        <v>179</v>
      </c>
      <c r="C8" s="51">
        <v>30000</v>
      </c>
      <c r="D8" s="51">
        <v>30000</v>
      </c>
      <c r="E8" s="51">
        <v>3000</v>
      </c>
      <c r="F8" s="51">
        <v>63000</v>
      </c>
      <c r="G8" s="51">
        <v>30000</v>
      </c>
      <c r="H8" s="51">
        <v>30000</v>
      </c>
      <c r="I8" s="95">
        <v>30000</v>
      </c>
      <c r="J8" s="96">
        <v>30000</v>
      </c>
      <c r="K8" s="96">
        <v>30000</v>
      </c>
      <c r="L8" s="97">
        <v>30000</v>
      </c>
      <c r="M8" s="50">
        <v>120000</v>
      </c>
      <c r="N8" s="95">
        <v>30000</v>
      </c>
      <c r="O8" s="97">
        <v>40000</v>
      </c>
      <c r="P8" s="51">
        <v>50000</v>
      </c>
      <c r="Q8" s="51">
        <v>120000</v>
      </c>
      <c r="R8" s="95">
        <v>5000</v>
      </c>
      <c r="S8" s="97">
        <v>25000</v>
      </c>
      <c r="T8" s="51">
        <v>25000</v>
      </c>
      <c r="U8" s="51">
        <v>55000</v>
      </c>
      <c r="V8" s="51">
        <v>40000</v>
      </c>
      <c r="W8" s="51">
        <v>40000</v>
      </c>
      <c r="X8" s="51">
        <v>80000</v>
      </c>
      <c r="Y8" s="51">
        <v>50000</v>
      </c>
      <c r="Z8" s="51">
        <v>50000</v>
      </c>
      <c r="AA8" s="51">
        <v>40000</v>
      </c>
      <c r="AB8" s="51">
        <v>40000</v>
      </c>
      <c r="AC8" s="51">
        <v>80000</v>
      </c>
      <c r="AD8" s="95">
        <v>5000</v>
      </c>
      <c r="AE8" s="96">
        <v>40000</v>
      </c>
      <c r="AF8" s="96">
        <v>40000</v>
      </c>
      <c r="AG8" s="97">
        <v>40000</v>
      </c>
      <c r="AH8" s="51">
        <v>125000</v>
      </c>
      <c r="AI8" s="95">
        <v>40000</v>
      </c>
      <c r="AJ8" s="96">
        <v>40000</v>
      </c>
      <c r="AK8" s="96">
        <v>50000</v>
      </c>
      <c r="AL8" s="97">
        <v>80000</v>
      </c>
      <c r="AM8" s="51">
        <v>210000</v>
      </c>
      <c r="AN8" s="95">
        <v>50000</v>
      </c>
      <c r="AO8" s="96">
        <v>80000</v>
      </c>
      <c r="AP8" s="96">
        <v>0</v>
      </c>
      <c r="AQ8" s="97">
        <v>80000</v>
      </c>
      <c r="AR8" s="51">
        <v>210000</v>
      </c>
      <c r="AS8" s="102">
        <v>30000</v>
      </c>
      <c r="AT8" s="51">
        <v>30000</v>
      </c>
      <c r="AU8" s="51">
        <v>60000</v>
      </c>
      <c r="AV8" s="131">
        <v>25000</v>
      </c>
      <c r="AW8" s="132">
        <v>25000</v>
      </c>
      <c r="AX8" s="132">
        <v>45000</v>
      </c>
      <c r="AY8" s="133">
        <v>55000</v>
      </c>
      <c r="AZ8" s="51">
        <v>150000</v>
      </c>
      <c r="BA8" s="51"/>
      <c r="BB8" s="51"/>
      <c r="BC8" s="102">
        <v>1353000</v>
      </c>
    </row>
    <row r="9" spans="1:55" x14ac:dyDescent="0.3">
      <c r="A9" s="284"/>
      <c r="B9" s="91" t="s">
        <v>184</v>
      </c>
      <c r="C9" s="51"/>
      <c r="D9" s="51"/>
      <c r="E9" s="51">
        <v>4000</v>
      </c>
      <c r="F9" s="51">
        <v>4000</v>
      </c>
      <c r="G9" s="51"/>
      <c r="H9" s="51"/>
      <c r="I9" s="95"/>
      <c r="J9" s="96"/>
      <c r="K9" s="96"/>
      <c r="L9" s="97"/>
      <c r="M9" s="50"/>
      <c r="N9" s="95">
        <v>10000</v>
      </c>
      <c r="O9" s="97"/>
      <c r="P9" s="51"/>
      <c r="Q9" s="51">
        <v>10000</v>
      </c>
      <c r="R9" s="95"/>
      <c r="S9" s="97"/>
      <c r="T9" s="51"/>
      <c r="U9" s="51"/>
      <c r="V9" s="51"/>
      <c r="W9" s="51">
        <v>0</v>
      </c>
      <c r="X9" s="51">
        <v>0</v>
      </c>
      <c r="Y9" s="51"/>
      <c r="Z9" s="51"/>
      <c r="AA9" s="51"/>
      <c r="AB9" s="51"/>
      <c r="AC9" s="51"/>
      <c r="AD9" s="95">
        <v>5000</v>
      </c>
      <c r="AE9" s="96">
        <v>3000</v>
      </c>
      <c r="AF9" s="96">
        <v>5000</v>
      </c>
      <c r="AG9" s="97">
        <v>5000</v>
      </c>
      <c r="AH9" s="51">
        <v>18000</v>
      </c>
      <c r="AI9" s="95">
        <v>20000</v>
      </c>
      <c r="AJ9" s="96">
        <v>10000</v>
      </c>
      <c r="AK9" s="96">
        <v>30000</v>
      </c>
      <c r="AL9" s="97">
        <v>20000</v>
      </c>
      <c r="AM9" s="51">
        <v>80000</v>
      </c>
      <c r="AN9" s="95"/>
      <c r="AO9" s="96"/>
      <c r="AP9" s="96"/>
      <c r="AQ9" s="97"/>
      <c r="AR9" s="51"/>
      <c r="AS9" s="102"/>
      <c r="AT9" s="51"/>
      <c r="AU9" s="51"/>
      <c r="AV9" s="131"/>
      <c r="AW9" s="132"/>
      <c r="AX9" s="132"/>
      <c r="AY9" s="133"/>
      <c r="AZ9" s="51"/>
      <c r="BA9" s="51"/>
      <c r="BB9" s="51"/>
      <c r="BC9" s="102">
        <v>112000</v>
      </c>
    </row>
    <row r="10" spans="1:55" x14ac:dyDescent="0.3">
      <c r="A10" s="284"/>
      <c r="B10" s="91" t="s">
        <v>180</v>
      </c>
      <c r="C10" s="51"/>
      <c r="D10" s="51"/>
      <c r="E10" s="51">
        <v>5000</v>
      </c>
      <c r="F10" s="51">
        <v>5000</v>
      </c>
      <c r="G10" s="51"/>
      <c r="H10" s="51"/>
      <c r="I10" s="95"/>
      <c r="J10" s="96"/>
      <c r="K10" s="96"/>
      <c r="L10" s="97"/>
      <c r="M10" s="50"/>
      <c r="N10" s="95"/>
      <c r="O10" s="97"/>
      <c r="P10" s="51"/>
      <c r="Q10" s="51"/>
      <c r="R10" s="95"/>
      <c r="S10" s="97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95"/>
      <c r="AE10" s="96">
        <v>5000</v>
      </c>
      <c r="AF10" s="96">
        <v>3000</v>
      </c>
      <c r="AG10" s="97">
        <v>3000</v>
      </c>
      <c r="AH10" s="51">
        <v>11000</v>
      </c>
      <c r="AI10" s="95"/>
      <c r="AJ10" s="96"/>
      <c r="AK10" s="96"/>
      <c r="AL10" s="97"/>
      <c r="AM10" s="51"/>
      <c r="AN10" s="95"/>
      <c r="AO10" s="96"/>
      <c r="AP10" s="96"/>
      <c r="AQ10" s="97"/>
      <c r="AR10" s="51"/>
      <c r="AS10" s="102"/>
      <c r="AT10" s="51"/>
      <c r="AU10" s="51"/>
      <c r="AV10" s="131"/>
      <c r="AW10" s="132"/>
      <c r="AX10" s="132"/>
      <c r="AY10" s="133"/>
      <c r="AZ10" s="51"/>
      <c r="BA10" s="51"/>
      <c r="BB10" s="51"/>
      <c r="BC10" s="102">
        <v>16000</v>
      </c>
    </row>
    <row r="11" spans="1:55" x14ac:dyDescent="0.3">
      <c r="A11" s="284"/>
      <c r="B11" s="91" t="s">
        <v>181</v>
      </c>
      <c r="C11" s="51"/>
      <c r="D11" s="51"/>
      <c r="E11" s="51">
        <v>6000</v>
      </c>
      <c r="F11" s="51">
        <v>6000</v>
      </c>
      <c r="G11" s="51"/>
      <c r="H11" s="51"/>
      <c r="I11" s="95"/>
      <c r="J11" s="96"/>
      <c r="K11" s="96"/>
      <c r="L11" s="97"/>
      <c r="M11" s="50"/>
      <c r="N11" s="95"/>
      <c r="O11" s="97"/>
      <c r="P11" s="51"/>
      <c r="Q11" s="51"/>
      <c r="R11" s="95"/>
      <c r="S11" s="97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95"/>
      <c r="AE11" s="96">
        <v>10000</v>
      </c>
      <c r="AF11" s="96">
        <v>10000</v>
      </c>
      <c r="AG11" s="97">
        <v>10000</v>
      </c>
      <c r="AH11" s="51">
        <v>30000</v>
      </c>
      <c r="AI11" s="95"/>
      <c r="AJ11" s="96"/>
      <c r="AK11" s="96"/>
      <c r="AL11" s="97"/>
      <c r="AM11" s="51"/>
      <c r="AN11" s="95"/>
      <c r="AO11" s="96"/>
      <c r="AP11" s="96"/>
      <c r="AQ11" s="97"/>
      <c r="AR11" s="51"/>
      <c r="AS11" s="102"/>
      <c r="AT11" s="51"/>
      <c r="AU11" s="51"/>
      <c r="AV11" s="131"/>
      <c r="AW11" s="132"/>
      <c r="AX11" s="132"/>
      <c r="AY11" s="133"/>
      <c r="AZ11" s="51"/>
      <c r="BA11" s="51"/>
      <c r="BB11" s="51"/>
      <c r="BC11" s="102">
        <v>36000</v>
      </c>
    </row>
    <row r="12" spans="1:55" x14ac:dyDescent="0.3">
      <c r="A12" s="284"/>
      <c r="B12" s="91" t="s">
        <v>182</v>
      </c>
      <c r="C12" s="51"/>
      <c r="D12" s="51"/>
      <c r="E12" s="51">
        <v>7000</v>
      </c>
      <c r="F12" s="51">
        <v>7000</v>
      </c>
      <c r="G12" s="51"/>
      <c r="H12" s="51"/>
      <c r="I12" s="95"/>
      <c r="J12" s="96"/>
      <c r="K12" s="96"/>
      <c r="L12" s="97"/>
      <c r="M12" s="50"/>
      <c r="N12" s="95"/>
      <c r="O12" s="97"/>
      <c r="P12" s="51"/>
      <c r="Q12" s="51"/>
      <c r="R12" s="95"/>
      <c r="S12" s="97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95"/>
      <c r="AE12" s="96"/>
      <c r="AF12" s="96"/>
      <c r="AG12" s="97"/>
      <c r="AH12" s="51"/>
      <c r="AI12" s="95"/>
      <c r="AJ12" s="96"/>
      <c r="AK12" s="96"/>
      <c r="AL12" s="97"/>
      <c r="AM12" s="51"/>
      <c r="AN12" s="95"/>
      <c r="AO12" s="96"/>
      <c r="AP12" s="96"/>
      <c r="AQ12" s="97"/>
      <c r="AR12" s="51"/>
      <c r="AS12" s="102"/>
      <c r="AT12" s="51"/>
      <c r="AU12" s="51"/>
      <c r="AV12" s="131"/>
      <c r="AW12" s="132"/>
      <c r="AX12" s="132"/>
      <c r="AY12" s="133"/>
      <c r="AZ12" s="51"/>
      <c r="BA12" s="51"/>
      <c r="BB12" s="51"/>
      <c r="BC12" s="102">
        <v>7000</v>
      </c>
    </row>
    <row r="13" spans="1:55" ht="15" thickBot="1" x14ac:dyDescent="0.35">
      <c r="A13" s="284"/>
      <c r="B13" s="211" t="s">
        <v>183</v>
      </c>
      <c r="C13" s="51"/>
      <c r="D13" s="51"/>
      <c r="E13" s="51">
        <v>8000</v>
      </c>
      <c r="F13" s="51">
        <v>8000</v>
      </c>
      <c r="G13" s="51"/>
      <c r="H13" s="51"/>
      <c r="I13" s="110"/>
      <c r="J13" s="111"/>
      <c r="K13" s="111">
        <v>33000</v>
      </c>
      <c r="L13" s="112"/>
      <c r="M13" s="50">
        <v>33000</v>
      </c>
      <c r="N13" s="110"/>
      <c r="O13" s="112">
        <v>20000</v>
      </c>
      <c r="P13" s="51"/>
      <c r="Q13" s="51">
        <v>20000</v>
      </c>
      <c r="R13" s="110"/>
      <c r="S13" s="112"/>
      <c r="T13" s="51"/>
      <c r="U13" s="51"/>
      <c r="V13" s="51"/>
      <c r="W13" s="51">
        <v>120000</v>
      </c>
      <c r="X13" s="51">
        <v>120000</v>
      </c>
      <c r="Y13" s="51"/>
      <c r="Z13" s="51"/>
      <c r="AA13" s="51"/>
      <c r="AB13" s="51"/>
      <c r="AC13" s="51"/>
      <c r="AD13" s="110"/>
      <c r="AE13" s="111"/>
      <c r="AF13" s="111">
        <v>59000</v>
      </c>
      <c r="AG13" s="112">
        <v>8400</v>
      </c>
      <c r="AH13" s="51">
        <v>67400</v>
      </c>
      <c r="AI13" s="110">
        <v>10000</v>
      </c>
      <c r="AJ13" s="111"/>
      <c r="AK13" s="111"/>
      <c r="AL13" s="112">
        <v>22000</v>
      </c>
      <c r="AM13" s="51">
        <v>32000</v>
      </c>
      <c r="AN13" s="110">
        <v>66000</v>
      </c>
      <c r="AO13" s="111"/>
      <c r="AP13" s="111">
        <v>0</v>
      </c>
      <c r="AQ13" s="112">
        <v>256000</v>
      </c>
      <c r="AR13" s="51">
        <v>322000</v>
      </c>
      <c r="AS13" s="113"/>
      <c r="AT13" s="51"/>
      <c r="AU13" s="51"/>
      <c r="AV13" s="131"/>
      <c r="AW13" s="132">
        <v>6000</v>
      </c>
      <c r="AX13" s="132"/>
      <c r="AY13" s="133"/>
      <c r="AZ13" s="51">
        <v>6000</v>
      </c>
      <c r="BA13" s="51"/>
      <c r="BB13" s="51"/>
      <c r="BC13" s="113">
        <v>608400</v>
      </c>
    </row>
    <row r="14" spans="1:55" ht="15" thickBot="1" x14ac:dyDescent="0.35">
      <c r="A14" s="285"/>
      <c r="B14" s="119" t="s">
        <v>146</v>
      </c>
      <c r="C14" s="81">
        <v>30000</v>
      </c>
      <c r="D14" s="81">
        <v>30000</v>
      </c>
      <c r="E14" s="81">
        <v>8000</v>
      </c>
      <c r="F14" s="81">
        <v>68000</v>
      </c>
      <c r="G14" s="81">
        <v>30000</v>
      </c>
      <c r="H14" s="81">
        <v>30000</v>
      </c>
      <c r="I14" s="92">
        <v>50000</v>
      </c>
      <c r="J14" s="93">
        <v>80000</v>
      </c>
      <c r="K14" s="93">
        <v>80000</v>
      </c>
      <c r="L14" s="94">
        <v>80000</v>
      </c>
      <c r="M14" s="81">
        <v>290000</v>
      </c>
      <c r="N14" s="92">
        <v>40000</v>
      </c>
      <c r="O14" s="94">
        <v>40000</v>
      </c>
      <c r="P14" s="81">
        <v>50000</v>
      </c>
      <c r="Q14" s="81">
        <v>130000</v>
      </c>
      <c r="R14" s="92">
        <v>25000</v>
      </c>
      <c r="S14" s="94">
        <v>25000</v>
      </c>
      <c r="T14" s="81">
        <v>25000</v>
      </c>
      <c r="U14" s="81">
        <v>75000</v>
      </c>
      <c r="V14" s="81"/>
      <c r="W14" s="81">
        <v>40000</v>
      </c>
      <c r="X14" s="81">
        <v>40000</v>
      </c>
      <c r="Y14" s="81">
        <v>50000</v>
      </c>
      <c r="Z14" s="81">
        <v>50000</v>
      </c>
      <c r="AA14" s="81"/>
      <c r="AB14" s="81">
        <v>40000</v>
      </c>
      <c r="AC14" s="81">
        <v>40000</v>
      </c>
      <c r="AD14" s="92">
        <v>25000</v>
      </c>
      <c r="AE14" s="93">
        <v>100000</v>
      </c>
      <c r="AF14" s="93">
        <v>100000</v>
      </c>
      <c r="AG14" s="94">
        <v>100000</v>
      </c>
      <c r="AH14" s="81">
        <v>325000</v>
      </c>
      <c r="AI14" s="92">
        <v>110000</v>
      </c>
      <c r="AJ14" s="93">
        <v>110000</v>
      </c>
      <c r="AK14" s="93">
        <v>110000</v>
      </c>
      <c r="AL14" s="94">
        <v>110000</v>
      </c>
      <c r="AM14" s="81">
        <v>440000</v>
      </c>
      <c r="AN14" s="80">
        <v>80000</v>
      </c>
      <c r="AO14" s="81">
        <v>80000</v>
      </c>
      <c r="AP14" s="81">
        <v>0</v>
      </c>
      <c r="AQ14" s="82">
        <v>80000</v>
      </c>
      <c r="AR14" s="81">
        <v>240000</v>
      </c>
      <c r="AS14" s="101">
        <v>30000</v>
      </c>
      <c r="AT14" s="81">
        <v>30000</v>
      </c>
      <c r="AU14" s="81">
        <v>60000</v>
      </c>
      <c r="AV14" s="103">
        <v>50000</v>
      </c>
      <c r="AW14" s="104">
        <v>50000</v>
      </c>
      <c r="AX14" s="104">
        <v>50000</v>
      </c>
      <c r="AY14" s="105">
        <v>80000</v>
      </c>
      <c r="AZ14" s="81">
        <v>230000</v>
      </c>
      <c r="BA14" s="81"/>
      <c r="BB14" s="81"/>
      <c r="BC14" s="101">
        <v>2018000</v>
      </c>
    </row>
    <row r="15" spans="1:55" x14ac:dyDescent="0.3">
      <c r="A15" s="286" t="s">
        <v>175</v>
      </c>
      <c r="B15" s="120" t="s">
        <v>219</v>
      </c>
      <c r="C15" s="50">
        <v>30000</v>
      </c>
      <c r="D15" s="50">
        <v>30000</v>
      </c>
      <c r="E15" s="50">
        <v>7000</v>
      </c>
      <c r="F15" s="50">
        <v>67000</v>
      </c>
      <c r="G15" s="50">
        <v>30000</v>
      </c>
      <c r="H15" s="50">
        <v>30000</v>
      </c>
      <c r="I15" s="95"/>
      <c r="J15" s="96"/>
      <c r="K15" s="96"/>
      <c r="L15" s="97"/>
      <c r="M15" s="50"/>
      <c r="N15" s="95">
        <v>40000</v>
      </c>
      <c r="O15" s="97"/>
      <c r="P15" s="50"/>
      <c r="Q15" s="50">
        <v>40000</v>
      </c>
      <c r="R15" s="95">
        <v>25000</v>
      </c>
      <c r="S15" s="97">
        <v>15000</v>
      </c>
      <c r="T15" s="50"/>
      <c r="U15" s="50">
        <v>40000</v>
      </c>
      <c r="V15" s="50"/>
      <c r="W15" s="50">
        <v>40000</v>
      </c>
      <c r="X15" s="50">
        <v>40000</v>
      </c>
      <c r="Y15" s="50">
        <v>50000</v>
      </c>
      <c r="Z15" s="50">
        <v>50000</v>
      </c>
      <c r="AA15" s="50"/>
      <c r="AB15" s="50">
        <v>40000</v>
      </c>
      <c r="AC15" s="50">
        <v>40000</v>
      </c>
      <c r="AD15" s="95">
        <v>25000</v>
      </c>
      <c r="AE15" s="96">
        <v>100000</v>
      </c>
      <c r="AF15" s="96">
        <v>100000</v>
      </c>
      <c r="AG15" s="97">
        <v>100000</v>
      </c>
      <c r="AH15" s="50">
        <v>325000</v>
      </c>
      <c r="AI15" s="95"/>
      <c r="AJ15" s="96"/>
      <c r="AK15" s="96"/>
      <c r="AL15" s="97">
        <v>20000</v>
      </c>
      <c r="AM15" s="50">
        <v>20000</v>
      </c>
      <c r="AN15" s="76">
        <v>80000</v>
      </c>
      <c r="AO15" s="50">
        <v>80000</v>
      </c>
      <c r="AP15" s="50">
        <v>0</v>
      </c>
      <c r="AQ15" s="77">
        <v>80000</v>
      </c>
      <c r="AR15" s="50">
        <v>240000</v>
      </c>
      <c r="AS15" s="102"/>
      <c r="AT15" s="50"/>
      <c r="AU15" s="50"/>
      <c r="AV15" s="106">
        <v>50000</v>
      </c>
      <c r="AW15" s="107">
        <v>50000</v>
      </c>
      <c r="AX15" s="107">
        <v>50000</v>
      </c>
      <c r="AY15" s="108">
        <v>80000</v>
      </c>
      <c r="AZ15" s="50">
        <v>230000</v>
      </c>
      <c r="BA15" s="50"/>
      <c r="BB15" s="50"/>
      <c r="BC15" s="102">
        <v>1122000</v>
      </c>
    </row>
    <row r="16" spans="1:55" x14ac:dyDescent="0.3">
      <c r="A16" s="287"/>
      <c r="B16" s="120" t="s">
        <v>147</v>
      </c>
      <c r="C16" s="50">
        <v>30000</v>
      </c>
      <c r="D16" s="50">
        <v>30000</v>
      </c>
      <c r="E16" s="50">
        <v>6000</v>
      </c>
      <c r="F16" s="50">
        <v>66000</v>
      </c>
      <c r="G16" s="50">
        <v>30000</v>
      </c>
      <c r="H16" s="50">
        <v>30000</v>
      </c>
      <c r="I16" s="95"/>
      <c r="J16" s="96"/>
      <c r="K16" s="96"/>
      <c r="L16" s="97"/>
      <c r="M16" s="50"/>
      <c r="N16" s="95">
        <v>30000</v>
      </c>
      <c r="O16" s="97"/>
      <c r="P16" s="50"/>
      <c r="Q16" s="50">
        <v>30000</v>
      </c>
      <c r="R16" s="95">
        <v>25000</v>
      </c>
      <c r="S16" s="97">
        <v>15000</v>
      </c>
      <c r="T16" s="50"/>
      <c r="U16" s="50">
        <v>40000</v>
      </c>
      <c r="V16" s="50"/>
      <c r="W16" s="50">
        <v>40000</v>
      </c>
      <c r="X16" s="50">
        <v>40000</v>
      </c>
      <c r="Y16" s="50">
        <v>50000</v>
      </c>
      <c r="Z16" s="50">
        <v>50000</v>
      </c>
      <c r="AA16" s="50"/>
      <c r="AB16" s="50">
        <v>40000</v>
      </c>
      <c r="AC16" s="50">
        <v>40000</v>
      </c>
      <c r="AD16" s="95">
        <v>25000</v>
      </c>
      <c r="AE16" s="96">
        <v>40000</v>
      </c>
      <c r="AF16" s="96">
        <v>40000</v>
      </c>
      <c r="AG16" s="97">
        <v>45000</v>
      </c>
      <c r="AH16" s="50">
        <v>150000</v>
      </c>
      <c r="AI16" s="95"/>
      <c r="AJ16" s="96"/>
      <c r="AK16" s="96"/>
      <c r="AL16" s="97"/>
      <c r="AM16" s="50"/>
      <c r="AN16" s="76">
        <v>50000</v>
      </c>
      <c r="AO16" s="50">
        <v>80000</v>
      </c>
      <c r="AP16" s="50">
        <v>0</v>
      </c>
      <c r="AQ16" s="77">
        <v>80000</v>
      </c>
      <c r="AR16" s="50">
        <v>210000</v>
      </c>
      <c r="AS16" s="102"/>
      <c r="AT16" s="50"/>
      <c r="AU16" s="50"/>
      <c r="AV16" s="106">
        <v>50000</v>
      </c>
      <c r="AW16" s="107">
        <v>25000</v>
      </c>
      <c r="AX16" s="107">
        <v>25000</v>
      </c>
      <c r="AY16" s="108">
        <v>55000</v>
      </c>
      <c r="AZ16" s="50">
        <v>155000</v>
      </c>
      <c r="BA16" s="50"/>
      <c r="BB16" s="50"/>
      <c r="BC16" s="102">
        <v>811000</v>
      </c>
    </row>
    <row r="17" spans="1:55" x14ac:dyDescent="0.3">
      <c r="A17" s="287"/>
      <c r="B17" s="120" t="s">
        <v>220</v>
      </c>
      <c r="C17" s="50"/>
      <c r="D17" s="50"/>
      <c r="E17" s="50">
        <v>5000</v>
      </c>
      <c r="F17" s="50">
        <v>5000</v>
      </c>
      <c r="G17" s="50"/>
      <c r="H17" s="50"/>
      <c r="I17" s="95"/>
      <c r="J17" s="96"/>
      <c r="K17" s="96"/>
      <c r="L17" s="97"/>
      <c r="M17" s="50"/>
      <c r="N17" s="95">
        <v>10000</v>
      </c>
      <c r="O17" s="97"/>
      <c r="P17" s="50"/>
      <c r="Q17" s="50">
        <v>10000</v>
      </c>
      <c r="R17" s="95"/>
      <c r="S17" s="97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95"/>
      <c r="AE17" s="96">
        <v>3000</v>
      </c>
      <c r="AF17" s="96">
        <v>5000</v>
      </c>
      <c r="AG17" s="97">
        <v>5000</v>
      </c>
      <c r="AH17" s="50">
        <v>13000</v>
      </c>
      <c r="AI17" s="95"/>
      <c r="AJ17" s="96">
        <v>10000</v>
      </c>
      <c r="AK17" s="96"/>
      <c r="AL17" s="97">
        <v>10000</v>
      </c>
      <c r="AM17" s="50">
        <v>20000</v>
      </c>
      <c r="AN17" s="76"/>
      <c r="AO17" s="50"/>
      <c r="AP17" s="50"/>
      <c r="AQ17" s="77"/>
      <c r="AR17" s="50"/>
      <c r="AS17" s="102"/>
      <c r="AT17" s="50"/>
      <c r="AU17" s="50"/>
      <c r="AV17" s="106"/>
      <c r="AW17" s="107"/>
      <c r="AX17" s="107"/>
      <c r="AY17" s="108"/>
      <c r="AZ17" s="50"/>
      <c r="BA17" s="50"/>
      <c r="BB17" s="50"/>
      <c r="BC17" s="102">
        <v>48000</v>
      </c>
    </row>
    <row r="18" spans="1:55" x14ac:dyDescent="0.3">
      <c r="A18" s="287"/>
      <c r="B18" s="120" t="s">
        <v>222</v>
      </c>
      <c r="C18" s="50"/>
      <c r="D18" s="50"/>
      <c r="E18" s="50">
        <v>4000</v>
      </c>
      <c r="F18" s="50">
        <v>4000</v>
      </c>
      <c r="G18" s="50"/>
      <c r="H18" s="50"/>
      <c r="I18" s="95"/>
      <c r="J18" s="96"/>
      <c r="K18" s="96"/>
      <c r="L18" s="97"/>
      <c r="M18" s="50"/>
      <c r="N18" s="95"/>
      <c r="O18" s="97"/>
      <c r="P18" s="50"/>
      <c r="Q18" s="50"/>
      <c r="R18" s="95"/>
      <c r="S18" s="97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95"/>
      <c r="AE18" s="96">
        <v>5000</v>
      </c>
      <c r="AF18" s="96">
        <v>3000</v>
      </c>
      <c r="AG18" s="97">
        <v>3000</v>
      </c>
      <c r="AH18" s="50">
        <v>11000</v>
      </c>
      <c r="AI18" s="95"/>
      <c r="AJ18" s="96"/>
      <c r="AK18" s="96"/>
      <c r="AL18" s="97"/>
      <c r="AM18" s="50"/>
      <c r="AN18" s="76"/>
      <c r="AO18" s="50"/>
      <c r="AP18" s="50"/>
      <c r="AQ18" s="77"/>
      <c r="AR18" s="50"/>
      <c r="AS18" s="102"/>
      <c r="AT18" s="50"/>
      <c r="AU18" s="50"/>
      <c r="AV18" s="106"/>
      <c r="AW18" s="107"/>
      <c r="AX18" s="107"/>
      <c r="AY18" s="108"/>
      <c r="AZ18" s="50"/>
      <c r="BA18" s="50"/>
      <c r="BB18" s="50"/>
      <c r="BC18" s="102">
        <v>15000</v>
      </c>
    </row>
    <row r="19" spans="1:55" x14ac:dyDescent="0.3">
      <c r="A19" s="287"/>
      <c r="B19" s="120" t="s">
        <v>221</v>
      </c>
      <c r="C19" s="50"/>
      <c r="D19" s="50"/>
      <c r="E19" s="50">
        <v>3000</v>
      </c>
      <c r="F19" s="50">
        <v>3000</v>
      </c>
      <c r="G19" s="50"/>
      <c r="H19" s="50"/>
      <c r="I19" s="95"/>
      <c r="J19" s="96"/>
      <c r="K19" s="96"/>
      <c r="L19" s="97"/>
      <c r="M19" s="50"/>
      <c r="N19" s="95"/>
      <c r="O19" s="97"/>
      <c r="P19" s="50"/>
      <c r="Q19" s="50"/>
      <c r="R19" s="95"/>
      <c r="S19" s="97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95"/>
      <c r="AE19" s="96"/>
      <c r="AF19" s="96">
        <v>10000</v>
      </c>
      <c r="AG19" s="97">
        <v>10000</v>
      </c>
      <c r="AH19" s="50">
        <v>20000</v>
      </c>
      <c r="AI19" s="95"/>
      <c r="AJ19" s="96"/>
      <c r="AK19" s="96"/>
      <c r="AL19" s="97"/>
      <c r="AM19" s="50"/>
      <c r="AN19" s="76"/>
      <c r="AO19" s="50"/>
      <c r="AP19" s="50"/>
      <c r="AQ19" s="77"/>
      <c r="AR19" s="50"/>
      <c r="AS19" s="102"/>
      <c r="AT19" s="50"/>
      <c r="AU19" s="50"/>
      <c r="AV19" s="106"/>
      <c r="AW19" s="107"/>
      <c r="AX19" s="107"/>
      <c r="AY19" s="108"/>
      <c r="AZ19" s="50"/>
      <c r="BA19" s="50"/>
      <c r="BB19" s="50"/>
      <c r="BC19" s="102">
        <v>23000</v>
      </c>
    </row>
    <row r="20" spans="1:55" x14ac:dyDescent="0.3">
      <c r="A20" s="287"/>
      <c r="B20" s="120" t="s">
        <v>223</v>
      </c>
      <c r="C20" s="50"/>
      <c r="D20" s="50"/>
      <c r="E20" s="50">
        <v>2000</v>
      </c>
      <c r="F20" s="50">
        <v>2000</v>
      </c>
      <c r="G20" s="50"/>
      <c r="H20" s="50"/>
      <c r="I20" s="95"/>
      <c r="J20" s="96"/>
      <c r="K20" s="96"/>
      <c r="L20" s="97"/>
      <c r="M20" s="50"/>
      <c r="N20" s="95"/>
      <c r="O20" s="97"/>
      <c r="P20" s="50"/>
      <c r="Q20" s="50"/>
      <c r="R20" s="95"/>
      <c r="S20" s="97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95"/>
      <c r="AE20" s="96"/>
      <c r="AF20" s="96">
        <v>3000</v>
      </c>
      <c r="AG20" s="97"/>
      <c r="AH20" s="50">
        <v>3000</v>
      </c>
      <c r="AI20" s="95"/>
      <c r="AJ20" s="96"/>
      <c r="AK20" s="96"/>
      <c r="AL20" s="97"/>
      <c r="AM20" s="50"/>
      <c r="AN20" s="76"/>
      <c r="AO20" s="50"/>
      <c r="AP20" s="50"/>
      <c r="AQ20" s="77"/>
      <c r="AR20" s="50"/>
      <c r="AS20" s="102"/>
      <c r="AT20" s="50"/>
      <c r="AU20" s="50"/>
      <c r="AV20" s="106"/>
      <c r="AW20" s="107"/>
      <c r="AX20" s="107"/>
      <c r="AY20" s="108"/>
      <c r="AZ20" s="50"/>
      <c r="BA20" s="50"/>
      <c r="BB20" s="50"/>
      <c r="BC20" s="102">
        <v>5000</v>
      </c>
    </row>
    <row r="21" spans="1:55" ht="15" thickBot="1" x14ac:dyDescent="0.35">
      <c r="A21" s="287"/>
      <c r="B21" s="120" t="s">
        <v>173</v>
      </c>
      <c r="C21" s="50"/>
      <c r="D21" s="50"/>
      <c r="E21" s="50">
        <v>1000</v>
      </c>
      <c r="F21" s="50">
        <v>1000</v>
      </c>
      <c r="G21" s="50"/>
      <c r="H21" s="50"/>
      <c r="I21" s="95"/>
      <c r="J21" s="96"/>
      <c r="K21" s="96"/>
      <c r="L21" s="97"/>
      <c r="M21" s="50"/>
      <c r="N21" s="95">
        <v>0</v>
      </c>
      <c r="O21" s="97"/>
      <c r="P21" s="50"/>
      <c r="Q21" s="50">
        <v>0</v>
      </c>
      <c r="R21" s="95"/>
      <c r="S21" s="97"/>
      <c r="T21" s="50"/>
      <c r="U21" s="50"/>
      <c r="V21" s="50"/>
      <c r="W21" s="50">
        <v>120000</v>
      </c>
      <c r="X21" s="50">
        <v>120000</v>
      </c>
      <c r="Y21" s="50"/>
      <c r="Z21" s="50"/>
      <c r="AA21" s="50"/>
      <c r="AB21" s="50">
        <v>120000</v>
      </c>
      <c r="AC21" s="50">
        <v>120000</v>
      </c>
      <c r="AD21" s="95"/>
      <c r="AE21" s="96"/>
      <c r="AF21" s="96"/>
      <c r="AG21" s="97">
        <v>8400</v>
      </c>
      <c r="AH21" s="50">
        <v>8400</v>
      </c>
      <c r="AI21" s="95"/>
      <c r="AJ21" s="96"/>
      <c r="AK21" s="96"/>
      <c r="AL21" s="97">
        <v>22000</v>
      </c>
      <c r="AM21" s="50">
        <v>22000</v>
      </c>
      <c r="AN21" s="76">
        <v>66000</v>
      </c>
      <c r="AO21" s="50"/>
      <c r="AP21" s="50"/>
      <c r="AQ21" s="77">
        <v>240000</v>
      </c>
      <c r="AR21" s="50">
        <v>306000</v>
      </c>
      <c r="AS21" s="102"/>
      <c r="AT21" s="50"/>
      <c r="AU21" s="50"/>
      <c r="AV21" s="106"/>
      <c r="AW21" s="107">
        <v>6000</v>
      </c>
      <c r="AX21" s="107"/>
      <c r="AY21" s="108"/>
      <c r="AZ21" s="50">
        <v>6000</v>
      </c>
      <c r="BA21" s="50"/>
      <c r="BB21" s="50"/>
      <c r="BC21" s="102">
        <v>583400</v>
      </c>
    </row>
    <row r="22" spans="1:55" ht="15" thickBot="1" x14ac:dyDescent="0.35">
      <c r="A22" s="287"/>
      <c r="B22" s="122" t="s">
        <v>190</v>
      </c>
      <c r="C22" s="50">
        <v>90000</v>
      </c>
      <c r="D22" s="50">
        <v>90000</v>
      </c>
      <c r="E22" s="50">
        <v>36000</v>
      </c>
      <c r="F22" s="50">
        <v>216000</v>
      </c>
      <c r="G22" s="50">
        <v>90000</v>
      </c>
      <c r="H22" s="50">
        <v>90000</v>
      </c>
      <c r="I22" s="110">
        <v>50000</v>
      </c>
      <c r="J22" s="111">
        <v>80000</v>
      </c>
      <c r="K22" s="111">
        <v>80000</v>
      </c>
      <c r="L22" s="112">
        <v>80000</v>
      </c>
      <c r="M22" s="50">
        <v>290000</v>
      </c>
      <c r="N22" s="110">
        <v>120000</v>
      </c>
      <c r="O22" s="112">
        <v>40000</v>
      </c>
      <c r="P22" s="50">
        <v>50000</v>
      </c>
      <c r="Q22" s="50">
        <v>210000</v>
      </c>
      <c r="R22" s="110">
        <v>75000</v>
      </c>
      <c r="S22" s="112">
        <v>55000</v>
      </c>
      <c r="T22" s="50">
        <v>25000</v>
      </c>
      <c r="U22" s="50">
        <v>155000</v>
      </c>
      <c r="V22" s="50">
        <v>0</v>
      </c>
      <c r="W22" s="50">
        <v>240000</v>
      </c>
      <c r="X22" s="50">
        <v>240000</v>
      </c>
      <c r="Y22" s="50">
        <v>150000</v>
      </c>
      <c r="Z22" s="50">
        <v>150000</v>
      </c>
      <c r="AA22" s="50">
        <v>0</v>
      </c>
      <c r="AB22" s="50">
        <v>240000</v>
      </c>
      <c r="AC22" s="50">
        <v>240000</v>
      </c>
      <c r="AD22" s="110">
        <v>75000</v>
      </c>
      <c r="AE22" s="111">
        <v>248000</v>
      </c>
      <c r="AF22" s="111">
        <v>261000</v>
      </c>
      <c r="AG22" s="112">
        <v>271400</v>
      </c>
      <c r="AH22" s="50">
        <v>855400</v>
      </c>
      <c r="AI22" s="110">
        <v>110000</v>
      </c>
      <c r="AJ22" s="111">
        <v>120000</v>
      </c>
      <c r="AK22" s="111">
        <v>110000</v>
      </c>
      <c r="AL22" s="112">
        <v>162000</v>
      </c>
      <c r="AM22" s="50">
        <v>502000</v>
      </c>
      <c r="AN22" s="76">
        <v>276000</v>
      </c>
      <c r="AO22" s="50">
        <v>240000</v>
      </c>
      <c r="AP22" s="50">
        <v>0</v>
      </c>
      <c r="AQ22" s="77">
        <v>480000</v>
      </c>
      <c r="AR22" s="50">
        <v>996000</v>
      </c>
      <c r="AS22" s="113">
        <v>30000</v>
      </c>
      <c r="AT22" s="50">
        <v>30000</v>
      </c>
      <c r="AU22" s="50">
        <v>60000</v>
      </c>
      <c r="AV22" s="114">
        <v>150000</v>
      </c>
      <c r="AW22" s="115">
        <v>131000</v>
      </c>
      <c r="AX22" s="115">
        <v>125000</v>
      </c>
      <c r="AY22" s="116">
        <v>215000</v>
      </c>
      <c r="AZ22" s="50">
        <v>621000</v>
      </c>
      <c r="BA22" s="50"/>
      <c r="BB22" s="50"/>
      <c r="BC22" s="113">
        <v>4625400</v>
      </c>
    </row>
    <row r="23" spans="1:55" ht="15" thickBot="1" x14ac:dyDescent="0.35">
      <c r="A23" s="287"/>
      <c r="B23" s="120" t="s">
        <v>193</v>
      </c>
      <c r="C23" s="81"/>
      <c r="D23" s="81"/>
      <c r="E23" s="81">
        <v>1000</v>
      </c>
      <c r="F23" s="81">
        <v>1000</v>
      </c>
      <c r="G23" s="81"/>
      <c r="H23" s="81"/>
      <c r="I23" s="92">
        <v>30000</v>
      </c>
      <c r="J23" s="93"/>
      <c r="K23" s="93"/>
      <c r="L23" s="94"/>
      <c r="M23" s="81">
        <v>30000</v>
      </c>
      <c r="N23" s="92"/>
      <c r="O23" s="94"/>
      <c r="P23" s="81"/>
      <c r="Q23" s="81"/>
      <c r="R23" s="92"/>
      <c r="S23" s="94"/>
      <c r="T23" s="81"/>
      <c r="U23" s="81"/>
      <c r="V23" s="81">
        <v>40000</v>
      </c>
      <c r="W23" s="81"/>
      <c r="X23" s="81">
        <v>40000</v>
      </c>
      <c r="Y23" s="81"/>
      <c r="Z23" s="81"/>
      <c r="AA23" s="81">
        <v>40000</v>
      </c>
      <c r="AB23" s="81"/>
      <c r="AC23" s="81">
        <v>40000</v>
      </c>
      <c r="AD23" s="92"/>
      <c r="AE23" s="93"/>
      <c r="AF23" s="93"/>
      <c r="AG23" s="94"/>
      <c r="AH23" s="81"/>
      <c r="AI23" s="92"/>
      <c r="AJ23" s="93"/>
      <c r="AK23" s="93"/>
      <c r="AL23" s="94"/>
      <c r="AM23" s="81"/>
      <c r="AN23" s="92"/>
      <c r="AO23" s="93"/>
      <c r="AP23" s="93"/>
      <c r="AQ23" s="94"/>
      <c r="AR23" s="81"/>
      <c r="AS23" s="123"/>
      <c r="AT23" s="81"/>
      <c r="AU23" s="81"/>
      <c r="AV23" s="92"/>
      <c r="AW23" s="137"/>
      <c r="AX23" s="93"/>
      <c r="AY23" s="192"/>
      <c r="AZ23" s="81"/>
      <c r="BA23" s="81"/>
      <c r="BB23" s="81"/>
      <c r="BC23" s="123">
        <v>111000</v>
      </c>
    </row>
    <row r="24" spans="1:55" x14ac:dyDescent="0.3">
      <c r="A24" s="283" t="s">
        <v>176</v>
      </c>
      <c r="B24" s="120" t="s">
        <v>224</v>
      </c>
      <c r="C24" s="50"/>
      <c r="D24" s="50"/>
      <c r="E24" s="50">
        <v>2000</v>
      </c>
      <c r="F24" s="50">
        <v>2000</v>
      </c>
      <c r="G24" s="50"/>
      <c r="H24" s="50"/>
      <c r="I24" s="95"/>
      <c r="J24" s="96"/>
      <c r="K24" s="96"/>
      <c r="L24" s="97"/>
      <c r="M24" s="50"/>
      <c r="N24" s="95"/>
      <c r="O24" s="97"/>
      <c r="P24" s="50"/>
      <c r="Q24" s="50"/>
      <c r="R24" s="95"/>
      <c r="S24" s="97"/>
      <c r="T24" s="50"/>
      <c r="U24" s="50"/>
      <c r="V24" s="50">
        <v>40000</v>
      </c>
      <c r="W24" s="50"/>
      <c r="X24" s="50">
        <v>40000</v>
      </c>
      <c r="Y24" s="50"/>
      <c r="Z24" s="50"/>
      <c r="AA24" s="50">
        <v>40000</v>
      </c>
      <c r="AB24" s="50"/>
      <c r="AC24" s="50">
        <v>40000</v>
      </c>
      <c r="AD24" s="95"/>
      <c r="AE24" s="96"/>
      <c r="AF24" s="96"/>
      <c r="AG24" s="97"/>
      <c r="AH24" s="50"/>
      <c r="AI24" s="95"/>
      <c r="AJ24" s="96"/>
      <c r="AK24" s="96">
        <v>20000</v>
      </c>
      <c r="AL24" s="97">
        <v>0</v>
      </c>
      <c r="AM24" s="50">
        <v>20000</v>
      </c>
      <c r="AN24" s="95"/>
      <c r="AO24" s="96"/>
      <c r="AP24" s="96"/>
      <c r="AQ24" s="97"/>
      <c r="AR24" s="50"/>
      <c r="AS24" s="124"/>
      <c r="AT24" s="50"/>
      <c r="AU24" s="50"/>
      <c r="AV24" s="95"/>
      <c r="AW24" s="138"/>
      <c r="AX24" s="96"/>
      <c r="AY24" s="193"/>
      <c r="AZ24" s="50"/>
      <c r="BA24" s="50"/>
      <c r="BB24" s="50"/>
      <c r="BC24" s="124">
        <v>102000</v>
      </c>
    </row>
    <row r="25" spans="1:55" x14ac:dyDescent="0.3">
      <c r="A25" s="284"/>
      <c r="B25" s="120" t="s">
        <v>195</v>
      </c>
      <c r="C25" s="50"/>
      <c r="D25" s="50">
        <v>0</v>
      </c>
      <c r="E25" s="50">
        <v>3000</v>
      </c>
      <c r="F25" s="50">
        <v>3000</v>
      </c>
      <c r="G25" s="50"/>
      <c r="H25" s="50"/>
      <c r="I25" s="95"/>
      <c r="J25" s="96"/>
      <c r="K25" s="96"/>
      <c r="L25" s="97"/>
      <c r="M25" s="50"/>
      <c r="N25" s="95"/>
      <c r="O25" s="97"/>
      <c r="P25" s="50"/>
      <c r="Q25" s="50"/>
      <c r="R25" s="95">
        <v>-20000</v>
      </c>
      <c r="S25" s="97">
        <v>-5000</v>
      </c>
      <c r="T25" s="50"/>
      <c r="U25" s="50">
        <v>-25000</v>
      </c>
      <c r="V25" s="50">
        <v>40000</v>
      </c>
      <c r="W25" s="50"/>
      <c r="X25" s="50">
        <v>40000</v>
      </c>
      <c r="Y25" s="50"/>
      <c r="Z25" s="50"/>
      <c r="AA25" s="50"/>
      <c r="AB25" s="50"/>
      <c r="AC25" s="50"/>
      <c r="AD25" s="95">
        <v>-20000</v>
      </c>
      <c r="AE25" s="96"/>
      <c r="AF25" s="96"/>
      <c r="AG25" s="97">
        <v>-5000</v>
      </c>
      <c r="AH25" s="50">
        <v>-25000</v>
      </c>
      <c r="AI25" s="95"/>
      <c r="AJ25" s="96"/>
      <c r="AK25" s="96"/>
      <c r="AL25" s="97"/>
      <c r="AM25" s="50"/>
      <c r="AN25" s="95"/>
      <c r="AO25" s="96"/>
      <c r="AP25" s="96"/>
      <c r="AQ25" s="97"/>
      <c r="AR25" s="50"/>
      <c r="AS25" s="124"/>
      <c r="AT25" s="50"/>
      <c r="AU25" s="50"/>
      <c r="AV25" s="95">
        <v>-25000</v>
      </c>
      <c r="AW25" s="138"/>
      <c r="AX25" s="96">
        <v>20000</v>
      </c>
      <c r="AY25" s="193"/>
      <c r="AZ25" s="50">
        <v>-5000</v>
      </c>
      <c r="BA25" s="50"/>
      <c r="BB25" s="50"/>
      <c r="BC25" s="124">
        <v>-12000</v>
      </c>
    </row>
    <row r="26" spans="1:55" x14ac:dyDescent="0.3">
      <c r="A26" s="284"/>
      <c r="B26" s="120" t="s">
        <v>225</v>
      </c>
      <c r="C26" s="50"/>
      <c r="D26" s="50"/>
      <c r="E26" s="50">
        <v>4000</v>
      </c>
      <c r="F26" s="50">
        <v>4000</v>
      </c>
      <c r="G26" s="50"/>
      <c r="H26" s="50"/>
      <c r="I26" s="95"/>
      <c r="J26" s="96"/>
      <c r="K26" s="96"/>
      <c r="L26" s="97"/>
      <c r="M26" s="50"/>
      <c r="N26" s="95"/>
      <c r="O26" s="97"/>
      <c r="P26" s="50"/>
      <c r="Q26" s="50"/>
      <c r="R26" s="95"/>
      <c r="S26" s="97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95">
        <v>5000</v>
      </c>
      <c r="AE26" s="96"/>
      <c r="AF26" s="96"/>
      <c r="AG26" s="97"/>
      <c r="AH26" s="50">
        <v>5000</v>
      </c>
      <c r="AI26" s="95"/>
      <c r="AJ26" s="96">
        <v>0</v>
      </c>
      <c r="AK26" s="96">
        <v>30000</v>
      </c>
      <c r="AL26" s="97">
        <v>10000</v>
      </c>
      <c r="AM26" s="50">
        <v>40000</v>
      </c>
      <c r="AN26" s="95"/>
      <c r="AO26" s="96"/>
      <c r="AP26" s="96"/>
      <c r="AQ26" s="97"/>
      <c r="AR26" s="50"/>
      <c r="AS26" s="124"/>
      <c r="AT26" s="50"/>
      <c r="AU26" s="50"/>
      <c r="AV26" s="95"/>
      <c r="AW26" s="138"/>
      <c r="AX26" s="96"/>
      <c r="AY26" s="193"/>
      <c r="AZ26" s="50"/>
      <c r="BA26" s="50"/>
      <c r="BB26" s="50"/>
      <c r="BC26" s="124">
        <v>49000</v>
      </c>
    </row>
    <row r="27" spans="1:55" x14ac:dyDescent="0.3">
      <c r="A27" s="284"/>
      <c r="B27" s="120" t="s">
        <v>226</v>
      </c>
      <c r="C27" s="50"/>
      <c r="D27" s="50"/>
      <c r="E27" s="50">
        <v>5000</v>
      </c>
      <c r="F27" s="50">
        <v>5000</v>
      </c>
      <c r="G27" s="50"/>
      <c r="H27" s="50"/>
      <c r="I27" s="95"/>
      <c r="J27" s="96"/>
      <c r="K27" s="96"/>
      <c r="L27" s="97"/>
      <c r="M27" s="50"/>
      <c r="N27" s="95"/>
      <c r="O27" s="97"/>
      <c r="P27" s="50"/>
      <c r="Q27" s="50"/>
      <c r="R27" s="95"/>
      <c r="S27" s="97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95"/>
      <c r="AE27" s="96"/>
      <c r="AF27" s="96"/>
      <c r="AG27" s="97"/>
      <c r="AH27" s="50"/>
      <c r="AI27" s="95"/>
      <c r="AJ27" s="96"/>
      <c r="AK27" s="96"/>
      <c r="AL27" s="97"/>
      <c r="AM27" s="50"/>
      <c r="AN27" s="95"/>
      <c r="AO27" s="96"/>
      <c r="AP27" s="96"/>
      <c r="AQ27" s="97"/>
      <c r="AR27" s="50"/>
      <c r="AS27" s="124"/>
      <c r="AT27" s="50"/>
      <c r="AU27" s="50"/>
      <c r="AV27" s="95"/>
      <c r="AW27" s="138"/>
      <c r="AX27" s="96"/>
      <c r="AY27" s="193"/>
      <c r="AZ27" s="50"/>
      <c r="BA27" s="50"/>
      <c r="BB27" s="50"/>
      <c r="BC27" s="124">
        <v>5000</v>
      </c>
    </row>
    <row r="28" spans="1:55" x14ac:dyDescent="0.3">
      <c r="A28" s="284"/>
      <c r="B28" s="120" t="s">
        <v>227</v>
      </c>
      <c r="C28" s="50"/>
      <c r="D28" s="50"/>
      <c r="E28" s="50">
        <v>6000</v>
      </c>
      <c r="F28" s="50">
        <v>6000</v>
      </c>
      <c r="G28" s="50"/>
      <c r="H28" s="50"/>
      <c r="I28" s="95"/>
      <c r="J28" s="96"/>
      <c r="K28" s="96"/>
      <c r="L28" s="97"/>
      <c r="M28" s="50"/>
      <c r="N28" s="95"/>
      <c r="O28" s="97"/>
      <c r="P28" s="50"/>
      <c r="Q28" s="50"/>
      <c r="R28" s="95"/>
      <c r="S28" s="97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95"/>
      <c r="AE28" s="96">
        <v>10000</v>
      </c>
      <c r="AF28" s="96"/>
      <c r="AG28" s="97"/>
      <c r="AH28" s="50">
        <v>10000</v>
      </c>
      <c r="AI28" s="95"/>
      <c r="AJ28" s="96"/>
      <c r="AK28" s="96"/>
      <c r="AL28" s="97"/>
      <c r="AM28" s="50"/>
      <c r="AN28" s="95"/>
      <c r="AO28" s="96"/>
      <c r="AP28" s="96"/>
      <c r="AQ28" s="97"/>
      <c r="AR28" s="50"/>
      <c r="AS28" s="124"/>
      <c r="AT28" s="50"/>
      <c r="AU28" s="50"/>
      <c r="AV28" s="95"/>
      <c r="AW28" s="138"/>
      <c r="AX28" s="96"/>
      <c r="AY28" s="193"/>
      <c r="AZ28" s="50"/>
      <c r="BA28" s="50"/>
      <c r="BB28" s="50"/>
      <c r="BC28" s="124">
        <v>16000</v>
      </c>
    </row>
    <row r="29" spans="1:55" x14ac:dyDescent="0.3">
      <c r="A29" s="284"/>
      <c r="B29" s="120" t="s">
        <v>228</v>
      </c>
      <c r="C29" s="50"/>
      <c r="D29" s="50"/>
      <c r="E29" s="50">
        <v>7000</v>
      </c>
      <c r="F29" s="50">
        <v>7000</v>
      </c>
      <c r="G29" s="50"/>
      <c r="H29" s="50"/>
      <c r="I29" s="95"/>
      <c r="J29" s="96"/>
      <c r="K29" s="96"/>
      <c r="L29" s="97"/>
      <c r="M29" s="50"/>
      <c r="N29" s="95"/>
      <c r="O29" s="97"/>
      <c r="P29" s="50"/>
      <c r="Q29" s="50"/>
      <c r="R29" s="95"/>
      <c r="S29" s="97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95"/>
      <c r="AE29" s="96"/>
      <c r="AF29" s="96"/>
      <c r="AG29" s="97"/>
      <c r="AH29" s="50"/>
      <c r="AI29" s="95"/>
      <c r="AJ29" s="96"/>
      <c r="AK29" s="96"/>
      <c r="AL29" s="97"/>
      <c r="AM29" s="50"/>
      <c r="AN29" s="95"/>
      <c r="AO29" s="96"/>
      <c r="AP29" s="96"/>
      <c r="AQ29" s="97"/>
      <c r="AR29" s="50"/>
      <c r="AS29" s="124"/>
      <c r="AT29" s="50"/>
      <c r="AU29" s="50"/>
      <c r="AV29" s="95"/>
      <c r="AW29" s="138"/>
      <c r="AX29" s="96"/>
      <c r="AY29" s="193"/>
      <c r="AZ29" s="50"/>
      <c r="BA29" s="50"/>
      <c r="BB29" s="50"/>
      <c r="BC29" s="124">
        <v>7000</v>
      </c>
    </row>
    <row r="30" spans="1:55" ht="15" thickBot="1" x14ac:dyDescent="0.35">
      <c r="A30" s="284"/>
      <c r="B30" s="120" t="s">
        <v>205</v>
      </c>
      <c r="C30" s="50"/>
      <c r="D30" s="50"/>
      <c r="E30" s="50">
        <v>8000</v>
      </c>
      <c r="F30" s="50">
        <v>8000</v>
      </c>
      <c r="G30" s="50"/>
      <c r="H30" s="50"/>
      <c r="I30" s="95"/>
      <c r="J30" s="96"/>
      <c r="K30" s="96"/>
      <c r="L30" s="97"/>
      <c r="M30" s="50"/>
      <c r="N30" s="95"/>
      <c r="O30" s="97">
        <v>20000</v>
      </c>
      <c r="P30" s="50"/>
      <c r="Q30" s="50">
        <v>20000</v>
      </c>
      <c r="R30" s="95"/>
      <c r="S30" s="97"/>
      <c r="T30" s="50"/>
      <c r="U30" s="50"/>
      <c r="V30" s="50"/>
      <c r="W30" s="50"/>
      <c r="X30" s="50"/>
      <c r="Y30" s="50"/>
      <c r="Z30" s="50"/>
      <c r="AA30" s="50"/>
      <c r="AB30" s="50">
        <v>-40000</v>
      </c>
      <c r="AC30" s="50">
        <v>-40000</v>
      </c>
      <c r="AD30" s="95"/>
      <c r="AE30" s="96"/>
      <c r="AF30" s="96">
        <v>59000</v>
      </c>
      <c r="AG30" s="97"/>
      <c r="AH30" s="50">
        <v>59000</v>
      </c>
      <c r="AI30" s="95"/>
      <c r="AJ30" s="96"/>
      <c r="AK30" s="96"/>
      <c r="AL30" s="97"/>
      <c r="AM30" s="50"/>
      <c r="AN30" s="95"/>
      <c r="AO30" s="96"/>
      <c r="AP30" s="96">
        <v>0</v>
      </c>
      <c r="AQ30" s="97">
        <v>16000</v>
      </c>
      <c r="AR30" s="50">
        <v>16000</v>
      </c>
      <c r="AS30" s="124"/>
      <c r="AT30" s="50"/>
      <c r="AU30" s="50"/>
      <c r="AV30" s="95"/>
      <c r="AW30" s="138"/>
      <c r="AX30" s="96"/>
      <c r="AY30" s="193"/>
      <c r="AZ30" s="50"/>
      <c r="BA30" s="50"/>
      <c r="BB30" s="50"/>
      <c r="BC30" s="124">
        <v>63000</v>
      </c>
    </row>
    <row r="31" spans="1:55" ht="15" thickBot="1" x14ac:dyDescent="0.35">
      <c r="A31" s="284"/>
      <c r="B31" s="122" t="s">
        <v>192</v>
      </c>
      <c r="C31" s="50"/>
      <c r="D31" s="50">
        <v>0</v>
      </c>
      <c r="E31" s="50">
        <v>36000</v>
      </c>
      <c r="F31" s="50">
        <v>36000</v>
      </c>
      <c r="G31" s="50">
        <v>0</v>
      </c>
      <c r="H31" s="50">
        <v>0</v>
      </c>
      <c r="I31" s="98">
        <v>30000</v>
      </c>
      <c r="J31" s="99">
        <v>0</v>
      </c>
      <c r="K31" s="99">
        <v>0</v>
      </c>
      <c r="L31" s="100">
        <v>0</v>
      </c>
      <c r="M31" s="50">
        <v>30000</v>
      </c>
      <c r="N31" s="98">
        <v>0</v>
      </c>
      <c r="O31" s="100">
        <v>20000</v>
      </c>
      <c r="P31" s="50">
        <v>0</v>
      </c>
      <c r="Q31" s="50">
        <v>20000</v>
      </c>
      <c r="R31" s="98">
        <v>-20000</v>
      </c>
      <c r="S31" s="100">
        <v>-5000</v>
      </c>
      <c r="T31" s="50">
        <v>0</v>
      </c>
      <c r="U31" s="50">
        <v>-25000</v>
      </c>
      <c r="V31" s="50">
        <v>120000</v>
      </c>
      <c r="W31" s="50">
        <v>0</v>
      </c>
      <c r="X31" s="50">
        <v>120000</v>
      </c>
      <c r="Y31" s="50">
        <v>0</v>
      </c>
      <c r="Z31" s="50">
        <v>0</v>
      </c>
      <c r="AA31" s="50">
        <v>80000</v>
      </c>
      <c r="AB31" s="50">
        <v>-40000</v>
      </c>
      <c r="AC31" s="50">
        <v>40000</v>
      </c>
      <c r="AD31" s="98">
        <v>-15000</v>
      </c>
      <c r="AE31" s="99">
        <v>10000</v>
      </c>
      <c r="AF31" s="99">
        <v>59000</v>
      </c>
      <c r="AG31" s="100">
        <v>-5000</v>
      </c>
      <c r="AH31" s="50">
        <v>49000</v>
      </c>
      <c r="AI31" s="98"/>
      <c r="AJ31" s="99">
        <v>0</v>
      </c>
      <c r="AK31" s="99">
        <v>50000</v>
      </c>
      <c r="AL31" s="100">
        <v>10000</v>
      </c>
      <c r="AM31" s="50">
        <v>60000</v>
      </c>
      <c r="AN31" s="98"/>
      <c r="AO31" s="99"/>
      <c r="AP31" s="99">
        <v>0</v>
      </c>
      <c r="AQ31" s="100">
        <v>16000</v>
      </c>
      <c r="AR31" s="50">
        <v>16000</v>
      </c>
      <c r="AS31" s="125">
        <v>0</v>
      </c>
      <c r="AT31" s="50">
        <v>0</v>
      </c>
      <c r="AU31" s="50">
        <v>0</v>
      </c>
      <c r="AV31" s="98">
        <v>-25000</v>
      </c>
      <c r="AW31" s="139"/>
      <c r="AX31" s="99">
        <v>20000</v>
      </c>
      <c r="AY31" s="194">
        <v>0</v>
      </c>
      <c r="AZ31" s="50">
        <v>-5000</v>
      </c>
      <c r="BA31" s="50"/>
      <c r="BB31" s="50"/>
      <c r="BC31" s="125">
        <v>341000</v>
      </c>
    </row>
    <row r="32" spans="1:55" ht="15" thickBot="1" x14ac:dyDescent="0.35">
      <c r="A32" s="285"/>
      <c r="B32" s="121" t="s">
        <v>148</v>
      </c>
      <c r="C32" s="78"/>
      <c r="D32" s="78"/>
      <c r="E32" s="78">
        <v>1254</v>
      </c>
      <c r="F32" s="78">
        <v>1254</v>
      </c>
      <c r="G32" s="78"/>
      <c r="H32" s="78"/>
      <c r="I32" s="98"/>
      <c r="J32" s="99">
        <v>33000</v>
      </c>
      <c r="K32" s="99">
        <v>10200</v>
      </c>
      <c r="L32" s="100"/>
      <c r="M32" s="78">
        <v>43200</v>
      </c>
      <c r="N32" s="98">
        <v>20000</v>
      </c>
      <c r="O32" s="100">
        <v>10100</v>
      </c>
      <c r="P32" s="78"/>
      <c r="Q32" s="78">
        <v>30100</v>
      </c>
      <c r="R32" s="98"/>
      <c r="S32" s="100">
        <v>0</v>
      </c>
      <c r="T32" s="78"/>
      <c r="U32" s="78">
        <v>0</v>
      </c>
      <c r="V32" s="126">
        <v>120000</v>
      </c>
      <c r="W32" s="78">
        <v>152000</v>
      </c>
      <c r="X32" s="78">
        <v>272000</v>
      </c>
      <c r="Y32" s="78"/>
      <c r="Z32" s="78"/>
      <c r="AA32" s="78">
        <v>80000</v>
      </c>
      <c r="AB32" s="78"/>
      <c r="AC32" s="78">
        <v>80000</v>
      </c>
      <c r="AD32" s="98">
        <v>0</v>
      </c>
      <c r="AE32" s="99">
        <v>59000</v>
      </c>
      <c r="AF32" s="99">
        <v>8400</v>
      </c>
      <c r="AG32" s="100"/>
      <c r="AH32" s="78">
        <v>67400</v>
      </c>
      <c r="AI32" s="98">
        <v>15000</v>
      </c>
      <c r="AJ32" s="99"/>
      <c r="AK32" s="99">
        <v>23500</v>
      </c>
      <c r="AL32" s="100"/>
      <c r="AM32" s="78">
        <v>38500</v>
      </c>
      <c r="AN32" s="98"/>
      <c r="AO32" s="99">
        <v>16000</v>
      </c>
      <c r="AP32" s="99">
        <v>0</v>
      </c>
      <c r="AQ32" s="100">
        <v>264000</v>
      </c>
      <c r="AR32" s="78">
        <v>280000</v>
      </c>
      <c r="AS32" s="127"/>
      <c r="AT32" s="78"/>
      <c r="AU32" s="78"/>
      <c r="AV32" s="134">
        <v>6000</v>
      </c>
      <c r="AW32" s="135">
        <v>0</v>
      </c>
      <c r="AX32" s="135"/>
      <c r="AY32" s="136"/>
      <c r="AZ32" s="78">
        <v>6000</v>
      </c>
      <c r="BA32" s="78"/>
      <c r="BB32" s="78"/>
      <c r="BC32" s="127">
        <v>818454</v>
      </c>
    </row>
    <row r="33" spans="1:2" x14ac:dyDescent="0.3">
      <c r="A33" s="57"/>
      <c r="B33"/>
    </row>
    <row r="34" spans="1:2" x14ac:dyDescent="0.3">
      <c r="B34"/>
    </row>
    <row r="35" spans="1:2" x14ac:dyDescent="0.3">
      <c r="B35"/>
    </row>
    <row r="36" spans="1:2" x14ac:dyDescent="0.3">
      <c r="B36"/>
    </row>
    <row r="37" spans="1:2" x14ac:dyDescent="0.3">
      <c r="B37"/>
    </row>
    <row r="38" spans="1:2" x14ac:dyDescent="0.3">
      <c r="B38"/>
    </row>
    <row r="39" spans="1:2" x14ac:dyDescent="0.3">
      <c r="B39"/>
    </row>
    <row r="40" spans="1:2" x14ac:dyDescent="0.3">
      <c r="B40"/>
    </row>
    <row r="41" spans="1:2" x14ac:dyDescent="0.3">
      <c r="B41"/>
    </row>
    <row r="42" spans="1:2" x14ac:dyDescent="0.3">
      <c r="B42"/>
    </row>
    <row r="43" spans="1:2" x14ac:dyDescent="0.3">
      <c r="B43"/>
    </row>
    <row r="44" spans="1:2" x14ac:dyDescent="0.3">
      <c r="B44"/>
    </row>
    <row r="45" spans="1:2" x14ac:dyDescent="0.3">
      <c r="B45"/>
    </row>
    <row r="46" spans="1:2" x14ac:dyDescent="0.3">
      <c r="B46"/>
    </row>
    <row r="47" spans="1:2" x14ac:dyDescent="0.3">
      <c r="B47"/>
    </row>
    <row r="48" spans="1:2" x14ac:dyDescent="0.3">
      <c r="B48"/>
    </row>
    <row r="49" spans="2:2" x14ac:dyDescent="0.3">
      <c r="B49"/>
    </row>
    <row r="50" spans="2:2" x14ac:dyDescent="0.3">
      <c r="B50"/>
    </row>
    <row r="51" spans="2:2" x14ac:dyDescent="0.3">
      <c r="B51"/>
    </row>
    <row r="52" spans="2:2" x14ac:dyDescent="0.3">
      <c r="B52"/>
    </row>
    <row r="53" spans="2:2" x14ac:dyDescent="0.3">
      <c r="B53"/>
    </row>
    <row r="54" spans="2:2" x14ac:dyDescent="0.3">
      <c r="B54"/>
    </row>
    <row r="55" spans="2:2" x14ac:dyDescent="0.3">
      <c r="B55"/>
    </row>
    <row r="56" spans="2:2" ht="15" thickBot="1" x14ac:dyDescent="0.35">
      <c r="B56"/>
    </row>
    <row r="57" spans="2:2" x14ac:dyDescent="0.3">
      <c r="B57"/>
    </row>
    <row r="58" spans="2:2" x14ac:dyDescent="0.3">
      <c r="B58"/>
    </row>
    <row r="59" spans="2:2" ht="15" thickBot="1" x14ac:dyDescent="0.35">
      <c r="B59"/>
    </row>
    <row r="60" spans="2:2" x14ac:dyDescent="0.3">
      <c r="B60"/>
    </row>
    <row r="61" spans="2:2" x14ac:dyDescent="0.3">
      <c r="B61"/>
    </row>
    <row r="62" spans="2:2" x14ac:dyDescent="0.3">
      <c r="B62"/>
    </row>
    <row r="63" spans="2:2" x14ac:dyDescent="0.3">
      <c r="B63"/>
    </row>
    <row r="64" spans="2:2" x14ac:dyDescent="0.3">
      <c r="B64"/>
    </row>
    <row r="65" spans="2:2" x14ac:dyDescent="0.3">
      <c r="B65"/>
    </row>
    <row r="66" spans="2:2" x14ac:dyDescent="0.3">
      <c r="B66"/>
    </row>
    <row r="67" spans="2:2" x14ac:dyDescent="0.3">
      <c r="B67"/>
    </row>
    <row r="68" spans="2:2" x14ac:dyDescent="0.3">
      <c r="B68"/>
    </row>
    <row r="69" spans="2:2" x14ac:dyDescent="0.3">
      <c r="B69"/>
    </row>
    <row r="70" spans="2:2" x14ac:dyDescent="0.3">
      <c r="B70"/>
    </row>
    <row r="71" spans="2:2" x14ac:dyDescent="0.3">
      <c r="B71"/>
    </row>
    <row r="72" spans="2:2" x14ac:dyDescent="0.3">
      <c r="B72"/>
    </row>
    <row r="73" spans="2:2" x14ac:dyDescent="0.3">
      <c r="B73"/>
    </row>
    <row r="74" spans="2:2" x14ac:dyDescent="0.3">
      <c r="B74"/>
    </row>
    <row r="75" spans="2:2" x14ac:dyDescent="0.3">
      <c r="B75"/>
    </row>
    <row r="76" spans="2:2" x14ac:dyDescent="0.3">
      <c r="B76"/>
    </row>
    <row r="77" spans="2:2" x14ac:dyDescent="0.3">
      <c r="B77"/>
    </row>
    <row r="78" spans="2:2" x14ac:dyDescent="0.3">
      <c r="B78"/>
    </row>
    <row r="79" spans="2:2" x14ac:dyDescent="0.3">
      <c r="B79"/>
    </row>
    <row r="80" spans="2:2" ht="15" thickBot="1" x14ac:dyDescent="0.35">
      <c r="B80"/>
    </row>
    <row r="81" spans="2:2" x14ac:dyDescent="0.3">
      <c r="B81"/>
    </row>
    <row r="82" spans="2:2" x14ac:dyDescent="0.3">
      <c r="B82"/>
    </row>
    <row r="83" spans="2:2" x14ac:dyDescent="0.3">
      <c r="B83"/>
    </row>
    <row r="84" spans="2:2" x14ac:dyDescent="0.3">
      <c r="B84"/>
    </row>
    <row r="85" spans="2:2" x14ac:dyDescent="0.3">
      <c r="B85"/>
    </row>
    <row r="86" spans="2:2" ht="15" thickBot="1" x14ac:dyDescent="0.35">
      <c r="B86"/>
    </row>
    <row r="87" spans="2:2" x14ac:dyDescent="0.3">
      <c r="B87"/>
    </row>
    <row r="88" spans="2:2" x14ac:dyDescent="0.3">
      <c r="B88"/>
    </row>
    <row r="89" spans="2:2" x14ac:dyDescent="0.3">
      <c r="B89"/>
    </row>
    <row r="90" spans="2:2" x14ac:dyDescent="0.3">
      <c r="B90"/>
    </row>
    <row r="91" spans="2:2" x14ac:dyDescent="0.3">
      <c r="B91"/>
    </row>
    <row r="92" spans="2:2" x14ac:dyDescent="0.3">
      <c r="B92"/>
    </row>
    <row r="93" spans="2:2" x14ac:dyDescent="0.3">
      <c r="B93"/>
    </row>
    <row r="94" spans="2:2" x14ac:dyDescent="0.3">
      <c r="B94"/>
    </row>
    <row r="95" spans="2:2" x14ac:dyDescent="0.3">
      <c r="B95"/>
    </row>
    <row r="96" spans="2:2" x14ac:dyDescent="0.3">
      <c r="B96"/>
    </row>
    <row r="97" spans="2:2" x14ac:dyDescent="0.3">
      <c r="B97"/>
    </row>
    <row r="98" spans="2:2" x14ac:dyDescent="0.3">
      <c r="B98"/>
    </row>
    <row r="99" spans="2:2" x14ac:dyDescent="0.3">
      <c r="B99"/>
    </row>
    <row r="100" spans="2:2" x14ac:dyDescent="0.3">
      <c r="B100"/>
    </row>
    <row r="101" spans="2:2" x14ac:dyDescent="0.3">
      <c r="B101"/>
    </row>
    <row r="102" spans="2:2" x14ac:dyDescent="0.3">
      <c r="B102"/>
    </row>
    <row r="103" spans="2:2" x14ac:dyDescent="0.3">
      <c r="B103"/>
    </row>
    <row r="104" spans="2:2" x14ac:dyDescent="0.3">
      <c r="B104"/>
    </row>
    <row r="105" spans="2:2" x14ac:dyDescent="0.3">
      <c r="B105"/>
    </row>
    <row r="106" spans="2:2" x14ac:dyDescent="0.3">
      <c r="B106"/>
    </row>
    <row r="107" spans="2:2" x14ac:dyDescent="0.3">
      <c r="B107"/>
    </row>
    <row r="108" spans="2:2" x14ac:dyDescent="0.3">
      <c r="B108"/>
    </row>
    <row r="109" spans="2:2" x14ac:dyDescent="0.3">
      <c r="B109"/>
    </row>
    <row r="110" spans="2:2" x14ac:dyDescent="0.3">
      <c r="B110"/>
    </row>
    <row r="111" spans="2:2" x14ac:dyDescent="0.3">
      <c r="B111"/>
    </row>
    <row r="112" spans="2:2" x14ac:dyDescent="0.3">
      <c r="B112"/>
    </row>
    <row r="113" spans="2:2" ht="15" thickBot="1" x14ac:dyDescent="0.35">
      <c r="B113"/>
    </row>
    <row r="114" spans="2:2" x14ac:dyDescent="0.3">
      <c r="B114"/>
    </row>
    <row r="115" spans="2:2" x14ac:dyDescent="0.3">
      <c r="B115"/>
    </row>
    <row r="116" spans="2:2" x14ac:dyDescent="0.3">
      <c r="B116"/>
    </row>
    <row r="117" spans="2:2" x14ac:dyDescent="0.3">
      <c r="B117"/>
    </row>
    <row r="118" spans="2:2" x14ac:dyDescent="0.3">
      <c r="B118"/>
    </row>
    <row r="119" spans="2:2" x14ac:dyDescent="0.3">
      <c r="B119"/>
    </row>
    <row r="120" spans="2:2" x14ac:dyDescent="0.3">
      <c r="B120"/>
    </row>
    <row r="121" spans="2:2" x14ac:dyDescent="0.3">
      <c r="B121"/>
    </row>
    <row r="122" spans="2:2" x14ac:dyDescent="0.3">
      <c r="B122"/>
    </row>
    <row r="123" spans="2:2" x14ac:dyDescent="0.3">
      <c r="B123"/>
    </row>
    <row r="124" spans="2:2" x14ac:dyDescent="0.3">
      <c r="B124"/>
    </row>
    <row r="125" spans="2:2" x14ac:dyDescent="0.3">
      <c r="B125"/>
    </row>
    <row r="126" spans="2:2" x14ac:dyDescent="0.3">
      <c r="B126"/>
    </row>
    <row r="127" spans="2:2" x14ac:dyDescent="0.3">
      <c r="B127"/>
    </row>
    <row r="128" spans="2:2" x14ac:dyDescent="0.3">
      <c r="B128"/>
    </row>
    <row r="129" spans="2:2" x14ac:dyDescent="0.3">
      <c r="B129"/>
    </row>
    <row r="130" spans="2:2" x14ac:dyDescent="0.3">
      <c r="B130"/>
    </row>
    <row r="131" spans="2:2" x14ac:dyDescent="0.3">
      <c r="B131"/>
    </row>
    <row r="132" spans="2:2" x14ac:dyDescent="0.3">
      <c r="B132"/>
    </row>
    <row r="133" spans="2:2" x14ac:dyDescent="0.3">
      <c r="B133"/>
    </row>
    <row r="134" spans="2:2" x14ac:dyDescent="0.3">
      <c r="B134"/>
    </row>
    <row r="135" spans="2:2" x14ac:dyDescent="0.3">
      <c r="B135"/>
    </row>
    <row r="136" spans="2:2" x14ac:dyDescent="0.3">
      <c r="B136"/>
    </row>
    <row r="137" spans="2:2" x14ac:dyDescent="0.3">
      <c r="B137"/>
    </row>
    <row r="138" spans="2:2" x14ac:dyDescent="0.3">
      <c r="B138"/>
    </row>
    <row r="139" spans="2:2" x14ac:dyDescent="0.3">
      <c r="B139"/>
    </row>
    <row r="140" spans="2:2" x14ac:dyDescent="0.3">
      <c r="B140"/>
    </row>
    <row r="141" spans="2:2" x14ac:dyDescent="0.3">
      <c r="B141"/>
    </row>
    <row r="142" spans="2:2" x14ac:dyDescent="0.3">
      <c r="B142"/>
    </row>
    <row r="143" spans="2:2" x14ac:dyDescent="0.3">
      <c r="B143"/>
    </row>
    <row r="144" spans="2:2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  <row r="149" spans="2:2" ht="15" thickBot="1" x14ac:dyDescent="0.35">
      <c r="B149"/>
    </row>
    <row r="150" spans="2:2" x14ac:dyDescent="0.3">
      <c r="B150"/>
    </row>
    <row r="151" spans="2:2" x14ac:dyDescent="0.3">
      <c r="B151"/>
    </row>
    <row r="152" spans="2:2" x14ac:dyDescent="0.3">
      <c r="B152"/>
    </row>
    <row r="153" spans="2:2" x14ac:dyDescent="0.3">
      <c r="B153"/>
    </row>
    <row r="154" spans="2:2" x14ac:dyDescent="0.3">
      <c r="B154"/>
    </row>
    <row r="155" spans="2:2" x14ac:dyDescent="0.3">
      <c r="B155"/>
    </row>
    <row r="156" spans="2:2" x14ac:dyDescent="0.3">
      <c r="B156"/>
    </row>
    <row r="157" spans="2:2" x14ac:dyDescent="0.3">
      <c r="B157"/>
    </row>
    <row r="158" spans="2:2" x14ac:dyDescent="0.3">
      <c r="B158"/>
    </row>
    <row r="159" spans="2:2" x14ac:dyDescent="0.3">
      <c r="B159"/>
    </row>
    <row r="160" spans="2:2" x14ac:dyDescent="0.3">
      <c r="B160"/>
    </row>
    <row r="161" spans="2:2" ht="15" thickBot="1" x14ac:dyDescent="0.35">
      <c r="B161"/>
    </row>
    <row r="162" spans="2:2" x14ac:dyDescent="0.3">
      <c r="B162"/>
    </row>
    <row r="163" spans="2:2" x14ac:dyDescent="0.3">
      <c r="B163"/>
    </row>
    <row r="164" spans="2:2" x14ac:dyDescent="0.3">
      <c r="B164"/>
    </row>
    <row r="165" spans="2:2" x14ac:dyDescent="0.3">
      <c r="B165"/>
    </row>
    <row r="166" spans="2:2" x14ac:dyDescent="0.3">
      <c r="B166"/>
    </row>
    <row r="167" spans="2:2" x14ac:dyDescent="0.3">
      <c r="B167"/>
    </row>
    <row r="168" spans="2:2" x14ac:dyDescent="0.3">
      <c r="B168"/>
    </row>
    <row r="169" spans="2:2" x14ac:dyDescent="0.3">
      <c r="B169"/>
    </row>
    <row r="170" spans="2:2" x14ac:dyDescent="0.3">
      <c r="B170"/>
    </row>
    <row r="171" spans="2:2" x14ac:dyDescent="0.3">
      <c r="B171"/>
    </row>
    <row r="172" spans="2:2" x14ac:dyDescent="0.3">
      <c r="B172"/>
    </row>
    <row r="173" spans="2:2" x14ac:dyDescent="0.3">
      <c r="B173"/>
    </row>
    <row r="174" spans="2:2" x14ac:dyDescent="0.3">
      <c r="B174"/>
    </row>
    <row r="175" spans="2:2" x14ac:dyDescent="0.3">
      <c r="B175"/>
    </row>
    <row r="176" spans="2:2" x14ac:dyDescent="0.3">
      <c r="B176"/>
    </row>
    <row r="177" spans="2:2" x14ac:dyDescent="0.3">
      <c r="B177"/>
    </row>
    <row r="178" spans="2:2" x14ac:dyDescent="0.3">
      <c r="B178"/>
    </row>
    <row r="179" spans="2:2" x14ac:dyDescent="0.3">
      <c r="B179"/>
    </row>
    <row r="180" spans="2:2" x14ac:dyDescent="0.3">
      <c r="B180"/>
    </row>
    <row r="181" spans="2:2" x14ac:dyDescent="0.3">
      <c r="B181"/>
    </row>
    <row r="182" spans="2:2" x14ac:dyDescent="0.3">
      <c r="B182"/>
    </row>
    <row r="183" spans="2:2" x14ac:dyDescent="0.3">
      <c r="B183"/>
    </row>
    <row r="184" spans="2:2" x14ac:dyDescent="0.3">
      <c r="B184"/>
    </row>
    <row r="185" spans="2:2" x14ac:dyDescent="0.3">
      <c r="B185"/>
    </row>
    <row r="186" spans="2:2" x14ac:dyDescent="0.3">
      <c r="B186"/>
    </row>
    <row r="187" spans="2:2" ht="15" thickBot="1" x14ac:dyDescent="0.35">
      <c r="B187"/>
    </row>
    <row r="188" spans="2:2" x14ac:dyDescent="0.3">
      <c r="B188"/>
    </row>
    <row r="189" spans="2:2" x14ac:dyDescent="0.3">
      <c r="B189"/>
    </row>
    <row r="190" spans="2:2" x14ac:dyDescent="0.3">
      <c r="B190"/>
    </row>
    <row r="191" spans="2:2" x14ac:dyDescent="0.3">
      <c r="B191"/>
    </row>
    <row r="192" spans="2:2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  <row r="207" spans="2:2" x14ac:dyDescent="0.3">
      <c r="B207"/>
    </row>
    <row r="208" spans="2:2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ht="15" thickBot="1" x14ac:dyDescent="0.35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ht="15" thickBot="1" x14ac:dyDescent="0.35">
      <c r="B255"/>
    </row>
    <row r="256" spans="2:2" x14ac:dyDescent="0.3">
      <c r="B256"/>
    </row>
    <row r="257" spans="2:2" x14ac:dyDescent="0.3">
      <c r="B257"/>
    </row>
    <row r="258" spans="2:2" x14ac:dyDescent="0.3">
      <c r="B258"/>
    </row>
    <row r="259" spans="2:2" x14ac:dyDescent="0.3">
      <c r="B259"/>
    </row>
    <row r="260" spans="2:2" x14ac:dyDescent="0.3">
      <c r="B260"/>
    </row>
    <row r="261" spans="2:2" x14ac:dyDescent="0.3">
      <c r="B261"/>
    </row>
    <row r="262" spans="2:2" x14ac:dyDescent="0.3">
      <c r="B262"/>
    </row>
    <row r="263" spans="2:2" x14ac:dyDescent="0.3">
      <c r="B263"/>
    </row>
    <row r="264" spans="2:2" x14ac:dyDescent="0.3">
      <c r="B264"/>
    </row>
    <row r="265" spans="2:2" x14ac:dyDescent="0.3">
      <c r="B265"/>
    </row>
    <row r="266" spans="2:2" x14ac:dyDescent="0.3">
      <c r="B266"/>
    </row>
    <row r="267" spans="2:2" x14ac:dyDescent="0.3">
      <c r="B267"/>
    </row>
    <row r="268" spans="2:2" x14ac:dyDescent="0.3">
      <c r="B268"/>
    </row>
    <row r="269" spans="2:2" x14ac:dyDescent="0.3">
      <c r="B269"/>
    </row>
    <row r="270" spans="2:2" x14ac:dyDescent="0.3">
      <c r="B270"/>
    </row>
    <row r="271" spans="2:2" x14ac:dyDescent="0.3">
      <c r="B271"/>
    </row>
    <row r="272" spans="2:2" x14ac:dyDescent="0.3">
      <c r="B272"/>
    </row>
    <row r="273" spans="2:2" x14ac:dyDescent="0.3">
      <c r="B273"/>
    </row>
    <row r="274" spans="2:2" x14ac:dyDescent="0.3">
      <c r="B274"/>
    </row>
    <row r="275" spans="2:2" x14ac:dyDescent="0.3">
      <c r="B275"/>
    </row>
    <row r="276" spans="2:2" x14ac:dyDescent="0.3">
      <c r="B276"/>
    </row>
    <row r="277" spans="2:2" x14ac:dyDescent="0.3">
      <c r="B277"/>
    </row>
    <row r="278" spans="2:2" x14ac:dyDescent="0.3">
      <c r="B278"/>
    </row>
    <row r="279" spans="2:2" x14ac:dyDescent="0.3">
      <c r="B279"/>
    </row>
    <row r="280" spans="2:2" ht="15" thickBot="1" x14ac:dyDescent="0.35">
      <c r="B280"/>
    </row>
    <row r="281" spans="2:2" x14ac:dyDescent="0.3">
      <c r="B281"/>
    </row>
    <row r="282" spans="2:2" x14ac:dyDescent="0.3">
      <c r="B282"/>
    </row>
    <row r="283" spans="2:2" x14ac:dyDescent="0.3">
      <c r="B283"/>
    </row>
    <row r="284" spans="2:2" x14ac:dyDescent="0.3">
      <c r="B284"/>
    </row>
    <row r="285" spans="2:2" x14ac:dyDescent="0.3">
      <c r="B285"/>
    </row>
    <row r="286" spans="2:2" x14ac:dyDescent="0.3">
      <c r="B286"/>
    </row>
    <row r="287" spans="2:2" x14ac:dyDescent="0.3">
      <c r="B287"/>
    </row>
    <row r="288" spans="2:2" x14ac:dyDescent="0.3">
      <c r="B288"/>
    </row>
    <row r="289" spans="2:2" x14ac:dyDescent="0.3">
      <c r="B289"/>
    </row>
    <row r="290" spans="2:2" x14ac:dyDescent="0.3">
      <c r="B290"/>
    </row>
    <row r="291" spans="2:2" x14ac:dyDescent="0.3">
      <c r="B291"/>
    </row>
    <row r="292" spans="2:2" x14ac:dyDescent="0.3">
      <c r="B292"/>
    </row>
    <row r="293" spans="2:2" ht="15" thickBot="1" x14ac:dyDescent="0.35">
      <c r="B293"/>
    </row>
    <row r="294" spans="2:2" x14ac:dyDescent="0.3">
      <c r="B294"/>
    </row>
    <row r="295" spans="2:2" x14ac:dyDescent="0.3">
      <c r="B295"/>
    </row>
    <row r="296" spans="2:2" x14ac:dyDescent="0.3">
      <c r="B296"/>
    </row>
    <row r="297" spans="2:2" x14ac:dyDescent="0.3">
      <c r="B297"/>
    </row>
    <row r="298" spans="2:2" x14ac:dyDescent="0.3">
      <c r="B298"/>
    </row>
    <row r="299" spans="2:2" x14ac:dyDescent="0.3">
      <c r="B299"/>
    </row>
    <row r="300" spans="2:2" x14ac:dyDescent="0.3">
      <c r="B300"/>
    </row>
    <row r="301" spans="2:2" x14ac:dyDescent="0.3">
      <c r="B301"/>
    </row>
    <row r="302" spans="2:2" x14ac:dyDescent="0.3">
      <c r="B302"/>
    </row>
    <row r="303" spans="2:2" x14ac:dyDescent="0.3">
      <c r="B303"/>
    </row>
    <row r="304" spans="2:2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  <row r="308" spans="2:2" x14ac:dyDescent="0.3">
      <c r="B308"/>
    </row>
    <row r="309" spans="2:2" x14ac:dyDescent="0.3">
      <c r="B309"/>
    </row>
    <row r="310" spans="2:2" x14ac:dyDescent="0.3">
      <c r="B310"/>
    </row>
    <row r="311" spans="2:2" x14ac:dyDescent="0.3">
      <c r="B311"/>
    </row>
    <row r="312" spans="2:2" x14ac:dyDescent="0.3">
      <c r="B312"/>
    </row>
    <row r="313" spans="2:2" x14ac:dyDescent="0.3">
      <c r="B313"/>
    </row>
    <row r="314" spans="2:2" x14ac:dyDescent="0.3">
      <c r="B314"/>
    </row>
    <row r="315" spans="2:2" x14ac:dyDescent="0.3">
      <c r="B315"/>
    </row>
    <row r="316" spans="2:2" x14ac:dyDescent="0.3">
      <c r="B316"/>
    </row>
    <row r="317" spans="2:2" x14ac:dyDescent="0.3">
      <c r="B317"/>
    </row>
    <row r="318" spans="2:2" x14ac:dyDescent="0.3">
      <c r="B318"/>
    </row>
    <row r="319" spans="2:2" x14ac:dyDescent="0.3">
      <c r="B319"/>
    </row>
    <row r="320" spans="2:2" x14ac:dyDescent="0.3">
      <c r="B320"/>
    </row>
    <row r="321" spans="2:2" x14ac:dyDescent="0.3">
      <c r="B321"/>
    </row>
    <row r="322" spans="2:2" x14ac:dyDescent="0.3">
      <c r="B322"/>
    </row>
    <row r="323" spans="2:2" x14ac:dyDescent="0.3">
      <c r="B323"/>
    </row>
    <row r="324" spans="2:2" x14ac:dyDescent="0.3">
      <c r="B324"/>
    </row>
    <row r="325" spans="2:2" x14ac:dyDescent="0.3">
      <c r="B325"/>
    </row>
    <row r="326" spans="2:2" x14ac:dyDescent="0.3">
      <c r="B326"/>
    </row>
    <row r="327" spans="2:2" x14ac:dyDescent="0.3">
      <c r="B327"/>
    </row>
    <row r="328" spans="2:2" x14ac:dyDescent="0.3">
      <c r="B328"/>
    </row>
    <row r="329" spans="2:2" x14ac:dyDescent="0.3">
      <c r="B329"/>
    </row>
    <row r="330" spans="2:2" x14ac:dyDescent="0.3">
      <c r="B330"/>
    </row>
    <row r="331" spans="2:2" x14ac:dyDescent="0.3">
      <c r="B331"/>
    </row>
    <row r="332" spans="2:2" x14ac:dyDescent="0.3">
      <c r="B332"/>
    </row>
    <row r="333" spans="2:2" x14ac:dyDescent="0.3">
      <c r="B333"/>
    </row>
    <row r="334" spans="2:2" x14ac:dyDescent="0.3">
      <c r="B334"/>
    </row>
    <row r="335" spans="2:2" x14ac:dyDescent="0.3">
      <c r="B335"/>
    </row>
    <row r="336" spans="2:2" x14ac:dyDescent="0.3">
      <c r="B336"/>
    </row>
    <row r="337" spans="2:2" x14ac:dyDescent="0.3">
      <c r="B337"/>
    </row>
    <row r="338" spans="2:2" x14ac:dyDescent="0.3">
      <c r="B338"/>
    </row>
    <row r="339" spans="2:2" x14ac:dyDescent="0.3">
      <c r="B339"/>
    </row>
    <row r="340" spans="2:2" x14ac:dyDescent="0.3">
      <c r="B340"/>
    </row>
    <row r="341" spans="2:2" x14ac:dyDescent="0.3">
      <c r="B341"/>
    </row>
    <row r="342" spans="2:2" x14ac:dyDescent="0.3">
      <c r="B342"/>
    </row>
    <row r="343" spans="2:2" x14ac:dyDescent="0.3">
      <c r="B343"/>
    </row>
    <row r="344" spans="2:2" x14ac:dyDescent="0.3">
      <c r="B344"/>
    </row>
    <row r="345" spans="2:2" x14ac:dyDescent="0.3">
      <c r="B345"/>
    </row>
    <row r="346" spans="2:2" x14ac:dyDescent="0.3">
      <c r="B346"/>
    </row>
    <row r="347" spans="2:2" x14ac:dyDescent="0.3">
      <c r="B347"/>
    </row>
    <row r="348" spans="2:2" x14ac:dyDescent="0.3">
      <c r="B348"/>
    </row>
    <row r="349" spans="2:2" x14ac:dyDescent="0.3">
      <c r="B349"/>
    </row>
    <row r="350" spans="2:2" x14ac:dyDescent="0.3">
      <c r="B350"/>
    </row>
    <row r="351" spans="2:2" x14ac:dyDescent="0.3">
      <c r="B351"/>
    </row>
    <row r="352" spans="2:2" x14ac:dyDescent="0.3">
      <c r="B352"/>
    </row>
    <row r="353" spans="2:2" x14ac:dyDescent="0.3">
      <c r="B353"/>
    </row>
    <row r="354" spans="2:2" x14ac:dyDescent="0.3">
      <c r="B354"/>
    </row>
    <row r="355" spans="2:2" x14ac:dyDescent="0.3">
      <c r="B355"/>
    </row>
    <row r="356" spans="2:2" x14ac:dyDescent="0.3">
      <c r="B356"/>
    </row>
    <row r="357" spans="2:2" x14ac:dyDescent="0.3">
      <c r="B357"/>
    </row>
    <row r="358" spans="2:2" x14ac:dyDescent="0.3">
      <c r="B358"/>
    </row>
    <row r="359" spans="2:2" x14ac:dyDescent="0.3">
      <c r="B359"/>
    </row>
    <row r="360" spans="2:2" x14ac:dyDescent="0.3">
      <c r="B360"/>
    </row>
    <row r="361" spans="2:2" x14ac:dyDescent="0.3">
      <c r="B361"/>
    </row>
    <row r="362" spans="2:2" ht="15" thickBot="1" x14ac:dyDescent="0.35">
      <c r="B362"/>
    </row>
    <row r="363" spans="2:2" x14ac:dyDescent="0.3">
      <c r="B363"/>
    </row>
    <row r="364" spans="2:2" x14ac:dyDescent="0.3">
      <c r="B364"/>
    </row>
    <row r="365" spans="2:2" x14ac:dyDescent="0.3">
      <c r="B365"/>
    </row>
    <row r="366" spans="2:2" x14ac:dyDescent="0.3">
      <c r="B366"/>
    </row>
    <row r="367" spans="2:2" x14ac:dyDescent="0.3">
      <c r="B367"/>
    </row>
    <row r="368" spans="2:2" x14ac:dyDescent="0.3">
      <c r="B368"/>
    </row>
    <row r="369" spans="2:2" x14ac:dyDescent="0.3">
      <c r="B369"/>
    </row>
    <row r="370" spans="2:2" x14ac:dyDescent="0.3">
      <c r="B370"/>
    </row>
    <row r="371" spans="2:2" x14ac:dyDescent="0.3">
      <c r="B371"/>
    </row>
    <row r="372" spans="2:2" x14ac:dyDescent="0.3">
      <c r="B372"/>
    </row>
    <row r="373" spans="2:2" x14ac:dyDescent="0.3">
      <c r="B373"/>
    </row>
    <row r="374" spans="2:2" x14ac:dyDescent="0.3">
      <c r="B374"/>
    </row>
    <row r="375" spans="2:2" x14ac:dyDescent="0.3">
      <c r="B375"/>
    </row>
    <row r="376" spans="2:2" x14ac:dyDescent="0.3">
      <c r="B376"/>
    </row>
    <row r="377" spans="2:2" x14ac:dyDescent="0.3">
      <c r="B377"/>
    </row>
    <row r="378" spans="2:2" x14ac:dyDescent="0.3">
      <c r="B378"/>
    </row>
    <row r="379" spans="2:2" x14ac:dyDescent="0.3">
      <c r="B379"/>
    </row>
    <row r="380" spans="2:2" x14ac:dyDescent="0.3">
      <c r="B380"/>
    </row>
    <row r="381" spans="2:2" x14ac:dyDescent="0.3">
      <c r="B381"/>
    </row>
    <row r="382" spans="2:2" x14ac:dyDescent="0.3">
      <c r="B382"/>
    </row>
    <row r="383" spans="2:2" ht="15" thickBot="1" x14ac:dyDescent="0.35">
      <c r="B383"/>
    </row>
    <row r="384" spans="2:2" x14ac:dyDescent="0.3">
      <c r="B384"/>
    </row>
    <row r="385" spans="2:2" x14ac:dyDescent="0.3">
      <c r="B385"/>
    </row>
    <row r="386" spans="2:2" x14ac:dyDescent="0.3">
      <c r="B386"/>
    </row>
    <row r="387" spans="2:2" x14ac:dyDescent="0.3">
      <c r="B387"/>
    </row>
    <row r="388" spans="2:2" x14ac:dyDescent="0.3">
      <c r="B388"/>
    </row>
    <row r="389" spans="2:2" x14ac:dyDescent="0.3">
      <c r="B389"/>
    </row>
    <row r="390" spans="2:2" x14ac:dyDescent="0.3">
      <c r="B390"/>
    </row>
    <row r="391" spans="2:2" x14ac:dyDescent="0.3">
      <c r="B391"/>
    </row>
    <row r="392" spans="2:2" x14ac:dyDescent="0.3">
      <c r="B392"/>
    </row>
    <row r="393" spans="2:2" x14ac:dyDescent="0.3">
      <c r="B393"/>
    </row>
    <row r="394" spans="2:2" x14ac:dyDescent="0.3">
      <c r="B394"/>
    </row>
    <row r="395" spans="2:2" x14ac:dyDescent="0.3">
      <c r="B395"/>
    </row>
    <row r="396" spans="2:2" x14ac:dyDescent="0.3">
      <c r="B396"/>
    </row>
    <row r="397" spans="2:2" x14ac:dyDescent="0.3">
      <c r="B397"/>
    </row>
    <row r="398" spans="2:2" x14ac:dyDescent="0.3">
      <c r="B398"/>
    </row>
    <row r="399" spans="2:2" x14ac:dyDescent="0.3">
      <c r="B399"/>
    </row>
    <row r="400" spans="2:2" x14ac:dyDescent="0.3">
      <c r="B400"/>
    </row>
    <row r="401" spans="2:2" x14ac:dyDescent="0.3">
      <c r="B401"/>
    </row>
    <row r="402" spans="2:2" x14ac:dyDescent="0.3">
      <c r="B402"/>
    </row>
    <row r="403" spans="2:2" x14ac:dyDescent="0.3">
      <c r="B403"/>
    </row>
    <row r="404" spans="2:2" x14ac:dyDescent="0.3">
      <c r="B404"/>
    </row>
    <row r="405" spans="2:2" x14ac:dyDescent="0.3">
      <c r="B405"/>
    </row>
    <row r="406" spans="2:2" x14ac:dyDescent="0.3">
      <c r="B406"/>
    </row>
    <row r="407" spans="2:2" x14ac:dyDescent="0.3">
      <c r="B407"/>
    </row>
    <row r="408" spans="2:2" x14ac:dyDescent="0.3">
      <c r="B408"/>
    </row>
    <row r="409" spans="2:2" x14ac:dyDescent="0.3">
      <c r="B409"/>
    </row>
    <row r="410" spans="2:2" x14ac:dyDescent="0.3">
      <c r="B410"/>
    </row>
    <row r="411" spans="2:2" x14ac:dyDescent="0.3">
      <c r="B411"/>
    </row>
    <row r="412" spans="2:2" x14ac:dyDescent="0.3">
      <c r="B412"/>
    </row>
    <row r="413" spans="2:2" x14ac:dyDescent="0.3">
      <c r="B413"/>
    </row>
    <row r="414" spans="2:2" x14ac:dyDescent="0.3">
      <c r="B414"/>
    </row>
    <row r="415" spans="2:2" x14ac:dyDescent="0.3">
      <c r="B415"/>
    </row>
    <row r="416" spans="2:2" x14ac:dyDescent="0.3">
      <c r="B416"/>
    </row>
    <row r="417" spans="2:2" x14ac:dyDescent="0.3">
      <c r="B417"/>
    </row>
    <row r="418" spans="2:2" x14ac:dyDescent="0.3">
      <c r="B418"/>
    </row>
    <row r="419" spans="2:2" x14ac:dyDescent="0.3">
      <c r="B419"/>
    </row>
    <row r="420" spans="2:2" x14ac:dyDescent="0.3">
      <c r="B420"/>
    </row>
    <row r="421" spans="2:2" x14ac:dyDescent="0.3">
      <c r="B421"/>
    </row>
    <row r="422" spans="2:2" x14ac:dyDescent="0.3">
      <c r="B422"/>
    </row>
    <row r="423" spans="2:2" x14ac:dyDescent="0.3">
      <c r="B423"/>
    </row>
    <row r="424" spans="2:2" x14ac:dyDescent="0.3">
      <c r="B424"/>
    </row>
    <row r="425" spans="2:2" x14ac:dyDescent="0.3">
      <c r="B425"/>
    </row>
    <row r="426" spans="2:2" x14ac:dyDescent="0.3">
      <c r="B426"/>
    </row>
    <row r="427" spans="2:2" x14ac:dyDescent="0.3">
      <c r="B427"/>
    </row>
    <row r="428" spans="2:2" x14ac:dyDescent="0.3">
      <c r="B428"/>
    </row>
    <row r="429" spans="2:2" x14ac:dyDescent="0.3">
      <c r="B429"/>
    </row>
    <row r="430" spans="2:2" x14ac:dyDescent="0.3">
      <c r="B430"/>
    </row>
    <row r="431" spans="2:2" x14ac:dyDescent="0.3">
      <c r="B431"/>
    </row>
    <row r="432" spans="2:2" x14ac:dyDescent="0.3">
      <c r="B432"/>
    </row>
    <row r="433" spans="2:2" x14ac:dyDescent="0.3">
      <c r="B433"/>
    </row>
    <row r="434" spans="2:2" x14ac:dyDescent="0.3">
      <c r="B434"/>
    </row>
    <row r="435" spans="2:2" x14ac:dyDescent="0.3">
      <c r="B435"/>
    </row>
    <row r="436" spans="2:2" x14ac:dyDescent="0.3">
      <c r="B436"/>
    </row>
    <row r="437" spans="2:2" x14ac:dyDescent="0.3">
      <c r="B437"/>
    </row>
    <row r="438" spans="2:2" x14ac:dyDescent="0.3">
      <c r="B438"/>
    </row>
    <row r="439" spans="2:2" x14ac:dyDescent="0.3">
      <c r="B439"/>
    </row>
    <row r="440" spans="2:2" x14ac:dyDescent="0.3">
      <c r="B440"/>
    </row>
    <row r="441" spans="2:2" x14ac:dyDescent="0.3">
      <c r="B441"/>
    </row>
    <row r="442" spans="2:2" x14ac:dyDescent="0.3">
      <c r="B442"/>
    </row>
    <row r="443" spans="2:2" x14ac:dyDescent="0.3">
      <c r="B443"/>
    </row>
    <row r="444" spans="2:2" x14ac:dyDescent="0.3">
      <c r="B444"/>
    </row>
    <row r="445" spans="2:2" x14ac:dyDescent="0.3">
      <c r="B445"/>
    </row>
    <row r="446" spans="2:2" ht="15" thickBot="1" x14ac:dyDescent="0.35">
      <c r="B446"/>
    </row>
    <row r="447" spans="2:2" x14ac:dyDescent="0.3">
      <c r="B447"/>
    </row>
    <row r="448" spans="2:2" x14ac:dyDescent="0.3">
      <c r="B448"/>
    </row>
    <row r="449" spans="2:2" x14ac:dyDescent="0.3">
      <c r="B449"/>
    </row>
    <row r="450" spans="2:2" x14ac:dyDescent="0.3">
      <c r="B450"/>
    </row>
    <row r="451" spans="2:2" x14ac:dyDescent="0.3">
      <c r="B451"/>
    </row>
    <row r="452" spans="2:2" x14ac:dyDescent="0.3">
      <c r="B452"/>
    </row>
    <row r="453" spans="2:2" x14ac:dyDescent="0.3">
      <c r="B453"/>
    </row>
    <row r="454" spans="2:2" x14ac:dyDescent="0.3">
      <c r="B454"/>
    </row>
    <row r="455" spans="2:2" x14ac:dyDescent="0.3">
      <c r="B455"/>
    </row>
    <row r="456" spans="2:2" x14ac:dyDescent="0.3">
      <c r="B456"/>
    </row>
    <row r="457" spans="2:2" x14ac:dyDescent="0.3">
      <c r="B457"/>
    </row>
    <row r="458" spans="2:2" x14ac:dyDescent="0.3">
      <c r="B458"/>
    </row>
    <row r="459" spans="2:2" x14ac:dyDescent="0.3">
      <c r="B459"/>
    </row>
    <row r="460" spans="2:2" x14ac:dyDescent="0.3">
      <c r="B460"/>
    </row>
    <row r="461" spans="2:2" x14ac:dyDescent="0.3">
      <c r="B461"/>
    </row>
    <row r="462" spans="2:2" x14ac:dyDescent="0.3">
      <c r="B462"/>
    </row>
    <row r="463" spans="2:2" x14ac:dyDescent="0.3">
      <c r="B463"/>
    </row>
    <row r="464" spans="2:2" x14ac:dyDescent="0.3">
      <c r="B464"/>
    </row>
    <row r="465" spans="2:2" x14ac:dyDescent="0.3">
      <c r="B465"/>
    </row>
    <row r="466" spans="2:2" x14ac:dyDescent="0.3">
      <c r="B466"/>
    </row>
    <row r="467" spans="2:2" x14ac:dyDescent="0.3">
      <c r="B467"/>
    </row>
    <row r="468" spans="2:2" x14ac:dyDescent="0.3">
      <c r="B468"/>
    </row>
    <row r="469" spans="2:2" x14ac:dyDescent="0.3">
      <c r="B469"/>
    </row>
    <row r="470" spans="2:2" x14ac:dyDescent="0.3">
      <c r="B470"/>
    </row>
    <row r="471" spans="2:2" x14ac:dyDescent="0.3">
      <c r="B471"/>
    </row>
    <row r="472" spans="2:2" x14ac:dyDescent="0.3">
      <c r="B472"/>
    </row>
    <row r="473" spans="2:2" x14ac:dyDescent="0.3">
      <c r="B473"/>
    </row>
    <row r="474" spans="2:2" x14ac:dyDescent="0.3">
      <c r="B474"/>
    </row>
    <row r="475" spans="2:2" x14ac:dyDescent="0.3">
      <c r="B475"/>
    </row>
    <row r="476" spans="2:2" x14ac:dyDescent="0.3">
      <c r="B476"/>
    </row>
    <row r="477" spans="2:2" x14ac:dyDescent="0.3">
      <c r="B477"/>
    </row>
    <row r="478" spans="2:2" x14ac:dyDescent="0.3">
      <c r="B478"/>
    </row>
    <row r="479" spans="2:2" x14ac:dyDescent="0.3">
      <c r="B479"/>
    </row>
    <row r="480" spans="2:2" x14ac:dyDescent="0.3">
      <c r="B480"/>
    </row>
    <row r="481" spans="2:2" x14ac:dyDescent="0.3">
      <c r="B481"/>
    </row>
    <row r="482" spans="2:2" x14ac:dyDescent="0.3">
      <c r="B482"/>
    </row>
    <row r="483" spans="2:2" x14ac:dyDescent="0.3">
      <c r="B483"/>
    </row>
    <row r="484" spans="2:2" x14ac:dyDescent="0.3">
      <c r="B484"/>
    </row>
    <row r="485" spans="2:2" x14ac:dyDescent="0.3">
      <c r="B485"/>
    </row>
    <row r="486" spans="2:2" x14ac:dyDescent="0.3">
      <c r="B486"/>
    </row>
    <row r="487" spans="2:2" x14ac:dyDescent="0.3">
      <c r="B487"/>
    </row>
    <row r="488" spans="2:2" ht="15" thickBot="1" x14ac:dyDescent="0.35">
      <c r="B488"/>
    </row>
    <row r="489" spans="2:2" x14ac:dyDescent="0.3">
      <c r="B489"/>
    </row>
    <row r="490" spans="2:2" x14ac:dyDescent="0.3">
      <c r="B490"/>
    </row>
    <row r="491" spans="2:2" x14ac:dyDescent="0.3">
      <c r="B491"/>
    </row>
    <row r="492" spans="2:2" x14ac:dyDescent="0.3">
      <c r="B492"/>
    </row>
    <row r="493" spans="2:2" x14ac:dyDescent="0.3">
      <c r="B493"/>
    </row>
    <row r="494" spans="2:2" x14ac:dyDescent="0.3">
      <c r="B494"/>
    </row>
    <row r="495" spans="2:2" x14ac:dyDescent="0.3">
      <c r="B495"/>
    </row>
    <row r="496" spans="2:2" x14ac:dyDescent="0.3">
      <c r="B496"/>
    </row>
    <row r="497" spans="2:2" x14ac:dyDescent="0.3">
      <c r="B497"/>
    </row>
    <row r="498" spans="2:2" x14ac:dyDescent="0.3">
      <c r="B498"/>
    </row>
    <row r="499" spans="2:2" x14ac:dyDescent="0.3">
      <c r="B499"/>
    </row>
    <row r="500" spans="2:2" x14ac:dyDescent="0.3">
      <c r="B500"/>
    </row>
    <row r="501" spans="2:2" x14ac:dyDescent="0.3">
      <c r="B501"/>
    </row>
    <row r="502" spans="2:2" x14ac:dyDescent="0.3">
      <c r="B502"/>
    </row>
    <row r="503" spans="2:2" x14ac:dyDescent="0.3">
      <c r="B503"/>
    </row>
    <row r="504" spans="2:2" x14ac:dyDescent="0.3">
      <c r="B504"/>
    </row>
    <row r="505" spans="2:2" x14ac:dyDescent="0.3">
      <c r="B505"/>
    </row>
    <row r="506" spans="2:2" x14ac:dyDescent="0.3">
      <c r="B506"/>
    </row>
    <row r="507" spans="2:2" x14ac:dyDescent="0.3">
      <c r="B507"/>
    </row>
    <row r="508" spans="2:2" x14ac:dyDescent="0.3">
      <c r="B508"/>
    </row>
    <row r="509" spans="2:2" x14ac:dyDescent="0.3">
      <c r="B509"/>
    </row>
    <row r="510" spans="2:2" x14ac:dyDescent="0.3">
      <c r="B510"/>
    </row>
    <row r="511" spans="2:2" ht="15" thickBot="1" x14ac:dyDescent="0.35">
      <c r="B511"/>
    </row>
    <row r="512" spans="2:2" x14ac:dyDescent="0.3">
      <c r="B512"/>
    </row>
    <row r="513" spans="2:2" x14ac:dyDescent="0.3">
      <c r="B513"/>
    </row>
    <row r="514" spans="2:2" x14ac:dyDescent="0.3">
      <c r="B514"/>
    </row>
    <row r="515" spans="2:2" x14ac:dyDescent="0.3">
      <c r="B515"/>
    </row>
    <row r="516" spans="2:2" x14ac:dyDescent="0.3">
      <c r="B516"/>
    </row>
    <row r="517" spans="2:2" x14ac:dyDescent="0.3">
      <c r="B517"/>
    </row>
    <row r="518" spans="2:2" x14ac:dyDescent="0.3">
      <c r="B518"/>
    </row>
    <row r="519" spans="2:2" x14ac:dyDescent="0.3">
      <c r="B519"/>
    </row>
    <row r="520" spans="2:2" x14ac:dyDescent="0.3">
      <c r="B520"/>
    </row>
    <row r="521" spans="2:2" x14ac:dyDescent="0.3">
      <c r="B521"/>
    </row>
    <row r="522" spans="2:2" x14ac:dyDescent="0.3">
      <c r="B522"/>
    </row>
    <row r="523" spans="2:2" x14ac:dyDescent="0.3">
      <c r="B523"/>
    </row>
    <row r="524" spans="2:2" x14ac:dyDescent="0.3">
      <c r="B524"/>
    </row>
    <row r="525" spans="2:2" x14ac:dyDescent="0.3">
      <c r="B525"/>
    </row>
    <row r="526" spans="2:2" x14ac:dyDescent="0.3">
      <c r="B526"/>
    </row>
    <row r="527" spans="2:2" x14ac:dyDescent="0.3">
      <c r="B527"/>
    </row>
    <row r="528" spans="2:2" x14ac:dyDescent="0.3">
      <c r="B528"/>
    </row>
    <row r="529" spans="2:2" x14ac:dyDescent="0.3">
      <c r="B529"/>
    </row>
    <row r="530" spans="2:2" x14ac:dyDescent="0.3">
      <c r="B530"/>
    </row>
    <row r="531" spans="2:2" x14ac:dyDescent="0.3">
      <c r="B531"/>
    </row>
    <row r="532" spans="2:2" x14ac:dyDescent="0.3">
      <c r="B532"/>
    </row>
    <row r="533" spans="2:2" x14ac:dyDescent="0.3">
      <c r="B533"/>
    </row>
    <row r="534" spans="2:2" x14ac:dyDescent="0.3">
      <c r="B534"/>
    </row>
    <row r="535" spans="2:2" x14ac:dyDescent="0.3">
      <c r="B535"/>
    </row>
    <row r="536" spans="2:2" x14ac:dyDescent="0.3">
      <c r="B536"/>
    </row>
    <row r="537" spans="2:2" x14ac:dyDescent="0.3">
      <c r="B537"/>
    </row>
    <row r="538" spans="2:2" x14ac:dyDescent="0.3">
      <c r="B538"/>
    </row>
    <row r="539" spans="2:2" x14ac:dyDescent="0.3">
      <c r="B539"/>
    </row>
    <row r="540" spans="2:2" x14ac:dyDescent="0.3">
      <c r="B540"/>
    </row>
    <row r="541" spans="2:2" x14ac:dyDescent="0.3">
      <c r="B541"/>
    </row>
    <row r="542" spans="2:2" x14ac:dyDescent="0.3">
      <c r="B542"/>
    </row>
    <row r="543" spans="2:2" x14ac:dyDescent="0.3">
      <c r="B543"/>
    </row>
    <row r="544" spans="2:2" x14ac:dyDescent="0.3">
      <c r="B544"/>
    </row>
    <row r="545" spans="2:2" x14ac:dyDescent="0.3">
      <c r="B545"/>
    </row>
    <row r="546" spans="2:2" x14ac:dyDescent="0.3">
      <c r="B546"/>
    </row>
    <row r="547" spans="2:2" x14ac:dyDescent="0.3">
      <c r="B547"/>
    </row>
    <row r="548" spans="2:2" x14ac:dyDescent="0.3">
      <c r="B548"/>
    </row>
    <row r="549" spans="2:2" x14ac:dyDescent="0.3">
      <c r="B549"/>
    </row>
    <row r="550" spans="2:2" x14ac:dyDescent="0.3">
      <c r="B550"/>
    </row>
    <row r="551" spans="2:2" x14ac:dyDescent="0.3">
      <c r="B551"/>
    </row>
    <row r="552" spans="2:2" x14ac:dyDescent="0.3">
      <c r="B552"/>
    </row>
    <row r="553" spans="2:2" x14ac:dyDescent="0.3">
      <c r="B553"/>
    </row>
    <row r="554" spans="2:2" x14ac:dyDescent="0.3">
      <c r="B554"/>
    </row>
    <row r="555" spans="2:2" x14ac:dyDescent="0.3">
      <c r="B555"/>
    </row>
    <row r="556" spans="2:2" x14ac:dyDescent="0.3">
      <c r="B556"/>
    </row>
    <row r="557" spans="2:2" x14ac:dyDescent="0.3">
      <c r="B557"/>
    </row>
    <row r="558" spans="2:2" x14ac:dyDescent="0.3">
      <c r="B558"/>
    </row>
    <row r="559" spans="2:2" x14ac:dyDescent="0.3">
      <c r="B559"/>
    </row>
    <row r="560" spans="2:2" x14ac:dyDescent="0.3">
      <c r="B560"/>
    </row>
    <row r="561" spans="2:2" x14ac:dyDescent="0.3">
      <c r="B561"/>
    </row>
    <row r="562" spans="2:2" x14ac:dyDescent="0.3">
      <c r="B562"/>
    </row>
    <row r="563" spans="2:2" x14ac:dyDescent="0.3">
      <c r="B563"/>
    </row>
    <row r="564" spans="2:2" x14ac:dyDescent="0.3">
      <c r="B564"/>
    </row>
    <row r="565" spans="2:2" x14ac:dyDescent="0.3">
      <c r="B565"/>
    </row>
    <row r="566" spans="2:2" x14ac:dyDescent="0.3">
      <c r="B566"/>
    </row>
    <row r="567" spans="2:2" x14ac:dyDescent="0.3">
      <c r="B567"/>
    </row>
    <row r="568" spans="2:2" x14ac:dyDescent="0.3">
      <c r="B568"/>
    </row>
    <row r="569" spans="2:2" x14ac:dyDescent="0.3">
      <c r="B569"/>
    </row>
    <row r="570" spans="2:2" x14ac:dyDescent="0.3">
      <c r="B570"/>
    </row>
    <row r="571" spans="2:2" x14ac:dyDescent="0.3">
      <c r="B571"/>
    </row>
    <row r="572" spans="2:2" x14ac:dyDescent="0.3">
      <c r="B572"/>
    </row>
    <row r="573" spans="2:2" x14ac:dyDescent="0.3">
      <c r="B573"/>
    </row>
    <row r="574" spans="2:2" x14ac:dyDescent="0.3">
      <c r="B574"/>
    </row>
    <row r="575" spans="2:2" x14ac:dyDescent="0.3">
      <c r="B575"/>
    </row>
    <row r="576" spans="2:2" x14ac:dyDescent="0.3">
      <c r="B576"/>
    </row>
    <row r="577" spans="2:2" x14ac:dyDescent="0.3">
      <c r="B577"/>
    </row>
    <row r="578" spans="2:2" x14ac:dyDescent="0.3">
      <c r="B578"/>
    </row>
    <row r="579" spans="2:2" x14ac:dyDescent="0.3">
      <c r="B579"/>
    </row>
    <row r="580" spans="2:2" x14ac:dyDescent="0.3">
      <c r="B580"/>
    </row>
    <row r="581" spans="2:2" x14ac:dyDescent="0.3">
      <c r="B581"/>
    </row>
    <row r="582" spans="2:2" x14ac:dyDescent="0.3">
      <c r="B582"/>
    </row>
    <row r="583" spans="2:2" ht="15" thickBot="1" x14ac:dyDescent="0.35">
      <c r="B583"/>
    </row>
    <row r="584" spans="2:2" x14ac:dyDescent="0.3">
      <c r="B584"/>
    </row>
    <row r="585" spans="2:2" x14ac:dyDescent="0.3">
      <c r="B585"/>
    </row>
    <row r="586" spans="2:2" x14ac:dyDescent="0.3">
      <c r="B586"/>
    </row>
    <row r="587" spans="2:2" x14ac:dyDescent="0.3">
      <c r="B587"/>
    </row>
    <row r="588" spans="2:2" x14ac:dyDescent="0.3">
      <c r="B588"/>
    </row>
    <row r="589" spans="2:2" x14ac:dyDescent="0.3">
      <c r="B589"/>
    </row>
    <row r="590" spans="2:2" x14ac:dyDescent="0.3">
      <c r="B590"/>
    </row>
    <row r="591" spans="2:2" x14ac:dyDescent="0.3">
      <c r="B591"/>
    </row>
    <row r="592" spans="2:2" x14ac:dyDescent="0.3">
      <c r="B592"/>
    </row>
    <row r="593" spans="2:2" x14ac:dyDescent="0.3">
      <c r="B593"/>
    </row>
    <row r="594" spans="2:2" x14ac:dyDescent="0.3">
      <c r="B594"/>
    </row>
    <row r="595" spans="2:2" x14ac:dyDescent="0.3">
      <c r="B595"/>
    </row>
    <row r="596" spans="2:2" x14ac:dyDescent="0.3">
      <c r="B596"/>
    </row>
    <row r="597" spans="2:2" x14ac:dyDescent="0.3">
      <c r="B597"/>
    </row>
    <row r="598" spans="2:2" x14ac:dyDescent="0.3">
      <c r="B598"/>
    </row>
    <row r="599" spans="2:2" x14ac:dyDescent="0.3">
      <c r="B599"/>
    </row>
    <row r="600" spans="2:2" x14ac:dyDescent="0.3">
      <c r="B600"/>
    </row>
    <row r="601" spans="2:2" x14ac:dyDescent="0.3">
      <c r="B601"/>
    </row>
    <row r="602" spans="2:2" x14ac:dyDescent="0.3">
      <c r="B602"/>
    </row>
    <row r="603" spans="2:2" x14ac:dyDescent="0.3">
      <c r="B603"/>
    </row>
    <row r="604" spans="2:2" x14ac:dyDescent="0.3">
      <c r="B604"/>
    </row>
    <row r="605" spans="2:2" x14ac:dyDescent="0.3">
      <c r="B605"/>
    </row>
    <row r="606" spans="2:2" x14ac:dyDescent="0.3">
      <c r="B606"/>
    </row>
    <row r="607" spans="2:2" x14ac:dyDescent="0.3">
      <c r="B607"/>
    </row>
    <row r="608" spans="2:2" x14ac:dyDescent="0.3">
      <c r="B608"/>
    </row>
    <row r="609" spans="2:2" x14ac:dyDescent="0.3">
      <c r="B609"/>
    </row>
    <row r="610" spans="2:2" x14ac:dyDescent="0.3">
      <c r="B610"/>
    </row>
    <row r="611" spans="2:2" x14ac:dyDescent="0.3">
      <c r="B611"/>
    </row>
    <row r="612" spans="2:2" x14ac:dyDescent="0.3">
      <c r="B612"/>
    </row>
    <row r="613" spans="2:2" x14ac:dyDescent="0.3">
      <c r="B613"/>
    </row>
    <row r="614" spans="2:2" x14ac:dyDescent="0.3">
      <c r="B614"/>
    </row>
    <row r="615" spans="2:2" x14ac:dyDescent="0.3">
      <c r="B615"/>
    </row>
    <row r="616" spans="2:2" x14ac:dyDescent="0.3">
      <c r="B616"/>
    </row>
    <row r="617" spans="2:2" ht="15" thickBot="1" x14ac:dyDescent="0.35">
      <c r="B617"/>
    </row>
    <row r="618" spans="2:2" x14ac:dyDescent="0.3">
      <c r="B618"/>
    </row>
    <row r="619" spans="2:2" x14ac:dyDescent="0.3">
      <c r="B619"/>
    </row>
    <row r="620" spans="2:2" x14ac:dyDescent="0.3">
      <c r="B620"/>
    </row>
    <row r="621" spans="2:2" x14ac:dyDescent="0.3">
      <c r="B621"/>
    </row>
    <row r="622" spans="2:2" x14ac:dyDescent="0.3">
      <c r="B622"/>
    </row>
    <row r="623" spans="2:2" x14ac:dyDescent="0.3">
      <c r="B623"/>
    </row>
    <row r="624" spans="2:2" x14ac:dyDescent="0.3">
      <c r="B624"/>
    </row>
    <row r="625" spans="2:2" x14ac:dyDescent="0.3">
      <c r="B625"/>
    </row>
    <row r="626" spans="2:2" x14ac:dyDescent="0.3">
      <c r="B626"/>
    </row>
    <row r="627" spans="2:2" x14ac:dyDescent="0.3">
      <c r="B627"/>
    </row>
    <row r="628" spans="2:2" x14ac:dyDescent="0.3">
      <c r="B628"/>
    </row>
    <row r="629" spans="2:2" x14ac:dyDescent="0.3">
      <c r="B629"/>
    </row>
    <row r="630" spans="2:2" x14ac:dyDescent="0.3">
      <c r="B630"/>
    </row>
    <row r="631" spans="2:2" x14ac:dyDescent="0.3">
      <c r="B631"/>
    </row>
    <row r="632" spans="2:2" x14ac:dyDescent="0.3">
      <c r="B632"/>
    </row>
    <row r="633" spans="2:2" x14ac:dyDescent="0.3">
      <c r="B633"/>
    </row>
    <row r="634" spans="2:2" x14ac:dyDescent="0.3">
      <c r="B634"/>
    </row>
    <row r="635" spans="2:2" x14ac:dyDescent="0.3">
      <c r="B635"/>
    </row>
    <row r="636" spans="2:2" x14ac:dyDescent="0.3">
      <c r="B636"/>
    </row>
    <row r="637" spans="2:2" x14ac:dyDescent="0.3">
      <c r="B637"/>
    </row>
    <row r="638" spans="2:2" x14ac:dyDescent="0.3">
      <c r="B638"/>
    </row>
    <row r="639" spans="2:2" x14ac:dyDescent="0.3">
      <c r="B639"/>
    </row>
    <row r="640" spans="2:2" x14ac:dyDescent="0.3">
      <c r="B640"/>
    </row>
    <row r="641" spans="2:2" x14ac:dyDescent="0.3">
      <c r="B641"/>
    </row>
    <row r="642" spans="2:2" x14ac:dyDescent="0.3">
      <c r="B642"/>
    </row>
    <row r="643" spans="2:2" x14ac:dyDescent="0.3">
      <c r="B643"/>
    </row>
    <row r="644" spans="2:2" x14ac:dyDescent="0.3">
      <c r="B644"/>
    </row>
    <row r="645" spans="2:2" x14ac:dyDescent="0.3">
      <c r="B645"/>
    </row>
    <row r="646" spans="2:2" x14ac:dyDescent="0.3">
      <c r="B646"/>
    </row>
    <row r="647" spans="2:2" x14ac:dyDescent="0.3">
      <c r="B647"/>
    </row>
    <row r="648" spans="2:2" x14ac:dyDescent="0.3">
      <c r="B648"/>
    </row>
    <row r="649" spans="2:2" x14ac:dyDescent="0.3">
      <c r="B649"/>
    </row>
    <row r="650" spans="2:2" x14ac:dyDescent="0.3">
      <c r="B650"/>
    </row>
    <row r="651" spans="2:2" x14ac:dyDescent="0.3">
      <c r="B651"/>
    </row>
    <row r="652" spans="2:2" x14ac:dyDescent="0.3">
      <c r="B652"/>
    </row>
    <row r="653" spans="2:2" x14ac:dyDescent="0.3">
      <c r="B653"/>
    </row>
    <row r="654" spans="2:2" x14ac:dyDescent="0.3">
      <c r="B654"/>
    </row>
    <row r="655" spans="2:2" x14ac:dyDescent="0.3">
      <c r="B655"/>
    </row>
    <row r="656" spans="2:2" x14ac:dyDescent="0.3">
      <c r="B656"/>
    </row>
    <row r="657" spans="2:2" x14ac:dyDescent="0.3">
      <c r="B657"/>
    </row>
    <row r="658" spans="2:2" x14ac:dyDescent="0.3">
      <c r="B658"/>
    </row>
    <row r="659" spans="2:2" x14ac:dyDescent="0.3">
      <c r="B659"/>
    </row>
    <row r="660" spans="2:2" x14ac:dyDescent="0.3">
      <c r="B660"/>
    </row>
    <row r="661" spans="2:2" x14ac:dyDescent="0.3">
      <c r="B661"/>
    </row>
    <row r="662" spans="2:2" x14ac:dyDescent="0.3">
      <c r="B662"/>
    </row>
    <row r="663" spans="2:2" x14ac:dyDescent="0.3">
      <c r="B663"/>
    </row>
    <row r="664" spans="2:2" x14ac:dyDescent="0.3">
      <c r="B664"/>
    </row>
    <row r="665" spans="2:2" x14ac:dyDescent="0.3">
      <c r="B665"/>
    </row>
    <row r="666" spans="2:2" x14ac:dyDescent="0.3">
      <c r="B666"/>
    </row>
    <row r="667" spans="2:2" x14ac:dyDescent="0.3">
      <c r="B667"/>
    </row>
    <row r="668" spans="2:2" x14ac:dyDescent="0.3">
      <c r="B668"/>
    </row>
    <row r="669" spans="2:2" x14ac:dyDescent="0.3">
      <c r="B669"/>
    </row>
    <row r="670" spans="2:2" x14ac:dyDescent="0.3">
      <c r="B670"/>
    </row>
    <row r="671" spans="2:2" x14ac:dyDescent="0.3">
      <c r="B671"/>
    </row>
    <row r="672" spans="2:2" x14ac:dyDescent="0.3">
      <c r="B672"/>
    </row>
    <row r="673" spans="2:2" x14ac:dyDescent="0.3">
      <c r="B673"/>
    </row>
    <row r="674" spans="2:2" x14ac:dyDescent="0.3">
      <c r="B674"/>
    </row>
    <row r="675" spans="2:2" x14ac:dyDescent="0.3">
      <c r="B675"/>
    </row>
    <row r="676" spans="2:2" x14ac:dyDescent="0.3">
      <c r="B676"/>
    </row>
    <row r="677" spans="2:2" x14ac:dyDescent="0.3">
      <c r="B677"/>
    </row>
    <row r="678" spans="2:2" x14ac:dyDescent="0.3">
      <c r="B678"/>
    </row>
    <row r="679" spans="2:2" x14ac:dyDescent="0.3">
      <c r="B679"/>
    </row>
    <row r="680" spans="2:2" x14ac:dyDescent="0.3">
      <c r="B680"/>
    </row>
    <row r="681" spans="2:2" x14ac:dyDescent="0.3">
      <c r="B681"/>
    </row>
    <row r="682" spans="2:2" x14ac:dyDescent="0.3">
      <c r="B682"/>
    </row>
    <row r="683" spans="2:2" x14ac:dyDescent="0.3">
      <c r="B683"/>
    </row>
    <row r="684" spans="2:2" x14ac:dyDescent="0.3">
      <c r="B684"/>
    </row>
    <row r="685" spans="2:2" ht="15" thickBot="1" x14ac:dyDescent="0.35">
      <c r="B685"/>
    </row>
    <row r="686" spans="2:2" x14ac:dyDescent="0.3">
      <c r="B686"/>
    </row>
    <row r="687" spans="2:2" x14ac:dyDescent="0.3">
      <c r="B687"/>
    </row>
    <row r="688" spans="2:2" x14ac:dyDescent="0.3">
      <c r="B688"/>
    </row>
    <row r="689" spans="2:2" x14ac:dyDescent="0.3">
      <c r="B689"/>
    </row>
    <row r="690" spans="2:2" x14ac:dyDescent="0.3">
      <c r="B690"/>
    </row>
    <row r="691" spans="2:2" x14ac:dyDescent="0.3">
      <c r="B691"/>
    </row>
    <row r="692" spans="2:2" x14ac:dyDescent="0.3">
      <c r="B692"/>
    </row>
    <row r="693" spans="2:2" x14ac:dyDescent="0.3">
      <c r="B693"/>
    </row>
    <row r="694" spans="2:2" x14ac:dyDescent="0.3">
      <c r="B694"/>
    </row>
    <row r="695" spans="2:2" x14ac:dyDescent="0.3">
      <c r="B695"/>
    </row>
    <row r="696" spans="2:2" x14ac:dyDescent="0.3">
      <c r="B696"/>
    </row>
    <row r="697" spans="2:2" x14ac:dyDescent="0.3">
      <c r="B697"/>
    </row>
    <row r="698" spans="2:2" x14ac:dyDescent="0.3">
      <c r="B698"/>
    </row>
    <row r="699" spans="2:2" x14ac:dyDescent="0.3">
      <c r="B699"/>
    </row>
    <row r="700" spans="2:2" x14ac:dyDescent="0.3">
      <c r="B700"/>
    </row>
    <row r="701" spans="2:2" x14ac:dyDescent="0.3">
      <c r="B701"/>
    </row>
    <row r="702" spans="2:2" x14ac:dyDescent="0.3">
      <c r="B702"/>
    </row>
    <row r="703" spans="2:2" x14ac:dyDescent="0.3">
      <c r="B703"/>
    </row>
    <row r="704" spans="2:2" x14ac:dyDescent="0.3">
      <c r="B704"/>
    </row>
    <row r="705" spans="2:2" x14ac:dyDescent="0.3">
      <c r="B705"/>
    </row>
    <row r="706" spans="2:2" x14ac:dyDescent="0.3">
      <c r="B706"/>
    </row>
    <row r="707" spans="2:2" x14ac:dyDescent="0.3">
      <c r="B707"/>
    </row>
    <row r="708" spans="2:2" x14ac:dyDescent="0.3">
      <c r="B708"/>
    </row>
    <row r="709" spans="2:2" x14ac:dyDescent="0.3">
      <c r="B709"/>
    </row>
    <row r="710" spans="2:2" x14ac:dyDescent="0.3">
      <c r="B710"/>
    </row>
    <row r="711" spans="2:2" x14ac:dyDescent="0.3">
      <c r="B711"/>
    </row>
    <row r="712" spans="2:2" x14ac:dyDescent="0.3">
      <c r="B712"/>
    </row>
    <row r="713" spans="2:2" x14ac:dyDescent="0.3">
      <c r="B713"/>
    </row>
    <row r="714" spans="2:2" x14ac:dyDescent="0.3">
      <c r="B714"/>
    </row>
    <row r="715" spans="2:2" x14ac:dyDescent="0.3">
      <c r="B715"/>
    </row>
    <row r="716" spans="2:2" x14ac:dyDescent="0.3">
      <c r="B716"/>
    </row>
    <row r="717" spans="2:2" x14ac:dyDescent="0.3">
      <c r="B717"/>
    </row>
    <row r="718" spans="2:2" x14ac:dyDescent="0.3">
      <c r="B718"/>
    </row>
    <row r="719" spans="2:2" x14ac:dyDescent="0.3">
      <c r="B719"/>
    </row>
    <row r="720" spans="2:2" x14ac:dyDescent="0.3">
      <c r="B720"/>
    </row>
    <row r="721" spans="2:2" x14ac:dyDescent="0.3">
      <c r="B721"/>
    </row>
    <row r="722" spans="2:2" x14ac:dyDescent="0.3">
      <c r="B722"/>
    </row>
    <row r="723" spans="2:2" x14ac:dyDescent="0.3">
      <c r="B723"/>
    </row>
    <row r="724" spans="2:2" x14ac:dyDescent="0.3">
      <c r="B724"/>
    </row>
    <row r="725" spans="2:2" x14ac:dyDescent="0.3">
      <c r="B725"/>
    </row>
    <row r="726" spans="2:2" x14ac:dyDescent="0.3">
      <c r="B726"/>
    </row>
    <row r="727" spans="2:2" x14ac:dyDescent="0.3">
      <c r="B727"/>
    </row>
    <row r="728" spans="2:2" x14ac:dyDescent="0.3">
      <c r="B728"/>
    </row>
    <row r="729" spans="2:2" x14ac:dyDescent="0.3">
      <c r="B729"/>
    </row>
    <row r="730" spans="2:2" x14ac:dyDescent="0.3">
      <c r="B730"/>
    </row>
    <row r="731" spans="2:2" x14ac:dyDescent="0.3">
      <c r="B731"/>
    </row>
    <row r="732" spans="2:2" x14ac:dyDescent="0.3">
      <c r="B732"/>
    </row>
    <row r="733" spans="2:2" x14ac:dyDescent="0.3">
      <c r="B733"/>
    </row>
    <row r="734" spans="2:2" x14ac:dyDescent="0.3">
      <c r="B734"/>
    </row>
    <row r="735" spans="2:2" x14ac:dyDescent="0.3">
      <c r="B735"/>
    </row>
    <row r="736" spans="2:2" x14ac:dyDescent="0.3">
      <c r="B736"/>
    </row>
    <row r="737" spans="2:2" x14ac:dyDescent="0.3">
      <c r="B737"/>
    </row>
    <row r="738" spans="2:2" x14ac:dyDescent="0.3">
      <c r="B738"/>
    </row>
    <row r="739" spans="2:2" x14ac:dyDescent="0.3">
      <c r="B739"/>
    </row>
    <row r="740" spans="2:2" x14ac:dyDescent="0.3">
      <c r="B740"/>
    </row>
    <row r="741" spans="2:2" x14ac:dyDescent="0.3">
      <c r="B741"/>
    </row>
    <row r="742" spans="2:2" x14ac:dyDescent="0.3">
      <c r="B742"/>
    </row>
    <row r="743" spans="2:2" x14ac:dyDescent="0.3">
      <c r="B743"/>
    </row>
    <row r="744" spans="2:2" x14ac:dyDescent="0.3">
      <c r="B744"/>
    </row>
    <row r="745" spans="2:2" x14ac:dyDescent="0.3">
      <c r="B745"/>
    </row>
    <row r="746" spans="2:2" x14ac:dyDescent="0.3">
      <c r="B746"/>
    </row>
    <row r="747" spans="2:2" x14ac:dyDescent="0.3">
      <c r="B747"/>
    </row>
    <row r="748" spans="2:2" x14ac:dyDescent="0.3">
      <c r="B748"/>
    </row>
    <row r="749" spans="2:2" x14ac:dyDescent="0.3">
      <c r="B749"/>
    </row>
    <row r="750" spans="2:2" x14ac:dyDescent="0.3">
      <c r="B750"/>
    </row>
    <row r="751" spans="2:2" x14ac:dyDescent="0.3">
      <c r="B751"/>
    </row>
    <row r="752" spans="2:2" x14ac:dyDescent="0.3">
      <c r="B752"/>
    </row>
    <row r="753" spans="2:2" ht="15" thickBot="1" x14ac:dyDescent="0.35">
      <c r="B753"/>
    </row>
    <row r="754" spans="2:2" x14ac:dyDescent="0.3">
      <c r="B754"/>
    </row>
    <row r="755" spans="2:2" x14ac:dyDescent="0.3">
      <c r="B755"/>
    </row>
    <row r="756" spans="2:2" x14ac:dyDescent="0.3">
      <c r="B756"/>
    </row>
    <row r="757" spans="2:2" x14ac:dyDescent="0.3">
      <c r="B757"/>
    </row>
    <row r="758" spans="2:2" x14ac:dyDescent="0.3">
      <c r="B758"/>
    </row>
    <row r="759" spans="2:2" x14ac:dyDescent="0.3">
      <c r="B759"/>
    </row>
    <row r="760" spans="2:2" x14ac:dyDescent="0.3">
      <c r="B760"/>
    </row>
    <row r="761" spans="2:2" x14ac:dyDescent="0.3">
      <c r="B761"/>
    </row>
    <row r="762" spans="2:2" x14ac:dyDescent="0.3">
      <c r="B762"/>
    </row>
    <row r="763" spans="2:2" x14ac:dyDescent="0.3">
      <c r="B763"/>
    </row>
    <row r="764" spans="2:2" x14ac:dyDescent="0.3">
      <c r="B764"/>
    </row>
    <row r="765" spans="2:2" x14ac:dyDescent="0.3">
      <c r="B765"/>
    </row>
    <row r="766" spans="2:2" x14ac:dyDescent="0.3">
      <c r="B766"/>
    </row>
    <row r="767" spans="2:2" x14ac:dyDescent="0.3">
      <c r="B767"/>
    </row>
    <row r="768" spans="2:2" x14ac:dyDescent="0.3">
      <c r="B768"/>
    </row>
    <row r="769" spans="2:2" x14ac:dyDescent="0.3">
      <c r="B769"/>
    </row>
    <row r="770" spans="2:2" x14ac:dyDescent="0.3">
      <c r="B770"/>
    </row>
    <row r="771" spans="2:2" x14ac:dyDescent="0.3">
      <c r="B771"/>
    </row>
    <row r="772" spans="2:2" x14ac:dyDescent="0.3">
      <c r="B772"/>
    </row>
    <row r="773" spans="2:2" x14ac:dyDescent="0.3">
      <c r="B773"/>
    </row>
    <row r="774" spans="2:2" x14ac:dyDescent="0.3">
      <c r="B774"/>
    </row>
    <row r="775" spans="2:2" ht="15" thickBot="1" x14ac:dyDescent="0.35">
      <c r="B775"/>
    </row>
    <row r="776" spans="2:2" x14ac:dyDescent="0.3">
      <c r="B776"/>
    </row>
    <row r="777" spans="2:2" x14ac:dyDescent="0.3">
      <c r="B777"/>
    </row>
    <row r="778" spans="2:2" x14ac:dyDescent="0.3">
      <c r="B778"/>
    </row>
    <row r="779" spans="2:2" x14ac:dyDescent="0.3">
      <c r="B779"/>
    </row>
    <row r="780" spans="2:2" x14ac:dyDescent="0.3">
      <c r="B780"/>
    </row>
    <row r="781" spans="2:2" x14ac:dyDescent="0.3">
      <c r="B781"/>
    </row>
    <row r="782" spans="2:2" x14ac:dyDescent="0.3">
      <c r="B782"/>
    </row>
    <row r="783" spans="2:2" x14ac:dyDescent="0.3">
      <c r="B783"/>
    </row>
    <row r="784" spans="2:2" x14ac:dyDescent="0.3">
      <c r="B784"/>
    </row>
    <row r="785" spans="2:2" x14ac:dyDescent="0.3">
      <c r="B785"/>
    </row>
    <row r="786" spans="2:2" x14ac:dyDescent="0.3">
      <c r="B786"/>
    </row>
    <row r="787" spans="2:2" x14ac:dyDescent="0.3">
      <c r="B787"/>
    </row>
    <row r="788" spans="2:2" x14ac:dyDescent="0.3">
      <c r="B788"/>
    </row>
    <row r="789" spans="2:2" x14ac:dyDescent="0.3">
      <c r="B789"/>
    </row>
    <row r="790" spans="2:2" x14ac:dyDescent="0.3">
      <c r="B790"/>
    </row>
    <row r="791" spans="2:2" x14ac:dyDescent="0.3">
      <c r="B791"/>
    </row>
    <row r="792" spans="2:2" x14ac:dyDescent="0.3">
      <c r="B792"/>
    </row>
    <row r="793" spans="2:2" x14ac:dyDescent="0.3">
      <c r="B793"/>
    </row>
    <row r="794" spans="2:2" x14ac:dyDescent="0.3">
      <c r="B794"/>
    </row>
    <row r="795" spans="2:2" x14ac:dyDescent="0.3">
      <c r="B795"/>
    </row>
    <row r="796" spans="2:2" x14ac:dyDescent="0.3">
      <c r="B796"/>
    </row>
    <row r="797" spans="2:2" x14ac:dyDescent="0.3">
      <c r="B797"/>
    </row>
    <row r="798" spans="2:2" x14ac:dyDescent="0.3">
      <c r="B798"/>
    </row>
    <row r="799" spans="2:2" x14ac:dyDescent="0.3">
      <c r="B799"/>
    </row>
    <row r="800" spans="2:2" x14ac:dyDescent="0.3">
      <c r="B800"/>
    </row>
    <row r="801" spans="2:2" x14ac:dyDescent="0.3">
      <c r="B801"/>
    </row>
    <row r="802" spans="2:2" x14ac:dyDescent="0.3">
      <c r="B802"/>
    </row>
    <row r="803" spans="2:2" x14ac:dyDescent="0.3">
      <c r="B803"/>
    </row>
    <row r="804" spans="2:2" x14ac:dyDescent="0.3">
      <c r="B804"/>
    </row>
    <row r="805" spans="2:2" x14ac:dyDescent="0.3">
      <c r="B805"/>
    </row>
    <row r="806" spans="2:2" x14ac:dyDescent="0.3">
      <c r="B806"/>
    </row>
    <row r="807" spans="2:2" x14ac:dyDescent="0.3">
      <c r="B807"/>
    </row>
    <row r="808" spans="2:2" x14ac:dyDescent="0.3">
      <c r="B808"/>
    </row>
    <row r="809" spans="2:2" x14ac:dyDescent="0.3">
      <c r="B809"/>
    </row>
    <row r="810" spans="2:2" x14ac:dyDescent="0.3">
      <c r="B810"/>
    </row>
    <row r="811" spans="2:2" x14ac:dyDescent="0.3">
      <c r="B811"/>
    </row>
    <row r="812" spans="2:2" x14ac:dyDescent="0.3">
      <c r="B812"/>
    </row>
    <row r="813" spans="2:2" x14ac:dyDescent="0.3">
      <c r="B813"/>
    </row>
    <row r="814" spans="2:2" x14ac:dyDescent="0.3">
      <c r="B814"/>
    </row>
    <row r="815" spans="2:2" x14ac:dyDescent="0.3">
      <c r="B815"/>
    </row>
    <row r="816" spans="2:2" x14ac:dyDescent="0.3">
      <c r="B816"/>
    </row>
    <row r="817" spans="2:2" x14ac:dyDescent="0.3">
      <c r="B817"/>
    </row>
    <row r="818" spans="2:2" x14ac:dyDescent="0.3">
      <c r="B818"/>
    </row>
    <row r="819" spans="2:2" x14ac:dyDescent="0.3">
      <c r="B819"/>
    </row>
    <row r="820" spans="2:2" x14ac:dyDescent="0.3">
      <c r="B820"/>
    </row>
    <row r="821" spans="2:2" x14ac:dyDescent="0.3">
      <c r="B821"/>
    </row>
    <row r="822" spans="2:2" x14ac:dyDescent="0.3">
      <c r="B822"/>
    </row>
    <row r="823" spans="2:2" x14ac:dyDescent="0.3">
      <c r="B823"/>
    </row>
    <row r="824" spans="2:2" x14ac:dyDescent="0.3">
      <c r="B824"/>
    </row>
    <row r="825" spans="2:2" x14ac:dyDescent="0.3">
      <c r="B825"/>
    </row>
    <row r="826" spans="2:2" x14ac:dyDescent="0.3">
      <c r="B826"/>
    </row>
    <row r="827" spans="2:2" x14ac:dyDescent="0.3">
      <c r="B827"/>
    </row>
    <row r="828" spans="2:2" x14ac:dyDescent="0.3">
      <c r="B828"/>
    </row>
    <row r="829" spans="2:2" x14ac:dyDescent="0.3">
      <c r="B829"/>
    </row>
    <row r="830" spans="2:2" x14ac:dyDescent="0.3">
      <c r="B830"/>
    </row>
    <row r="831" spans="2:2" x14ac:dyDescent="0.3">
      <c r="B831"/>
    </row>
    <row r="832" spans="2:2" x14ac:dyDescent="0.3">
      <c r="B832"/>
    </row>
    <row r="833" spans="2:2" x14ac:dyDescent="0.3">
      <c r="B833"/>
    </row>
    <row r="834" spans="2:2" x14ac:dyDescent="0.3">
      <c r="B834"/>
    </row>
    <row r="835" spans="2:2" x14ac:dyDescent="0.3">
      <c r="B835"/>
    </row>
    <row r="836" spans="2:2" x14ac:dyDescent="0.3">
      <c r="B836"/>
    </row>
    <row r="837" spans="2:2" x14ac:dyDescent="0.3">
      <c r="B837"/>
    </row>
    <row r="838" spans="2:2" x14ac:dyDescent="0.3">
      <c r="B838"/>
    </row>
    <row r="839" spans="2:2" x14ac:dyDescent="0.3">
      <c r="B839"/>
    </row>
    <row r="840" spans="2:2" x14ac:dyDescent="0.3">
      <c r="B840"/>
    </row>
    <row r="841" spans="2:2" x14ac:dyDescent="0.3">
      <c r="B841"/>
    </row>
    <row r="842" spans="2:2" x14ac:dyDescent="0.3">
      <c r="B842"/>
    </row>
    <row r="843" spans="2:2" x14ac:dyDescent="0.3">
      <c r="B843"/>
    </row>
    <row r="844" spans="2:2" x14ac:dyDescent="0.3">
      <c r="B844"/>
    </row>
    <row r="845" spans="2:2" x14ac:dyDescent="0.3">
      <c r="B845"/>
    </row>
    <row r="846" spans="2:2" x14ac:dyDescent="0.3">
      <c r="B846"/>
    </row>
    <row r="847" spans="2:2" x14ac:dyDescent="0.3">
      <c r="B847"/>
    </row>
    <row r="848" spans="2:2" x14ac:dyDescent="0.3">
      <c r="B848"/>
    </row>
    <row r="849" spans="2:2" x14ac:dyDescent="0.3">
      <c r="B849"/>
    </row>
    <row r="850" spans="2:2" x14ac:dyDescent="0.3">
      <c r="B850"/>
    </row>
    <row r="851" spans="2:2" x14ac:dyDescent="0.3">
      <c r="B851"/>
    </row>
    <row r="852" spans="2:2" x14ac:dyDescent="0.3">
      <c r="B852"/>
    </row>
    <row r="853" spans="2:2" x14ac:dyDescent="0.3">
      <c r="B853"/>
    </row>
    <row r="854" spans="2:2" x14ac:dyDescent="0.3">
      <c r="B854"/>
    </row>
    <row r="855" spans="2:2" x14ac:dyDescent="0.3">
      <c r="B855"/>
    </row>
    <row r="856" spans="2:2" x14ac:dyDescent="0.3">
      <c r="B856"/>
    </row>
    <row r="857" spans="2:2" x14ac:dyDescent="0.3">
      <c r="B857"/>
    </row>
    <row r="858" spans="2:2" x14ac:dyDescent="0.3">
      <c r="B858"/>
    </row>
    <row r="859" spans="2:2" x14ac:dyDescent="0.3">
      <c r="B859"/>
    </row>
    <row r="860" spans="2:2" x14ac:dyDescent="0.3">
      <c r="B860"/>
    </row>
    <row r="861" spans="2:2" x14ac:dyDescent="0.3">
      <c r="B861"/>
    </row>
    <row r="862" spans="2:2" x14ac:dyDescent="0.3">
      <c r="B862"/>
    </row>
    <row r="863" spans="2:2" x14ac:dyDescent="0.3">
      <c r="B863"/>
    </row>
    <row r="864" spans="2:2" x14ac:dyDescent="0.3">
      <c r="B864"/>
    </row>
    <row r="865" spans="2:2" x14ac:dyDescent="0.3">
      <c r="B865"/>
    </row>
    <row r="866" spans="2:2" x14ac:dyDescent="0.3">
      <c r="B866"/>
    </row>
    <row r="867" spans="2:2" x14ac:dyDescent="0.3">
      <c r="B867"/>
    </row>
    <row r="868" spans="2:2" x14ac:dyDescent="0.3">
      <c r="B868"/>
    </row>
    <row r="869" spans="2:2" x14ac:dyDescent="0.3">
      <c r="B869"/>
    </row>
    <row r="870" spans="2:2" x14ac:dyDescent="0.3">
      <c r="B870"/>
    </row>
    <row r="871" spans="2:2" x14ac:dyDescent="0.3">
      <c r="B871"/>
    </row>
    <row r="872" spans="2:2" x14ac:dyDescent="0.3">
      <c r="B872"/>
    </row>
    <row r="873" spans="2:2" x14ac:dyDescent="0.3">
      <c r="B873"/>
    </row>
    <row r="874" spans="2:2" x14ac:dyDescent="0.3">
      <c r="B874"/>
    </row>
    <row r="875" spans="2:2" x14ac:dyDescent="0.3">
      <c r="B875"/>
    </row>
    <row r="876" spans="2:2" x14ac:dyDescent="0.3">
      <c r="B876"/>
    </row>
    <row r="877" spans="2:2" x14ac:dyDescent="0.3">
      <c r="B877"/>
    </row>
    <row r="878" spans="2:2" x14ac:dyDescent="0.3">
      <c r="B878"/>
    </row>
    <row r="879" spans="2:2" x14ac:dyDescent="0.3">
      <c r="B879"/>
    </row>
    <row r="880" spans="2:2" x14ac:dyDescent="0.3">
      <c r="B880"/>
    </row>
    <row r="881" spans="2:2" x14ac:dyDescent="0.3">
      <c r="B881"/>
    </row>
    <row r="882" spans="2:2" x14ac:dyDescent="0.3">
      <c r="B882"/>
    </row>
    <row r="883" spans="2:2" x14ac:dyDescent="0.3">
      <c r="B883"/>
    </row>
    <row r="884" spans="2:2" x14ac:dyDescent="0.3">
      <c r="B884"/>
    </row>
    <row r="885" spans="2:2" ht="15" thickBot="1" x14ac:dyDescent="0.35">
      <c r="B885"/>
    </row>
    <row r="886" spans="2:2" x14ac:dyDescent="0.3">
      <c r="B886"/>
    </row>
    <row r="887" spans="2:2" x14ac:dyDescent="0.3">
      <c r="B887"/>
    </row>
    <row r="888" spans="2:2" x14ac:dyDescent="0.3">
      <c r="B888"/>
    </row>
    <row r="889" spans="2:2" x14ac:dyDescent="0.3">
      <c r="B889"/>
    </row>
    <row r="890" spans="2:2" x14ac:dyDescent="0.3">
      <c r="B890"/>
    </row>
    <row r="891" spans="2:2" x14ac:dyDescent="0.3">
      <c r="B891"/>
    </row>
    <row r="892" spans="2:2" x14ac:dyDescent="0.3">
      <c r="B892"/>
    </row>
    <row r="893" spans="2:2" x14ac:dyDescent="0.3">
      <c r="B893"/>
    </row>
    <row r="894" spans="2:2" x14ac:dyDescent="0.3">
      <c r="B894"/>
    </row>
    <row r="895" spans="2:2" x14ac:dyDescent="0.3">
      <c r="B895"/>
    </row>
    <row r="896" spans="2:2" x14ac:dyDescent="0.3">
      <c r="B896"/>
    </row>
    <row r="897" spans="2:2" x14ac:dyDescent="0.3">
      <c r="B897"/>
    </row>
    <row r="898" spans="2:2" x14ac:dyDescent="0.3">
      <c r="B898"/>
    </row>
    <row r="899" spans="2:2" x14ac:dyDescent="0.3">
      <c r="B899"/>
    </row>
    <row r="900" spans="2:2" x14ac:dyDescent="0.3">
      <c r="B900"/>
    </row>
    <row r="901" spans="2:2" x14ac:dyDescent="0.3">
      <c r="B901"/>
    </row>
    <row r="902" spans="2:2" x14ac:dyDescent="0.3">
      <c r="B902"/>
    </row>
    <row r="903" spans="2:2" x14ac:dyDescent="0.3">
      <c r="B903"/>
    </row>
    <row r="904" spans="2:2" x14ac:dyDescent="0.3">
      <c r="B904"/>
    </row>
    <row r="905" spans="2:2" ht="15" thickBot="1" x14ac:dyDescent="0.35">
      <c r="B905"/>
    </row>
  </sheetData>
  <mergeCells count="3">
    <mergeCell ref="A6:A14"/>
    <mergeCell ref="A15:A23"/>
    <mergeCell ref="A24:A3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tabColor theme="3" tint="0.79998168889431442"/>
  </sheetPr>
  <dimension ref="A1:AE32"/>
  <sheetViews>
    <sheetView workbookViewId="0"/>
  </sheetViews>
  <sheetFormatPr baseColWidth="10" defaultRowHeight="14.4" x14ac:dyDescent="0.3"/>
  <cols>
    <col min="1" max="1" width="26.5546875" bestFit="1" customWidth="1"/>
    <col min="2" max="2" width="12.109375" bestFit="1" customWidth="1"/>
    <col min="3" max="4" width="11.44140625" bestFit="1" customWidth="1"/>
    <col min="5" max="5" width="12.5546875" bestFit="1" customWidth="1"/>
    <col min="6" max="6" width="11.44140625" bestFit="1" customWidth="1"/>
    <col min="7" max="7" width="6.77734375" bestFit="1" customWidth="1"/>
    <col min="8" max="8" width="5.6640625" bestFit="1" customWidth="1"/>
    <col min="9" max="9" width="12.109375" bestFit="1" customWidth="1"/>
    <col min="10" max="10" width="11.44140625" bestFit="1" customWidth="1"/>
    <col min="11" max="11" width="10.44140625" bestFit="1" customWidth="1"/>
    <col min="12" max="12" width="7.6640625" bestFit="1" customWidth="1"/>
    <col min="13" max="13" width="6.5546875" bestFit="1" customWidth="1"/>
    <col min="14" max="14" width="13" bestFit="1" customWidth="1"/>
    <col min="15" max="16" width="10.44140625" bestFit="1" customWidth="1"/>
    <col min="17" max="17" width="11.44140625" customWidth="1"/>
    <col min="18" max="18" width="12.44140625" customWidth="1"/>
    <col min="19" max="19" width="11.44140625" customWidth="1"/>
    <col min="20" max="20" width="17.88671875" bestFit="1" customWidth="1"/>
    <col min="21" max="21" width="11.44140625" customWidth="1"/>
    <col min="23" max="23" width="12" bestFit="1" customWidth="1"/>
    <col min="24" max="24" width="10.88671875" customWidth="1"/>
    <col min="25" max="25" width="17.44140625" bestFit="1" customWidth="1"/>
    <col min="26" max="26" width="14" bestFit="1" customWidth="1"/>
    <col min="27" max="27" width="10.5546875" customWidth="1"/>
    <col min="28" max="28" width="12.88671875" bestFit="1" customWidth="1"/>
    <col min="29" max="29" width="11.5546875" bestFit="1" customWidth="1"/>
    <col min="30" max="30" width="18.109375" bestFit="1" customWidth="1"/>
    <col min="31" max="31" width="14.5546875" bestFit="1" customWidth="1"/>
  </cols>
  <sheetData>
    <row r="1" spans="1:31" x14ac:dyDescent="0.3">
      <c r="A1" s="39" t="s">
        <v>0</v>
      </c>
      <c r="B1" t="s">
        <v>94</v>
      </c>
    </row>
    <row r="2" spans="1:31" x14ac:dyDescent="0.3">
      <c r="A2" s="39" t="s">
        <v>4</v>
      </c>
      <c r="B2" t="s">
        <v>0</v>
      </c>
      <c r="C2" s="59"/>
    </row>
    <row r="3" spans="1:31" ht="21.75" customHeight="1" x14ac:dyDescent="0.3">
      <c r="A3" s="70"/>
      <c r="B3" s="288" t="s">
        <v>172</v>
      </c>
      <c r="C3" s="288"/>
      <c r="D3" s="288"/>
      <c r="E3" s="288"/>
      <c r="F3" s="288"/>
      <c r="G3" s="289" t="s">
        <v>188</v>
      </c>
      <c r="H3" s="288"/>
      <c r="I3" s="288"/>
      <c r="J3" s="288"/>
      <c r="K3" s="288"/>
      <c r="L3" s="289" t="s">
        <v>191</v>
      </c>
      <c r="M3" s="288"/>
      <c r="N3" s="288"/>
      <c r="O3" s="288"/>
      <c r="P3" s="288"/>
      <c r="R3" s="72"/>
    </row>
    <row r="4" spans="1:31" s="44" customFormat="1" ht="30.75" customHeight="1" x14ac:dyDescent="0.3">
      <c r="A4" s="67" t="s">
        <v>137</v>
      </c>
      <c r="B4" s="58" t="s">
        <v>146</v>
      </c>
      <c r="C4" s="58" t="s">
        <v>174</v>
      </c>
      <c r="D4" s="58" t="s">
        <v>147</v>
      </c>
      <c r="E4" s="58" t="s">
        <v>173</v>
      </c>
      <c r="F4" s="66" t="s">
        <v>74</v>
      </c>
      <c r="G4" s="61" t="s">
        <v>133</v>
      </c>
      <c r="H4" s="61" t="s">
        <v>75</v>
      </c>
      <c r="I4" s="61" t="s">
        <v>189</v>
      </c>
      <c r="J4" s="61" t="s">
        <v>190</v>
      </c>
      <c r="K4" s="66" t="s">
        <v>193</v>
      </c>
      <c r="L4" s="61" t="s">
        <v>194</v>
      </c>
      <c r="M4" s="61" t="s">
        <v>195</v>
      </c>
      <c r="N4" s="61" t="s">
        <v>196</v>
      </c>
      <c r="O4" s="61" t="s">
        <v>192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 x14ac:dyDescent="0.3">
      <c r="A5" s="40">
        <v>2020</v>
      </c>
      <c r="B5" s="10">
        <v>80000</v>
      </c>
      <c r="C5" s="10">
        <v>80000</v>
      </c>
      <c r="D5" s="10">
        <v>30000</v>
      </c>
      <c r="E5" s="10"/>
      <c r="F5" s="64">
        <v>80000</v>
      </c>
      <c r="G5" s="65"/>
      <c r="H5" s="65"/>
      <c r="I5" s="65"/>
      <c r="J5" s="65">
        <v>80000</v>
      </c>
      <c r="K5" s="64"/>
      <c r="L5" s="65"/>
      <c r="M5" s="65"/>
      <c r="N5" s="65"/>
      <c r="O5" s="65">
        <v>0</v>
      </c>
    </row>
    <row r="6" spans="1:31" x14ac:dyDescent="0.3">
      <c r="A6" s="41" t="s">
        <v>79</v>
      </c>
      <c r="B6" s="10">
        <v>80000</v>
      </c>
      <c r="C6" s="10">
        <v>80000</v>
      </c>
      <c r="D6" s="10">
        <v>30000</v>
      </c>
      <c r="E6" s="10"/>
      <c r="F6" s="64">
        <v>80000</v>
      </c>
      <c r="G6" s="65"/>
      <c r="H6" s="65"/>
      <c r="I6" s="65"/>
      <c r="J6" s="65">
        <v>80000</v>
      </c>
      <c r="K6" s="64"/>
      <c r="L6" s="65"/>
      <c r="M6" s="65"/>
      <c r="N6" s="65"/>
      <c r="O6" s="65">
        <v>0</v>
      </c>
    </row>
    <row r="7" spans="1:31" x14ac:dyDescent="0.3">
      <c r="A7" s="40">
        <v>2019</v>
      </c>
      <c r="B7" s="60">
        <v>80000</v>
      </c>
      <c r="C7" s="60">
        <v>80000</v>
      </c>
      <c r="D7" s="60">
        <v>30000</v>
      </c>
      <c r="E7" s="60">
        <v>33000</v>
      </c>
      <c r="F7" s="62">
        <v>80000</v>
      </c>
      <c r="G7" s="63"/>
      <c r="H7" s="63"/>
      <c r="I7" s="63"/>
      <c r="J7" s="63">
        <v>80000</v>
      </c>
      <c r="K7" s="62"/>
      <c r="L7" s="63"/>
      <c r="M7" s="63"/>
      <c r="N7" s="63"/>
      <c r="O7" s="63">
        <v>0</v>
      </c>
    </row>
    <row r="8" spans="1:31" x14ac:dyDescent="0.3">
      <c r="A8" s="41" t="s">
        <v>79</v>
      </c>
      <c r="B8" s="10">
        <v>80000</v>
      </c>
      <c r="C8" s="10">
        <v>80000</v>
      </c>
      <c r="D8" s="10">
        <v>30000</v>
      </c>
      <c r="E8" s="10">
        <v>33000</v>
      </c>
      <c r="F8" s="64">
        <v>80000</v>
      </c>
      <c r="G8" s="65"/>
      <c r="H8" s="65"/>
      <c r="I8" s="65"/>
      <c r="J8" s="65">
        <v>80000</v>
      </c>
      <c r="K8" s="64"/>
      <c r="L8" s="65"/>
      <c r="M8" s="65"/>
      <c r="N8" s="65"/>
      <c r="O8" s="65">
        <v>0</v>
      </c>
    </row>
    <row r="9" spans="1:31" x14ac:dyDescent="0.3">
      <c r="A9" s="40">
        <v>2018</v>
      </c>
      <c r="B9" s="60">
        <v>80000</v>
      </c>
      <c r="C9" s="60">
        <v>80000</v>
      </c>
      <c r="D9" s="60">
        <v>30000</v>
      </c>
      <c r="E9" s="60"/>
      <c r="F9" s="62">
        <v>80000</v>
      </c>
      <c r="G9" s="63"/>
      <c r="H9" s="63"/>
      <c r="I9" s="63"/>
      <c r="J9" s="63">
        <v>80000</v>
      </c>
      <c r="K9" s="62"/>
      <c r="L9" s="63"/>
      <c r="M9" s="63"/>
      <c r="N9" s="63"/>
      <c r="O9" s="63">
        <v>0</v>
      </c>
    </row>
    <row r="10" spans="1:31" x14ac:dyDescent="0.3">
      <c r="A10" s="40">
        <v>2017</v>
      </c>
      <c r="B10" s="60">
        <v>80000</v>
      </c>
      <c r="C10" s="60">
        <v>80000</v>
      </c>
      <c r="D10" s="60">
        <v>30000</v>
      </c>
      <c r="E10" s="60"/>
      <c r="F10" s="62">
        <v>50000</v>
      </c>
      <c r="G10" s="63"/>
      <c r="H10" s="63"/>
      <c r="I10" s="63"/>
      <c r="J10" s="63">
        <v>50000</v>
      </c>
      <c r="K10" s="62">
        <v>30000</v>
      </c>
      <c r="L10" s="63"/>
      <c r="M10" s="63"/>
      <c r="N10" s="63"/>
      <c r="O10" s="63">
        <v>30000</v>
      </c>
    </row>
    <row r="11" spans="1:31" x14ac:dyDescent="0.3">
      <c r="A11" s="40" t="s">
        <v>131</v>
      </c>
      <c r="B11" s="10">
        <v>320000</v>
      </c>
      <c r="C11" s="10">
        <v>320000</v>
      </c>
      <c r="D11" s="10">
        <v>120000</v>
      </c>
      <c r="E11" s="10">
        <v>33000</v>
      </c>
      <c r="F11" s="64">
        <v>290000</v>
      </c>
      <c r="G11" s="65"/>
      <c r="H11" s="65"/>
      <c r="I11" s="65"/>
      <c r="J11" s="65">
        <v>290000</v>
      </c>
      <c r="K11" s="64">
        <v>30000</v>
      </c>
      <c r="L11" s="65"/>
      <c r="M11" s="65"/>
      <c r="N11" s="65"/>
      <c r="O11" s="65">
        <v>30000</v>
      </c>
    </row>
    <row r="12" spans="1:31" x14ac:dyDescent="0.3">
      <c r="A12" s="40"/>
      <c r="B12" s="10"/>
      <c r="C12" s="10"/>
      <c r="D12" s="10"/>
      <c r="E12" s="10"/>
      <c r="H12" s="40"/>
      <c r="I12" s="10"/>
      <c r="J12" s="10"/>
      <c r="K12" s="10"/>
      <c r="L12" s="10"/>
    </row>
    <row r="13" spans="1:31" x14ac:dyDescent="0.3">
      <c r="A13" s="40"/>
      <c r="B13" s="10"/>
      <c r="C13" s="10"/>
      <c r="D13" s="10"/>
      <c r="E13" s="10"/>
      <c r="H13" s="40"/>
      <c r="I13" s="10"/>
      <c r="J13" s="10"/>
      <c r="K13" s="10"/>
      <c r="L13" s="10"/>
    </row>
    <row r="14" spans="1:31" x14ac:dyDescent="0.3">
      <c r="A14" s="40"/>
      <c r="B14" s="10"/>
      <c r="C14" s="10"/>
      <c r="D14" s="10"/>
      <c r="E14" s="10"/>
      <c r="H14" s="40"/>
      <c r="I14" s="10"/>
      <c r="J14" s="10"/>
      <c r="K14" s="10"/>
      <c r="L14" s="10"/>
    </row>
    <row r="15" spans="1:31" x14ac:dyDescent="0.3">
      <c r="A15" s="40"/>
      <c r="B15" s="10"/>
      <c r="C15" s="10"/>
      <c r="D15" s="10"/>
      <c r="E15" s="10"/>
      <c r="H15" s="40"/>
      <c r="I15" s="10"/>
      <c r="J15" s="10"/>
      <c r="K15" s="10"/>
      <c r="L15" s="10"/>
    </row>
    <row r="16" spans="1:31" x14ac:dyDescent="0.3">
      <c r="A16" s="40"/>
      <c r="B16" s="10"/>
      <c r="C16" s="10"/>
      <c r="D16" s="10"/>
      <c r="E16" s="10"/>
      <c r="H16" s="40"/>
      <c r="I16" s="10"/>
      <c r="J16" s="10"/>
      <c r="K16" s="10"/>
      <c r="L16" s="10"/>
    </row>
    <row r="21" spans="6:13" ht="20.25" customHeight="1" x14ac:dyDescent="0.3"/>
    <row r="22" spans="6:13" ht="30" customHeight="1" x14ac:dyDescent="0.3"/>
    <row r="27" spans="6:13" x14ac:dyDescent="0.3">
      <c r="M27" s="10"/>
    </row>
    <row r="28" spans="6:13" x14ac:dyDescent="0.3">
      <c r="M28" s="10"/>
    </row>
    <row r="29" spans="6:13" x14ac:dyDescent="0.3">
      <c r="M29" s="10"/>
    </row>
    <row r="30" spans="6:13" x14ac:dyDescent="0.3">
      <c r="F30" s="10"/>
      <c r="M30" s="10"/>
    </row>
    <row r="31" spans="6:13" x14ac:dyDescent="0.3">
      <c r="F31" s="10"/>
      <c r="M31" s="10"/>
    </row>
    <row r="32" spans="6:13" x14ac:dyDescent="0.3">
      <c r="F32" s="10"/>
      <c r="M32" s="10"/>
    </row>
  </sheetData>
  <mergeCells count="3">
    <mergeCell ref="B3:F3"/>
    <mergeCell ref="G3:K3"/>
    <mergeCell ref="L3:P3"/>
  </mergeCells>
  <pageMargins left="0.7" right="0.7" top="0.75" bottom="0.75" header="0.3" footer="0.3"/>
  <pageSetup paperSize="9" orientation="portrait" verticalDpi="0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1">
    <tabColor theme="3" tint="0.79998168889431442"/>
  </sheetPr>
  <dimension ref="A1:AE32"/>
  <sheetViews>
    <sheetView workbookViewId="0">
      <selection activeCell="A8" sqref="A8"/>
    </sheetView>
  </sheetViews>
  <sheetFormatPr baseColWidth="10" defaultRowHeight="14.4" x14ac:dyDescent="0.3"/>
  <cols>
    <col min="1" max="1" width="26.5546875" bestFit="1" customWidth="1"/>
    <col min="2" max="2" width="21.88671875" bestFit="1" customWidth="1"/>
    <col min="3" max="4" width="10.44140625" bestFit="1" customWidth="1"/>
    <col min="5" max="5" width="12.5546875" bestFit="1" customWidth="1"/>
    <col min="6" max="8" width="10.44140625" bestFit="1" customWidth="1"/>
    <col min="9" max="9" width="12.109375" bestFit="1" customWidth="1"/>
    <col min="10" max="10" width="11.44140625" bestFit="1" customWidth="1"/>
    <col min="11" max="11" width="5.5546875" bestFit="1" customWidth="1"/>
    <col min="12" max="12" width="7.6640625" bestFit="1" customWidth="1"/>
    <col min="13" max="13" width="6.5546875" bestFit="1" customWidth="1"/>
    <col min="14" max="14" width="13" bestFit="1" customWidth="1"/>
    <col min="15" max="16" width="10.44140625" bestFit="1" customWidth="1"/>
    <col min="17" max="17" width="11.44140625" customWidth="1"/>
    <col min="18" max="18" width="12.44140625" customWidth="1"/>
    <col min="19" max="19" width="11.44140625" customWidth="1"/>
    <col min="20" max="20" width="17.88671875" bestFit="1" customWidth="1"/>
    <col min="21" max="21" width="11.44140625" customWidth="1"/>
    <col min="23" max="23" width="12" bestFit="1" customWidth="1"/>
    <col min="24" max="24" width="10.88671875" customWidth="1"/>
    <col min="25" max="25" width="17.44140625" bestFit="1" customWidth="1"/>
    <col min="26" max="26" width="14" bestFit="1" customWidth="1"/>
    <col min="27" max="27" width="10.5546875" customWidth="1"/>
    <col min="28" max="28" width="12.88671875" bestFit="1" customWidth="1"/>
    <col min="29" max="29" width="11.5546875" bestFit="1" customWidth="1"/>
    <col min="30" max="30" width="18.109375" bestFit="1" customWidth="1"/>
    <col min="31" max="31" width="14.5546875" bestFit="1" customWidth="1"/>
  </cols>
  <sheetData>
    <row r="1" spans="1:31" x14ac:dyDescent="0.3">
      <c r="A1" s="39" t="s">
        <v>0</v>
      </c>
      <c r="B1" t="s">
        <v>99</v>
      </c>
    </row>
    <row r="2" spans="1:31" x14ac:dyDescent="0.3">
      <c r="A2" s="39" t="s">
        <v>4</v>
      </c>
      <c r="B2" t="s">
        <v>229</v>
      </c>
      <c r="C2" s="59"/>
    </row>
    <row r="3" spans="1:31" ht="21.75" customHeight="1" x14ac:dyDescent="0.3">
      <c r="A3" s="70"/>
      <c r="B3" s="288" t="s">
        <v>172</v>
      </c>
      <c r="C3" s="288"/>
      <c r="D3" s="288"/>
      <c r="E3" s="288"/>
      <c r="F3" s="288"/>
      <c r="G3" s="289" t="s">
        <v>188</v>
      </c>
      <c r="H3" s="288"/>
      <c r="I3" s="288"/>
      <c r="J3" s="288"/>
      <c r="K3" s="288"/>
      <c r="L3" s="289" t="s">
        <v>191</v>
      </c>
      <c r="M3" s="288"/>
      <c r="N3" s="288"/>
      <c r="O3" s="288"/>
      <c r="P3" s="288"/>
      <c r="R3" s="72"/>
    </row>
    <row r="4" spans="1:31" s="44" customFormat="1" ht="30.75" customHeight="1" x14ac:dyDescent="0.3">
      <c r="A4" s="67" t="s">
        <v>137</v>
      </c>
      <c r="B4" s="58" t="s">
        <v>146</v>
      </c>
      <c r="C4" s="58" t="s">
        <v>174</v>
      </c>
      <c r="D4" s="58" t="s">
        <v>147</v>
      </c>
      <c r="E4" s="58" t="s">
        <v>173</v>
      </c>
      <c r="F4" s="66" t="s">
        <v>74</v>
      </c>
      <c r="G4" s="61" t="s">
        <v>133</v>
      </c>
      <c r="H4" s="61" t="s">
        <v>75</v>
      </c>
      <c r="I4" s="61" t="s">
        <v>189</v>
      </c>
      <c r="J4" s="61" t="s">
        <v>190</v>
      </c>
      <c r="K4" s="66" t="s">
        <v>193</v>
      </c>
      <c r="L4" s="61" t="s">
        <v>194</v>
      </c>
      <c r="M4" s="61" t="s">
        <v>195</v>
      </c>
      <c r="N4" s="61" t="s">
        <v>196</v>
      </c>
      <c r="O4" s="61" t="s">
        <v>192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 x14ac:dyDescent="0.3">
      <c r="A5" s="40">
        <v>2019</v>
      </c>
      <c r="B5" s="60">
        <v>40000</v>
      </c>
      <c r="C5" s="60">
        <v>40000</v>
      </c>
      <c r="D5" s="60">
        <v>40000</v>
      </c>
      <c r="E5" s="60">
        <v>20000</v>
      </c>
      <c r="F5" s="62">
        <v>40000</v>
      </c>
      <c r="G5" s="63"/>
      <c r="H5" s="63"/>
      <c r="I5" s="63"/>
      <c r="J5" s="63">
        <v>40000</v>
      </c>
      <c r="K5" s="62"/>
      <c r="L5" s="63"/>
      <c r="M5" s="63"/>
      <c r="N5" s="63">
        <v>20000</v>
      </c>
      <c r="O5" s="63">
        <v>20000</v>
      </c>
    </row>
    <row r="6" spans="1:31" x14ac:dyDescent="0.3">
      <c r="A6" s="41" t="s">
        <v>79</v>
      </c>
      <c r="B6" s="10">
        <v>40000</v>
      </c>
      <c r="C6" s="10">
        <v>40000</v>
      </c>
      <c r="D6" s="10">
        <v>40000</v>
      </c>
      <c r="E6" s="10">
        <v>10000</v>
      </c>
      <c r="F6" s="64">
        <v>40000</v>
      </c>
      <c r="G6" s="65"/>
      <c r="H6" s="65"/>
      <c r="I6" s="65"/>
      <c r="J6" s="65">
        <v>40000</v>
      </c>
      <c r="K6" s="64"/>
      <c r="L6" s="65"/>
      <c r="M6" s="65"/>
      <c r="N6" s="65">
        <v>10000</v>
      </c>
      <c r="O6" s="65">
        <v>10000</v>
      </c>
    </row>
    <row r="7" spans="1:31" x14ac:dyDescent="0.3">
      <c r="A7" s="41" t="s">
        <v>81</v>
      </c>
      <c r="B7" s="10"/>
      <c r="C7" s="10"/>
      <c r="D7" s="10"/>
      <c r="E7" s="10">
        <v>10000</v>
      </c>
      <c r="F7" s="64">
        <v>0</v>
      </c>
      <c r="G7" s="65"/>
      <c r="H7" s="65"/>
      <c r="I7" s="65"/>
      <c r="J7" s="65">
        <v>0</v>
      </c>
      <c r="K7" s="64"/>
      <c r="L7" s="65"/>
      <c r="M7" s="65"/>
      <c r="N7" s="65">
        <v>10000</v>
      </c>
      <c r="O7" s="65">
        <v>10000</v>
      </c>
    </row>
    <row r="8" spans="1:31" x14ac:dyDescent="0.3">
      <c r="A8" s="40">
        <v>2018</v>
      </c>
      <c r="B8" s="60">
        <v>40000</v>
      </c>
      <c r="C8" s="60">
        <v>40000</v>
      </c>
      <c r="D8" s="60">
        <v>30000</v>
      </c>
      <c r="E8" s="60"/>
      <c r="F8" s="62">
        <v>40000</v>
      </c>
      <c r="G8" s="63">
        <v>40000</v>
      </c>
      <c r="H8" s="63">
        <v>30000</v>
      </c>
      <c r="I8" s="63">
        <v>0</v>
      </c>
      <c r="J8" s="63">
        <v>120000</v>
      </c>
      <c r="K8" s="62"/>
      <c r="L8" s="63"/>
      <c r="M8" s="63"/>
      <c r="N8" s="63"/>
      <c r="O8" s="63">
        <v>0</v>
      </c>
    </row>
    <row r="9" spans="1:31" x14ac:dyDescent="0.3">
      <c r="A9" s="40" t="s">
        <v>131</v>
      </c>
      <c r="B9" s="10">
        <v>80000</v>
      </c>
      <c r="C9" s="10">
        <v>80000</v>
      </c>
      <c r="D9" s="10">
        <v>70000</v>
      </c>
      <c r="E9" s="10">
        <v>20000</v>
      </c>
      <c r="F9" s="64">
        <v>80000</v>
      </c>
      <c r="G9" s="65">
        <v>40000</v>
      </c>
      <c r="H9" s="65">
        <v>30000</v>
      </c>
      <c r="I9" s="65">
        <v>0</v>
      </c>
      <c r="J9" s="65">
        <v>160000</v>
      </c>
      <c r="K9" s="64"/>
      <c r="L9" s="65"/>
      <c r="M9" s="65"/>
      <c r="N9" s="65">
        <v>20000</v>
      </c>
      <c r="O9" s="65">
        <v>20000</v>
      </c>
    </row>
    <row r="12" spans="1:31" x14ac:dyDescent="0.3">
      <c r="A12" s="40"/>
      <c r="B12" s="10"/>
      <c r="C12" s="10"/>
      <c r="D12" s="10"/>
      <c r="E12" s="10"/>
      <c r="H12" s="40"/>
      <c r="I12" s="10"/>
      <c r="J12" s="10"/>
      <c r="K12" s="10"/>
      <c r="L12" s="10"/>
    </row>
    <row r="13" spans="1:31" x14ac:dyDescent="0.3">
      <c r="A13" s="40"/>
      <c r="B13" s="10"/>
      <c r="C13" s="10"/>
      <c r="D13" s="10"/>
      <c r="E13" s="10"/>
      <c r="H13" s="40"/>
      <c r="I13" s="10"/>
      <c r="J13" s="10"/>
      <c r="K13" s="10"/>
      <c r="L13" s="10"/>
    </row>
    <row r="14" spans="1:31" x14ac:dyDescent="0.3">
      <c r="A14" s="40"/>
      <c r="B14" s="10"/>
      <c r="C14" s="10"/>
      <c r="D14" s="10"/>
      <c r="E14" s="10"/>
      <c r="H14" s="40"/>
      <c r="I14" s="10"/>
      <c r="J14" s="10"/>
      <c r="K14" s="10"/>
      <c r="L14" s="10"/>
    </row>
    <row r="15" spans="1:31" x14ac:dyDescent="0.3">
      <c r="A15" s="40"/>
      <c r="B15" s="10"/>
      <c r="C15" s="10"/>
      <c r="D15" s="10"/>
      <c r="E15" s="10"/>
      <c r="H15" s="40"/>
      <c r="I15" s="10"/>
      <c r="J15" s="10"/>
      <c r="K15" s="10"/>
      <c r="L15" s="10"/>
    </row>
    <row r="16" spans="1:31" x14ac:dyDescent="0.3">
      <c r="A16" s="40"/>
      <c r="B16" s="10"/>
      <c r="C16" s="10"/>
      <c r="D16" s="10"/>
      <c r="E16" s="10"/>
      <c r="H16" s="40"/>
      <c r="I16" s="10"/>
      <c r="J16" s="10"/>
      <c r="K16" s="10"/>
      <c r="L16" s="10"/>
    </row>
    <row r="21" spans="6:13" ht="20.25" customHeight="1" x14ac:dyDescent="0.3"/>
    <row r="22" spans="6:13" ht="30" customHeight="1" x14ac:dyDescent="0.3"/>
    <row r="27" spans="6:13" x14ac:dyDescent="0.3">
      <c r="M27" s="10"/>
    </row>
    <row r="28" spans="6:13" x14ac:dyDescent="0.3">
      <c r="M28" s="10"/>
    </row>
    <row r="29" spans="6:13" x14ac:dyDescent="0.3">
      <c r="M29" s="10"/>
    </row>
    <row r="30" spans="6:13" x14ac:dyDescent="0.3">
      <c r="F30" s="10"/>
      <c r="M30" s="10"/>
    </row>
    <row r="31" spans="6:13" x14ac:dyDescent="0.3">
      <c r="F31" s="10"/>
      <c r="M31" s="10"/>
    </row>
    <row r="32" spans="6:13" x14ac:dyDescent="0.3">
      <c r="F32" s="10"/>
      <c r="M32" s="10"/>
    </row>
  </sheetData>
  <mergeCells count="3">
    <mergeCell ref="B3:F3"/>
    <mergeCell ref="G3:K3"/>
    <mergeCell ref="L3:P3"/>
  </mergeCells>
  <pageMargins left="0.7" right="0.7" top="0.75" bottom="0.75" header="0.3" footer="0.3"/>
  <pageSetup paperSize="9" orientation="portrait" verticalDpi="0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2">
    <tabColor theme="3" tint="0.79998168889431442"/>
  </sheetPr>
  <dimension ref="A1:AE32"/>
  <sheetViews>
    <sheetView workbookViewId="0"/>
  </sheetViews>
  <sheetFormatPr baseColWidth="10" defaultRowHeight="14.4" x14ac:dyDescent="0.3"/>
  <cols>
    <col min="1" max="1" width="26.5546875" bestFit="1" customWidth="1"/>
    <col min="2" max="2" width="19.44140625" bestFit="1" customWidth="1"/>
    <col min="3" max="4" width="10.44140625" bestFit="1" customWidth="1"/>
    <col min="5" max="5" width="12.5546875" bestFit="1" customWidth="1"/>
    <col min="6" max="8" width="10.44140625" bestFit="1" customWidth="1"/>
    <col min="9" max="9" width="12.109375" bestFit="1" customWidth="1"/>
    <col min="10" max="10" width="11.44140625" bestFit="1" customWidth="1"/>
    <col min="11" max="11" width="5.5546875" bestFit="1" customWidth="1"/>
    <col min="12" max="12" width="7.6640625" bestFit="1" customWidth="1"/>
    <col min="13" max="13" width="11.109375" bestFit="1" customWidth="1"/>
    <col min="14" max="14" width="13" bestFit="1" customWidth="1"/>
    <col min="15" max="16" width="11.109375" bestFit="1" customWidth="1"/>
    <col min="17" max="17" width="11.44140625" customWidth="1"/>
    <col min="18" max="18" width="12.44140625" customWidth="1"/>
    <col min="19" max="19" width="11.44140625" customWidth="1"/>
    <col min="20" max="20" width="17.88671875" bestFit="1" customWidth="1"/>
    <col min="21" max="21" width="11.44140625" customWidth="1"/>
    <col min="23" max="23" width="12" bestFit="1" customWidth="1"/>
    <col min="24" max="24" width="10.88671875" customWidth="1"/>
    <col min="25" max="25" width="17.44140625" bestFit="1" customWidth="1"/>
    <col min="26" max="26" width="14" bestFit="1" customWidth="1"/>
    <col min="27" max="27" width="10.5546875" customWidth="1"/>
    <col min="28" max="28" width="12.88671875" bestFit="1" customWidth="1"/>
    <col min="29" max="29" width="11.5546875" bestFit="1" customWidth="1"/>
    <col min="30" max="30" width="18.109375" bestFit="1" customWidth="1"/>
    <col min="31" max="31" width="14.5546875" bestFit="1" customWidth="1"/>
  </cols>
  <sheetData>
    <row r="1" spans="1:31" x14ac:dyDescent="0.3">
      <c r="A1" s="39" t="s">
        <v>0</v>
      </c>
      <c r="B1" t="s">
        <v>100</v>
      </c>
    </row>
    <row r="2" spans="1:31" x14ac:dyDescent="0.3">
      <c r="A2" s="39" t="s">
        <v>4</v>
      </c>
      <c r="B2" t="s">
        <v>229</v>
      </c>
      <c r="C2" s="59"/>
    </row>
    <row r="3" spans="1:31" ht="21.75" customHeight="1" x14ac:dyDescent="0.3">
      <c r="A3" s="70"/>
      <c r="B3" s="288" t="s">
        <v>172</v>
      </c>
      <c r="C3" s="288"/>
      <c r="D3" s="288"/>
      <c r="E3" s="288"/>
      <c r="F3" s="288"/>
      <c r="G3" s="289" t="s">
        <v>188</v>
      </c>
      <c r="H3" s="288"/>
      <c r="I3" s="288"/>
      <c r="J3" s="288"/>
      <c r="K3" s="288"/>
      <c r="L3" s="289" t="s">
        <v>191</v>
      </c>
      <c r="M3" s="288"/>
      <c r="N3" s="288"/>
      <c r="O3" s="288"/>
      <c r="P3" s="288"/>
      <c r="R3" s="72"/>
    </row>
    <row r="4" spans="1:31" s="44" customFormat="1" ht="30.75" customHeight="1" x14ac:dyDescent="0.3">
      <c r="A4" s="67" t="s">
        <v>137</v>
      </c>
      <c r="B4" s="58" t="s">
        <v>146</v>
      </c>
      <c r="C4" s="58" t="s">
        <v>174</v>
      </c>
      <c r="D4" s="58" t="s">
        <v>147</v>
      </c>
      <c r="E4" s="58" t="s">
        <v>173</v>
      </c>
      <c r="F4" s="66" t="s">
        <v>74</v>
      </c>
      <c r="G4" s="61" t="s">
        <v>133</v>
      </c>
      <c r="H4" s="61" t="s">
        <v>75</v>
      </c>
      <c r="I4" s="61" t="s">
        <v>189</v>
      </c>
      <c r="J4" s="61" t="s">
        <v>190</v>
      </c>
      <c r="K4" s="66" t="s">
        <v>193</v>
      </c>
      <c r="L4" s="61" t="s">
        <v>194</v>
      </c>
      <c r="M4" s="61" t="s">
        <v>195</v>
      </c>
      <c r="N4" s="61" t="s">
        <v>196</v>
      </c>
      <c r="O4" s="61" t="s">
        <v>192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 x14ac:dyDescent="0.3">
      <c r="A5" s="40">
        <v>2019</v>
      </c>
      <c r="B5" s="60">
        <v>25000</v>
      </c>
      <c r="C5" s="60">
        <v>25000</v>
      </c>
      <c r="D5" s="60">
        <v>25000</v>
      </c>
      <c r="E5" s="60"/>
      <c r="F5" s="62">
        <v>25000</v>
      </c>
      <c r="G5" s="63">
        <v>15000</v>
      </c>
      <c r="H5" s="63">
        <v>15000</v>
      </c>
      <c r="I5" s="63"/>
      <c r="J5" s="63">
        <v>55000</v>
      </c>
      <c r="K5" s="62"/>
      <c r="L5" s="63"/>
      <c r="M5" s="63">
        <v>-5000</v>
      </c>
      <c r="N5" s="63"/>
      <c r="O5" s="63">
        <v>-5000</v>
      </c>
    </row>
    <row r="6" spans="1:31" x14ac:dyDescent="0.3">
      <c r="A6" s="41" t="s">
        <v>79</v>
      </c>
      <c r="B6" s="10">
        <v>25000</v>
      </c>
      <c r="C6" s="10">
        <v>25000</v>
      </c>
      <c r="D6" s="10">
        <v>25000</v>
      </c>
      <c r="E6" s="10"/>
      <c r="F6" s="64">
        <v>25000</v>
      </c>
      <c r="G6" s="65">
        <v>15000</v>
      </c>
      <c r="H6" s="65">
        <v>15000</v>
      </c>
      <c r="I6" s="65"/>
      <c r="J6" s="65">
        <v>55000</v>
      </c>
      <c r="K6" s="64"/>
      <c r="L6" s="65"/>
      <c r="M6" s="65">
        <v>-5000</v>
      </c>
      <c r="N6" s="65"/>
      <c r="O6" s="65">
        <v>-5000</v>
      </c>
    </row>
    <row r="7" spans="1:31" x14ac:dyDescent="0.3">
      <c r="A7" s="40">
        <v>2017</v>
      </c>
      <c r="B7" s="60">
        <v>25000</v>
      </c>
      <c r="C7" s="60">
        <v>25000</v>
      </c>
      <c r="D7" s="60">
        <v>5000</v>
      </c>
      <c r="E7" s="60"/>
      <c r="F7" s="62">
        <v>25000</v>
      </c>
      <c r="G7" s="63">
        <v>25000</v>
      </c>
      <c r="H7" s="63">
        <v>25000</v>
      </c>
      <c r="I7" s="63"/>
      <c r="J7" s="63">
        <v>75000</v>
      </c>
      <c r="K7" s="62"/>
      <c r="L7" s="63"/>
      <c r="M7" s="63">
        <v>-20000</v>
      </c>
      <c r="N7" s="63"/>
      <c r="O7" s="63">
        <v>-20000</v>
      </c>
    </row>
    <row r="8" spans="1:31" x14ac:dyDescent="0.3">
      <c r="A8" s="40" t="s">
        <v>131</v>
      </c>
      <c r="B8" s="10">
        <v>50000</v>
      </c>
      <c r="C8" s="10">
        <v>50000</v>
      </c>
      <c r="D8" s="10">
        <v>30000</v>
      </c>
      <c r="E8" s="10"/>
      <c r="F8" s="64">
        <v>50000</v>
      </c>
      <c r="G8" s="65">
        <v>40000</v>
      </c>
      <c r="H8" s="65">
        <v>40000</v>
      </c>
      <c r="I8" s="65"/>
      <c r="J8" s="65">
        <v>130000</v>
      </c>
      <c r="K8" s="64"/>
      <c r="L8" s="65"/>
      <c r="M8" s="65">
        <v>-25000</v>
      </c>
      <c r="N8" s="65"/>
      <c r="O8" s="65">
        <v>-25000</v>
      </c>
    </row>
    <row r="12" spans="1:31" x14ac:dyDescent="0.3">
      <c r="A12" s="40"/>
      <c r="B12" s="10"/>
      <c r="C12" s="10"/>
      <c r="D12" s="10"/>
      <c r="E12" s="10"/>
      <c r="H12" s="40"/>
      <c r="I12" s="10"/>
      <c r="J12" s="10"/>
      <c r="K12" s="10"/>
      <c r="L12" s="10"/>
    </row>
    <row r="13" spans="1:31" x14ac:dyDescent="0.3">
      <c r="A13" s="40"/>
      <c r="B13" s="10"/>
      <c r="C13" s="10"/>
      <c r="D13" s="10"/>
      <c r="E13" s="10"/>
      <c r="H13" s="40"/>
      <c r="I13" s="10"/>
      <c r="J13" s="10"/>
      <c r="K13" s="10"/>
      <c r="L13" s="10"/>
    </row>
    <row r="14" spans="1:31" x14ac:dyDescent="0.3">
      <c r="A14" s="40"/>
      <c r="B14" s="10"/>
      <c r="C14" s="10"/>
      <c r="D14" s="10"/>
      <c r="E14" s="10"/>
      <c r="H14" s="40"/>
      <c r="I14" s="10"/>
      <c r="J14" s="10"/>
      <c r="K14" s="10"/>
      <c r="L14" s="10"/>
    </row>
    <row r="15" spans="1:31" x14ac:dyDescent="0.3">
      <c r="A15" s="40"/>
      <c r="B15" s="10"/>
      <c r="C15" s="10"/>
      <c r="D15" s="10"/>
      <c r="E15" s="10"/>
      <c r="H15" s="40"/>
      <c r="I15" s="10"/>
      <c r="J15" s="10"/>
      <c r="K15" s="10"/>
      <c r="L15" s="10"/>
    </row>
    <row r="16" spans="1:31" x14ac:dyDescent="0.3">
      <c r="A16" s="40"/>
      <c r="B16" s="10"/>
      <c r="C16" s="10"/>
      <c r="D16" s="10"/>
      <c r="E16" s="10"/>
      <c r="H16" s="40"/>
      <c r="I16" s="10"/>
      <c r="J16" s="10"/>
      <c r="K16" s="10"/>
      <c r="L16" s="10"/>
    </row>
    <row r="21" spans="6:13" ht="20.25" customHeight="1" x14ac:dyDescent="0.3"/>
    <row r="22" spans="6:13" ht="30" customHeight="1" x14ac:dyDescent="0.3"/>
    <row r="27" spans="6:13" x14ac:dyDescent="0.3">
      <c r="M27" s="10"/>
    </row>
    <row r="28" spans="6:13" x14ac:dyDescent="0.3">
      <c r="M28" s="10"/>
    </row>
    <row r="29" spans="6:13" x14ac:dyDescent="0.3">
      <c r="M29" s="10"/>
    </row>
    <row r="30" spans="6:13" x14ac:dyDescent="0.3">
      <c r="F30" s="10"/>
      <c r="M30" s="10"/>
    </row>
    <row r="31" spans="6:13" x14ac:dyDescent="0.3">
      <c r="F31" s="10"/>
      <c r="M31" s="10"/>
    </row>
    <row r="32" spans="6:13" x14ac:dyDescent="0.3">
      <c r="F32" s="10"/>
      <c r="M32" s="10"/>
    </row>
  </sheetData>
  <mergeCells count="3">
    <mergeCell ref="B3:F3"/>
    <mergeCell ref="G3:K3"/>
    <mergeCell ref="L3:P3"/>
  </mergeCells>
  <pageMargins left="0.7" right="0.7" top="0.75" bottom="0.75" header="0.3" footer="0.3"/>
  <pageSetup paperSize="9" orientation="portrait" verticalDpi="0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6">
    <tabColor theme="3" tint="0.79998168889431442"/>
  </sheetPr>
  <dimension ref="A1:AE32"/>
  <sheetViews>
    <sheetView workbookViewId="0">
      <selection activeCell="K43" sqref="K43"/>
    </sheetView>
  </sheetViews>
  <sheetFormatPr baseColWidth="10" defaultRowHeight="14.4" x14ac:dyDescent="0.3"/>
  <cols>
    <col min="1" max="1" width="18.88671875" bestFit="1" customWidth="1"/>
    <col min="2" max="2" width="19.44140625" bestFit="1" customWidth="1"/>
    <col min="3" max="4" width="10.44140625" bestFit="1" customWidth="1"/>
    <col min="5" max="5" width="12.5546875" bestFit="1" customWidth="1"/>
    <col min="6" max="8" width="10.44140625" bestFit="1" customWidth="1"/>
    <col min="9" max="9" width="12.109375" bestFit="1" customWidth="1"/>
    <col min="10" max="10" width="11.44140625" bestFit="1" customWidth="1"/>
    <col min="11" max="13" width="10.44140625" bestFit="1" customWidth="1"/>
    <col min="14" max="14" width="13" bestFit="1" customWidth="1"/>
    <col min="15" max="16" width="11.44140625" bestFit="1" customWidth="1"/>
    <col min="17" max="17" width="11.44140625" customWidth="1"/>
    <col min="18" max="18" width="12.44140625" customWidth="1"/>
    <col min="19" max="19" width="11.44140625" customWidth="1"/>
    <col min="20" max="20" width="17.88671875" bestFit="1" customWidth="1"/>
    <col min="21" max="21" width="11.44140625" customWidth="1"/>
    <col min="23" max="23" width="12" bestFit="1" customWidth="1"/>
    <col min="24" max="24" width="10.88671875" customWidth="1"/>
    <col min="25" max="25" width="17.44140625" bestFit="1" customWidth="1"/>
    <col min="26" max="26" width="14" bestFit="1" customWidth="1"/>
    <col min="27" max="27" width="10.5546875" customWidth="1"/>
    <col min="28" max="28" width="12.88671875" bestFit="1" customWidth="1"/>
    <col min="29" max="29" width="11.5546875" bestFit="1" customWidth="1"/>
    <col min="30" max="30" width="18.109375" bestFit="1" customWidth="1"/>
    <col min="31" max="31" width="14.5546875" bestFit="1" customWidth="1"/>
  </cols>
  <sheetData>
    <row r="1" spans="1:31" x14ac:dyDescent="0.3">
      <c r="A1" s="39" t="s">
        <v>0</v>
      </c>
      <c r="B1" t="s">
        <v>98</v>
      </c>
    </row>
    <row r="2" spans="1:31" x14ac:dyDescent="0.3">
      <c r="A2" s="39" t="s">
        <v>4</v>
      </c>
      <c r="B2" t="s">
        <v>74</v>
      </c>
      <c r="C2" s="59"/>
    </row>
    <row r="3" spans="1:31" ht="21.75" customHeight="1" x14ac:dyDescent="0.3">
      <c r="A3" s="70"/>
      <c r="B3" s="288" t="s">
        <v>172</v>
      </c>
      <c r="C3" s="288"/>
      <c r="D3" s="288"/>
      <c r="E3" s="288"/>
      <c r="F3" s="288"/>
      <c r="G3" s="289" t="s">
        <v>188</v>
      </c>
      <c r="H3" s="288"/>
      <c r="I3" s="288"/>
      <c r="J3" s="288"/>
      <c r="K3" s="288"/>
      <c r="L3" s="289" t="s">
        <v>191</v>
      </c>
      <c r="M3" s="288"/>
      <c r="N3" s="288"/>
      <c r="O3" s="288"/>
      <c r="P3" s="288"/>
      <c r="R3" s="72"/>
    </row>
    <row r="4" spans="1:31" s="44" customFormat="1" ht="30.75" customHeight="1" x14ac:dyDescent="0.3">
      <c r="A4" s="67" t="s">
        <v>137</v>
      </c>
      <c r="B4" s="58" t="s">
        <v>146</v>
      </c>
      <c r="C4" s="58" t="s">
        <v>174</v>
      </c>
      <c r="D4" s="58" t="s">
        <v>147</v>
      </c>
      <c r="E4" s="58" t="s">
        <v>173</v>
      </c>
      <c r="F4" s="66" t="s">
        <v>74</v>
      </c>
      <c r="G4" s="61" t="s">
        <v>133</v>
      </c>
      <c r="H4" s="61" t="s">
        <v>75</v>
      </c>
      <c r="I4" s="61" t="s">
        <v>189</v>
      </c>
      <c r="J4" s="61" t="s">
        <v>190</v>
      </c>
      <c r="K4" s="66" t="s">
        <v>193</v>
      </c>
      <c r="L4" s="61" t="s">
        <v>194</v>
      </c>
      <c r="M4" s="61" t="s">
        <v>195</v>
      </c>
      <c r="N4" s="61" t="s">
        <v>196</v>
      </c>
      <c r="O4" s="61" t="s">
        <v>192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 x14ac:dyDescent="0.3">
      <c r="A5" s="40">
        <v>2020</v>
      </c>
      <c r="B5" s="10">
        <v>40000</v>
      </c>
      <c r="C5" s="10">
        <v>40000</v>
      </c>
      <c r="D5" s="10">
        <v>40000</v>
      </c>
      <c r="E5" s="10">
        <v>120000</v>
      </c>
      <c r="F5" s="64">
        <v>40000</v>
      </c>
      <c r="G5" s="65">
        <v>40000</v>
      </c>
      <c r="H5" s="65">
        <v>40000</v>
      </c>
      <c r="I5" s="65">
        <v>120000</v>
      </c>
      <c r="J5" s="65">
        <v>240000</v>
      </c>
      <c r="K5" s="64"/>
      <c r="L5" s="65"/>
      <c r="M5" s="65"/>
      <c r="N5" s="65"/>
      <c r="O5" s="65">
        <v>0</v>
      </c>
    </row>
    <row r="6" spans="1:31" x14ac:dyDescent="0.3">
      <c r="A6" s="41" t="s">
        <v>82</v>
      </c>
      <c r="B6" s="10">
        <v>40000</v>
      </c>
      <c r="C6" s="10">
        <v>40000</v>
      </c>
      <c r="D6" s="10">
        <v>40000</v>
      </c>
      <c r="E6" s="10">
        <v>120000</v>
      </c>
      <c r="F6" s="64">
        <v>40000</v>
      </c>
      <c r="G6" s="65">
        <v>40000</v>
      </c>
      <c r="H6" s="65">
        <v>40000</v>
      </c>
      <c r="I6" s="65">
        <v>120000</v>
      </c>
      <c r="J6" s="65">
        <v>240000</v>
      </c>
      <c r="K6" s="64"/>
      <c r="L6" s="65"/>
      <c r="M6" s="65"/>
      <c r="N6" s="65"/>
      <c r="O6" s="65">
        <v>0</v>
      </c>
    </row>
    <row r="7" spans="1:31" x14ac:dyDescent="0.3">
      <c r="A7" s="40">
        <v>2019</v>
      </c>
      <c r="B7" s="60">
        <v>40000</v>
      </c>
      <c r="C7" s="60">
        <v>40000</v>
      </c>
      <c r="D7" s="60">
        <v>40000</v>
      </c>
      <c r="E7" s="60"/>
      <c r="F7" s="62"/>
      <c r="G7" s="63"/>
      <c r="H7" s="63"/>
      <c r="I7" s="63"/>
      <c r="J7" s="63">
        <v>0</v>
      </c>
      <c r="K7" s="62">
        <v>40000</v>
      </c>
      <c r="L7" s="63">
        <v>40000</v>
      </c>
      <c r="M7" s="63">
        <v>40000</v>
      </c>
      <c r="N7" s="63"/>
      <c r="O7" s="63">
        <v>120000</v>
      </c>
    </row>
    <row r="8" spans="1:31" x14ac:dyDescent="0.3">
      <c r="A8" s="41" t="s">
        <v>82</v>
      </c>
      <c r="B8" s="10">
        <v>40000</v>
      </c>
      <c r="C8" s="10">
        <v>40000</v>
      </c>
      <c r="D8" s="10">
        <v>40000</v>
      </c>
      <c r="E8" s="10"/>
      <c r="F8" s="64"/>
      <c r="G8" s="65"/>
      <c r="H8" s="65"/>
      <c r="I8" s="65"/>
      <c r="J8" s="65">
        <v>0</v>
      </c>
      <c r="K8" s="64">
        <v>40000</v>
      </c>
      <c r="L8" s="65">
        <v>40000</v>
      </c>
      <c r="M8" s="65">
        <v>40000</v>
      </c>
      <c r="N8" s="65"/>
      <c r="O8" s="65">
        <v>120000</v>
      </c>
    </row>
    <row r="9" spans="1:31" x14ac:dyDescent="0.3">
      <c r="A9" s="40" t="s">
        <v>131</v>
      </c>
      <c r="B9" s="10">
        <v>80000</v>
      </c>
      <c r="C9" s="10">
        <v>80000</v>
      </c>
      <c r="D9" s="10">
        <v>80000</v>
      </c>
      <c r="E9" s="10">
        <v>120000</v>
      </c>
      <c r="F9" s="64">
        <v>40000</v>
      </c>
      <c r="G9" s="65">
        <v>40000</v>
      </c>
      <c r="H9" s="65">
        <v>40000</v>
      </c>
      <c r="I9" s="65">
        <v>120000</v>
      </c>
      <c r="J9" s="65">
        <v>240000</v>
      </c>
      <c r="K9" s="64">
        <v>40000</v>
      </c>
      <c r="L9" s="65">
        <v>40000</v>
      </c>
      <c r="M9" s="65">
        <v>40000</v>
      </c>
      <c r="N9" s="65"/>
      <c r="O9" s="65">
        <v>120000</v>
      </c>
    </row>
    <row r="12" spans="1:31" x14ac:dyDescent="0.3">
      <c r="A12" s="40"/>
      <c r="B12" s="10"/>
      <c r="C12" s="10"/>
      <c r="D12" s="10"/>
      <c r="E12" s="10"/>
      <c r="H12" s="40"/>
      <c r="I12" s="10"/>
      <c r="J12" s="10"/>
      <c r="K12" s="10"/>
      <c r="L12" s="10"/>
    </row>
    <row r="13" spans="1:31" x14ac:dyDescent="0.3">
      <c r="A13" s="40"/>
      <c r="B13" s="10"/>
      <c r="C13" s="10"/>
      <c r="D13" s="10"/>
      <c r="E13" s="10"/>
      <c r="H13" s="40"/>
      <c r="I13" s="10"/>
      <c r="J13" s="10"/>
      <c r="K13" s="10"/>
      <c r="L13" s="10"/>
    </row>
    <row r="14" spans="1:31" x14ac:dyDescent="0.3">
      <c r="A14" s="40"/>
      <c r="B14" s="10"/>
      <c r="C14" s="10"/>
      <c r="D14" s="10"/>
      <c r="E14" s="10"/>
      <c r="H14" s="40"/>
      <c r="I14" s="10"/>
      <c r="J14" s="10"/>
      <c r="K14" s="10"/>
      <c r="L14" s="10"/>
    </row>
    <row r="15" spans="1:31" x14ac:dyDescent="0.3">
      <c r="A15" s="40"/>
      <c r="B15" s="10"/>
      <c r="C15" s="10"/>
      <c r="D15" s="10"/>
      <c r="E15" s="10"/>
      <c r="H15" s="40"/>
      <c r="I15" s="10"/>
      <c r="J15" s="10"/>
      <c r="K15" s="10"/>
      <c r="L15" s="10"/>
    </row>
    <row r="16" spans="1:31" x14ac:dyDescent="0.3">
      <c r="A16" s="40"/>
      <c r="B16" s="10"/>
      <c r="C16" s="10"/>
      <c r="D16" s="10"/>
      <c r="E16" s="10"/>
      <c r="H16" s="40"/>
      <c r="I16" s="10"/>
      <c r="J16" s="10"/>
      <c r="K16" s="10"/>
      <c r="L16" s="10"/>
    </row>
    <row r="21" spans="6:13" ht="20.25" customHeight="1" x14ac:dyDescent="0.3"/>
    <row r="22" spans="6:13" ht="30" customHeight="1" x14ac:dyDescent="0.3"/>
    <row r="27" spans="6:13" x14ac:dyDescent="0.3">
      <c r="M27" s="10"/>
    </row>
    <row r="28" spans="6:13" x14ac:dyDescent="0.3">
      <c r="M28" s="10"/>
    </row>
    <row r="29" spans="6:13" x14ac:dyDescent="0.3">
      <c r="M29" s="10"/>
    </row>
    <row r="30" spans="6:13" x14ac:dyDescent="0.3">
      <c r="F30" s="10"/>
      <c r="M30" s="10"/>
    </row>
    <row r="31" spans="6:13" x14ac:dyDescent="0.3">
      <c r="F31" s="10"/>
      <c r="M31" s="10"/>
    </row>
    <row r="32" spans="6:13" x14ac:dyDescent="0.3">
      <c r="F32" s="10"/>
      <c r="M32" s="10"/>
    </row>
  </sheetData>
  <mergeCells count="3">
    <mergeCell ref="B3:F3"/>
    <mergeCell ref="G3:K3"/>
    <mergeCell ref="L3:P3"/>
  </mergeCells>
  <pageMargins left="0.7" right="0.7" top="0.75" bottom="0.75" header="0.3" footer="0.3"/>
  <pageSetup paperSize="9" orientation="portrait" verticalDpi="0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5">
    <tabColor theme="3" tint="0.79998168889431442"/>
  </sheetPr>
  <dimension ref="A1:AD32"/>
  <sheetViews>
    <sheetView workbookViewId="0">
      <selection activeCell="S16" sqref="S16"/>
    </sheetView>
  </sheetViews>
  <sheetFormatPr baseColWidth="10" defaultRowHeight="14.4" x14ac:dyDescent="0.3"/>
  <cols>
    <col min="1" max="1" width="26.5546875" bestFit="1" customWidth="1"/>
    <col min="2" max="2" width="13.88671875" bestFit="1" customWidth="1"/>
    <col min="3" max="4" width="11.44140625" bestFit="1" customWidth="1"/>
    <col min="5" max="7" width="10.44140625" bestFit="1" customWidth="1"/>
    <col min="8" max="8" width="5.88671875" bestFit="1" customWidth="1"/>
    <col min="9" max="9" width="12.5546875" bestFit="1" customWidth="1"/>
    <col min="10" max="12" width="11.44140625" bestFit="1" customWidth="1"/>
    <col min="13" max="15" width="10.44140625" bestFit="1" customWidth="1"/>
    <col min="16" max="16" width="9.44140625" bestFit="1" customWidth="1"/>
    <col min="17" max="17" width="10.6640625" bestFit="1" customWidth="1"/>
    <col min="18" max="18" width="11.44140625" bestFit="1" customWidth="1"/>
    <col min="19" max="19" width="5.5546875" bestFit="1" customWidth="1"/>
    <col min="20" max="20" width="7.6640625" bestFit="1" customWidth="1"/>
    <col min="21" max="21" width="11.109375" bestFit="1" customWidth="1"/>
    <col min="22" max="22" width="9.44140625" bestFit="1" customWidth="1"/>
    <col min="23" max="23" width="8.77734375" bestFit="1" customWidth="1"/>
    <col min="24" max="24" width="10.44140625" bestFit="1" customWidth="1"/>
    <col min="25" max="25" width="6.33203125" bestFit="1" customWidth="1"/>
    <col min="26" max="26" width="11.5546875" bestFit="1" customWidth="1"/>
    <col min="27" max="28" width="11.109375" bestFit="1" customWidth="1"/>
    <col min="30" max="30" width="15.88671875" bestFit="1" customWidth="1"/>
  </cols>
  <sheetData>
    <row r="1" spans="1:30" x14ac:dyDescent="0.3">
      <c r="A1" s="39" t="s">
        <v>0</v>
      </c>
      <c r="B1" t="s">
        <v>101</v>
      </c>
    </row>
    <row r="2" spans="1:30" x14ac:dyDescent="0.3">
      <c r="A2" s="39" t="s">
        <v>4</v>
      </c>
      <c r="B2" t="s">
        <v>74</v>
      </c>
    </row>
    <row r="3" spans="1:30" ht="23.25" customHeight="1" x14ac:dyDescent="0.3">
      <c r="A3" s="70"/>
      <c r="B3" s="290" t="s">
        <v>172</v>
      </c>
      <c r="C3" s="291"/>
      <c r="D3" s="291"/>
      <c r="E3" s="291"/>
      <c r="F3" s="291"/>
      <c r="G3" s="291"/>
      <c r="H3" s="291"/>
      <c r="I3" s="291"/>
      <c r="J3" s="291"/>
      <c r="K3" s="291" t="s">
        <v>188</v>
      </c>
      <c r="L3" s="291"/>
      <c r="M3" s="291"/>
      <c r="N3" s="291"/>
      <c r="O3" s="291"/>
      <c r="P3" s="291"/>
      <c r="Q3" s="291"/>
      <c r="R3" s="291"/>
      <c r="S3" s="291"/>
      <c r="T3" s="290" t="s">
        <v>191</v>
      </c>
      <c r="U3" s="291"/>
      <c r="V3" s="291"/>
      <c r="W3" s="291"/>
      <c r="X3" s="291"/>
      <c r="Y3" s="291"/>
      <c r="Z3" s="291"/>
      <c r="AA3" s="291"/>
      <c r="AB3" s="292"/>
      <c r="AD3" s="72"/>
    </row>
    <row r="4" spans="1:30" s="44" customFormat="1" ht="34.5" customHeight="1" x14ac:dyDescent="0.3">
      <c r="A4" s="67" t="s">
        <v>137</v>
      </c>
      <c r="B4" s="61" t="s">
        <v>146</v>
      </c>
      <c r="C4" s="61" t="s">
        <v>174</v>
      </c>
      <c r="D4" s="61" t="s">
        <v>147</v>
      </c>
      <c r="E4" s="61" t="s">
        <v>197</v>
      </c>
      <c r="F4" s="61" t="s">
        <v>198</v>
      </c>
      <c r="G4" s="61" t="s">
        <v>199</v>
      </c>
      <c r="H4" s="61" t="s">
        <v>200</v>
      </c>
      <c r="I4" s="68" t="s">
        <v>173</v>
      </c>
      <c r="J4" s="61" t="s">
        <v>74</v>
      </c>
      <c r="K4" s="61" t="s">
        <v>133</v>
      </c>
      <c r="L4" s="61" t="s">
        <v>75</v>
      </c>
      <c r="M4" s="61" t="s">
        <v>142</v>
      </c>
      <c r="N4" s="61" t="s">
        <v>143</v>
      </c>
      <c r="O4" s="61" t="s">
        <v>144</v>
      </c>
      <c r="P4" s="61" t="s">
        <v>145</v>
      </c>
      <c r="Q4" s="61" t="s">
        <v>138</v>
      </c>
      <c r="R4" s="68" t="s">
        <v>190</v>
      </c>
      <c r="S4" s="44" t="s">
        <v>193</v>
      </c>
      <c r="T4" s="44" t="s">
        <v>194</v>
      </c>
      <c r="U4" s="44" t="s">
        <v>195</v>
      </c>
      <c r="V4" s="44" t="s">
        <v>201</v>
      </c>
      <c r="W4" s="44" t="s">
        <v>202</v>
      </c>
      <c r="X4" s="44" t="s">
        <v>203</v>
      </c>
      <c r="Y4" s="44" t="s">
        <v>204</v>
      </c>
      <c r="Z4" s="44" t="s">
        <v>205</v>
      </c>
      <c r="AA4" s="44" t="s">
        <v>192</v>
      </c>
      <c r="AB4"/>
      <c r="AD4" s="61"/>
    </row>
    <row r="5" spans="1:30" x14ac:dyDescent="0.3">
      <c r="A5" s="40">
        <v>2020</v>
      </c>
      <c r="B5" s="65">
        <v>100000</v>
      </c>
      <c r="C5" s="65">
        <v>100000</v>
      </c>
      <c r="D5" s="65">
        <v>40000</v>
      </c>
      <c r="E5" s="65">
        <v>5000</v>
      </c>
      <c r="F5" s="65">
        <v>3000</v>
      </c>
      <c r="G5" s="65">
        <v>10000</v>
      </c>
      <c r="H5" s="65"/>
      <c r="I5" s="69">
        <v>8400</v>
      </c>
      <c r="J5" s="65">
        <v>100000</v>
      </c>
      <c r="K5" s="65">
        <v>100000</v>
      </c>
      <c r="L5" s="65">
        <v>45000</v>
      </c>
      <c r="M5" s="65">
        <v>5000</v>
      </c>
      <c r="N5" s="65">
        <v>3000</v>
      </c>
      <c r="O5" s="65">
        <v>10000</v>
      </c>
      <c r="P5" s="65"/>
      <c r="Q5" s="65">
        <v>8400</v>
      </c>
      <c r="R5" s="69">
        <v>271400</v>
      </c>
      <c r="S5" s="10"/>
      <c r="T5" s="10"/>
      <c r="U5" s="10">
        <v>-5000</v>
      </c>
      <c r="V5" s="10"/>
      <c r="W5" s="10"/>
      <c r="X5" s="10"/>
      <c r="Y5" s="10"/>
      <c r="Z5" s="10"/>
      <c r="AA5" s="10">
        <v>-5000</v>
      </c>
    </row>
    <row r="6" spans="1:30" x14ac:dyDescent="0.3">
      <c r="A6" s="41" t="s">
        <v>79</v>
      </c>
      <c r="B6" s="65">
        <v>100000</v>
      </c>
      <c r="C6" s="65">
        <v>100000</v>
      </c>
      <c r="D6" s="65">
        <v>40000</v>
      </c>
      <c r="E6" s="65">
        <v>5000</v>
      </c>
      <c r="F6" s="65">
        <v>3000</v>
      </c>
      <c r="G6" s="65">
        <v>10000</v>
      </c>
      <c r="H6" s="65"/>
      <c r="I6" s="69">
        <v>8400</v>
      </c>
      <c r="J6" s="65">
        <v>100000</v>
      </c>
      <c r="K6" s="65">
        <v>100000</v>
      </c>
      <c r="L6" s="65">
        <v>45000</v>
      </c>
      <c r="M6" s="65">
        <v>5000</v>
      </c>
      <c r="N6" s="65">
        <v>3000</v>
      </c>
      <c r="O6" s="65">
        <v>10000</v>
      </c>
      <c r="P6" s="65"/>
      <c r="Q6" s="65">
        <v>8400</v>
      </c>
      <c r="R6" s="69">
        <v>271400</v>
      </c>
      <c r="S6" s="10"/>
      <c r="T6" s="10"/>
      <c r="U6" s="10">
        <v>-5000</v>
      </c>
      <c r="V6" s="10"/>
      <c r="W6" s="10"/>
      <c r="X6" s="10"/>
      <c r="Y6" s="10"/>
      <c r="Z6" s="10"/>
      <c r="AA6" s="10">
        <v>-5000</v>
      </c>
    </row>
    <row r="7" spans="1:30" x14ac:dyDescent="0.3">
      <c r="A7" s="40">
        <v>2019</v>
      </c>
      <c r="B7" s="65">
        <v>100000</v>
      </c>
      <c r="C7" s="65">
        <v>100000</v>
      </c>
      <c r="D7" s="65">
        <v>40000</v>
      </c>
      <c r="E7" s="65">
        <v>5000</v>
      </c>
      <c r="F7" s="65">
        <v>3000</v>
      </c>
      <c r="G7" s="65">
        <v>10000</v>
      </c>
      <c r="H7" s="65"/>
      <c r="I7" s="69">
        <v>59000</v>
      </c>
      <c r="J7" s="65">
        <v>100000</v>
      </c>
      <c r="K7" s="65">
        <v>100000</v>
      </c>
      <c r="L7" s="65">
        <v>40000</v>
      </c>
      <c r="M7" s="65">
        <v>5000</v>
      </c>
      <c r="N7" s="65">
        <v>3000</v>
      </c>
      <c r="O7" s="65">
        <v>10000</v>
      </c>
      <c r="P7" s="65">
        <v>3000</v>
      </c>
      <c r="Q7" s="65"/>
      <c r="R7" s="69">
        <v>261000</v>
      </c>
      <c r="S7" s="10"/>
      <c r="T7" s="10"/>
      <c r="U7" s="10"/>
      <c r="V7" s="10"/>
      <c r="W7" s="10"/>
      <c r="X7" s="10"/>
      <c r="Y7" s="10"/>
      <c r="Z7" s="10">
        <v>59000</v>
      </c>
      <c r="AA7" s="10">
        <v>59000</v>
      </c>
    </row>
    <row r="8" spans="1:30" x14ac:dyDescent="0.3">
      <c r="A8" s="41" t="s">
        <v>79</v>
      </c>
      <c r="B8" s="65">
        <v>100000</v>
      </c>
      <c r="C8" s="65">
        <v>100000</v>
      </c>
      <c r="D8" s="65">
        <v>40000</v>
      </c>
      <c r="E8" s="65">
        <v>5000</v>
      </c>
      <c r="F8" s="65">
        <v>3000</v>
      </c>
      <c r="G8" s="65">
        <v>10000</v>
      </c>
      <c r="H8" s="65"/>
      <c r="I8" s="69">
        <v>59000</v>
      </c>
      <c r="J8" s="65">
        <v>100000</v>
      </c>
      <c r="K8" s="65">
        <v>100000</v>
      </c>
      <c r="L8" s="65">
        <v>40000</v>
      </c>
      <c r="M8" s="65">
        <v>5000</v>
      </c>
      <c r="N8" s="65">
        <v>3000</v>
      </c>
      <c r="O8" s="65">
        <v>10000</v>
      </c>
      <c r="P8" s="65">
        <v>3000</v>
      </c>
      <c r="Q8" s="65"/>
      <c r="R8" s="69">
        <v>261000</v>
      </c>
      <c r="S8" s="10"/>
      <c r="T8" s="10"/>
      <c r="U8" s="10"/>
      <c r="V8" s="10"/>
      <c r="W8" s="10"/>
      <c r="X8" s="10"/>
      <c r="Y8" s="10"/>
      <c r="Z8" s="10">
        <v>59000</v>
      </c>
      <c r="AA8" s="10">
        <v>59000</v>
      </c>
    </row>
    <row r="9" spans="1:30" x14ac:dyDescent="0.3">
      <c r="A9" s="40">
        <v>2018</v>
      </c>
      <c r="B9" s="65">
        <v>100000</v>
      </c>
      <c r="C9" s="65">
        <v>100000</v>
      </c>
      <c r="D9" s="65">
        <v>40000</v>
      </c>
      <c r="E9" s="65">
        <v>3000</v>
      </c>
      <c r="F9" s="65">
        <v>5000</v>
      </c>
      <c r="G9" s="65">
        <v>10000</v>
      </c>
      <c r="H9" s="65"/>
      <c r="I9" s="69"/>
      <c r="J9" s="65">
        <v>100000</v>
      </c>
      <c r="K9" s="65">
        <v>100000</v>
      </c>
      <c r="L9" s="65">
        <v>40000</v>
      </c>
      <c r="M9" s="65">
        <v>3000</v>
      </c>
      <c r="N9" s="65">
        <v>5000</v>
      </c>
      <c r="O9" s="65"/>
      <c r="P9" s="65"/>
      <c r="Q9" s="65"/>
      <c r="R9" s="69">
        <v>248000</v>
      </c>
      <c r="S9" s="10"/>
      <c r="T9" s="10"/>
      <c r="U9" s="10"/>
      <c r="V9" s="10"/>
      <c r="W9" s="10"/>
      <c r="X9" s="10">
        <v>10000</v>
      </c>
      <c r="Y9" s="10"/>
      <c r="Z9" s="10"/>
      <c r="AA9" s="10">
        <v>10000</v>
      </c>
    </row>
    <row r="10" spans="1:30" x14ac:dyDescent="0.3">
      <c r="A10" s="40">
        <v>2017</v>
      </c>
      <c r="B10" s="65">
        <v>25000</v>
      </c>
      <c r="C10" s="65">
        <v>25000</v>
      </c>
      <c r="D10" s="65">
        <v>5000</v>
      </c>
      <c r="E10" s="65">
        <v>5000</v>
      </c>
      <c r="F10" s="65"/>
      <c r="G10" s="65"/>
      <c r="H10" s="65"/>
      <c r="I10" s="69"/>
      <c r="J10" s="65">
        <v>25000</v>
      </c>
      <c r="K10" s="65">
        <v>25000</v>
      </c>
      <c r="L10" s="65">
        <v>25000</v>
      </c>
      <c r="M10" s="65"/>
      <c r="N10" s="65"/>
      <c r="O10" s="65"/>
      <c r="P10" s="65"/>
      <c r="Q10" s="65"/>
      <c r="R10" s="69">
        <v>75000</v>
      </c>
      <c r="S10" s="10"/>
      <c r="T10" s="10"/>
      <c r="U10" s="10">
        <v>-20000</v>
      </c>
      <c r="V10" s="10">
        <v>5000</v>
      </c>
      <c r="W10" s="10"/>
      <c r="X10" s="10"/>
      <c r="Y10" s="10"/>
      <c r="Z10" s="10"/>
      <c r="AA10" s="10">
        <v>-15000</v>
      </c>
    </row>
    <row r="11" spans="1:30" x14ac:dyDescent="0.3">
      <c r="A11" s="40" t="s">
        <v>131</v>
      </c>
      <c r="B11" s="65">
        <v>325000</v>
      </c>
      <c r="C11" s="65">
        <v>325000</v>
      </c>
      <c r="D11" s="65">
        <v>125000</v>
      </c>
      <c r="E11" s="65">
        <v>18000</v>
      </c>
      <c r="F11" s="65">
        <v>11000</v>
      </c>
      <c r="G11" s="65">
        <v>30000</v>
      </c>
      <c r="H11" s="65"/>
      <c r="I11" s="69">
        <v>67400</v>
      </c>
      <c r="J11" s="65">
        <v>325000</v>
      </c>
      <c r="K11" s="65">
        <v>325000</v>
      </c>
      <c r="L11" s="65">
        <v>150000</v>
      </c>
      <c r="M11" s="65">
        <v>13000</v>
      </c>
      <c r="N11" s="65">
        <v>11000</v>
      </c>
      <c r="O11" s="65">
        <v>20000</v>
      </c>
      <c r="P11" s="65">
        <v>3000</v>
      </c>
      <c r="Q11" s="65">
        <v>8400</v>
      </c>
      <c r="R11" s="69">
        <v>855400</v>
      </c>
      <c r="S11" s="10"/>
      <c r="T11" s="10"/>
      <c r="U11" s="10">
        <v>-25000</v>
      </c>
      <c r="V11" s="10">
        <v>5000</v>
      </c>
      <c r="W11" s="10"/>
      <c r="X11" s="10">
        <v>10000</v>
      </c>
      <c r="Y11" s="10"/>
      <c r="Z11" s="10">
        <v>59000</v>
      </c>
      <c r="AA11" s="10">
        <v>49000</v>
      </c>
    </row>
    <row r="18" spans="6:13" x14ac:dyDescent="0.3">
      <c r="F18" s="10"/>
      <c r="H18" s="40"/>
      <c r="I18" s="10"/>
      <c r="J18" s="10"/>
      <c r="K18" s="10"/>
      <c r="L18" s="10"/>
      <c r="M18" s="10"/>
    </row>
    <row r="19" spans="6:13" x14ac:dyDescent="0.3">
      <c r="F19" s="10"/>
      <c r="H19" s="40"/>
      <c r="I19" s="10"/>
      <c r="J19" s="10"/>
      <c r="K19" s="10"/>
      <c r="L19" s="10"/>
      <c r="M19" s="10"/>
    </row>
    <row r="20" spans="6:13" x14ac:dyDescent="0.3">
      <c r="F20" s="10"/>
      <c r="H20" s="40"/>
      <c r="I20" s="10"/>
      <c r="J20" s="10"/>
      <c r="K20" s="10"/>
      <c r="L20" s="10"/>
      <c r="M20" s="10"/>
    </row>
    <row r="21" spans="6:13" x14ac:dyDescent="0.3">
      <c r="F21" s="10"/>
      <c r="H21" s="40"/>
      <c r="I21" s="10"/>
      <c r="J21" s="10"/>
      <c r="K21" s="10"/>
      <c r="L21" s="10"/>
      <c r="M21" s="10"/>
    </row>
    <row r="22" spans="6:13" x14ac:dyDescent="0.3">
      <c r="F22" s="10"/>
      <c r="H22" s="40"/>
      <c r="I22" s="10"/>
      <c r="J22" s="10"/>
      <c r="K22" s="10"/>
      <c r="L22" s="10"/>
      <c r="M22" s="10"/>
    </row>
    <row r="23" spans="6:13" x14ac:dyDescent="0.3">
      <c r="F23" s="10"/>
      <c r="H23" s="40"/>
      <c r="I23" s="10"/>
      <c r="J23" s="10"/>
      <c r="K23" s="10"/>
      <c r="L23" s="10"/>
      <c r="M23" s="10"/>
    </row>
    <row r="24" spans="6:13" x14ac:dyDescent="0.3">
      <c r="F24" s="10"/>
      <c r="H24" s="40"/>
      <c r="I24" s="10"/>
      <c r="J24" s="10"/>
      <c r="K24" s="10"/>
      <c r="L24" s="10"/>
      <c r="M24" s="10"/>
    </row>
    <row r="25" spans="6:13" x14ac:dyDescent="0.3">
      <c r="F25" s="10"/>
      <c r="M25" s="10"/>
    </row>
    <row r="26" spans="6:13" x14ac:dyDescent="0.3">
      <c r="F26" s="10"/>
      <c r="M26" s="10"/>
    </row>
    <row r="27" spans="6:13" x14ac:dyDescent="0.3">
      <c r="F27" s="10"/>
      <c r="M27" s="10"/>
    </row>
    <row r="28" spans="6:13" x14ac:dyDescent="0.3">
      <c r="F28" s="10"/>
      <c r="M28" s="10"/>
    </row>
    <row r="29" spans="6:13" x14ac:dyDescent="0.3">
      <c r="F29" s="10"/>
      <c r="M29" s="10"/>
    </row>
    <row r="30" spans="6:13" x14ac:dyDescent="0.3">
      <c r="F30" s="10"/>
      <c r="M30" s="10"/>
    </row>
    <row r="31" spans="6:13" x14ac:dyDescent="0.3">
      <c r="F31" s="10"/>
      <c r="M31" s="10"/>
    </row>
    <row r="32" spans="6:13" x14ac:dyDescent="0.3">
      <c r="F32" s="10"/>
      <c r="M32" s="10"/>
    </row>
  </sheetData>
  <customSheetViews>
    <customSheetView guid="{3D489B8E-4C27-4E5F-B6E9-54B634B0FCB7}">
      <pageMargins left="0.7" right="0.7" top="0.75" bottom="0.75" header="0.3" footer="0.3"/>
    </customSheetView>
  </customSheetViews>
  <mergeCells count="3">
    <mergeCell ref="B3:J3"/>
    <mergeCell ref="K3:S3"/>
    <mergeCell ref="T3:AB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4">
    <tabColor theme="3" tint="0.79998168889431442"/>
  </sheetPr>
  <dimension ref="A1:BU32"/>
  <sheetViews>
    <sheetView workbookViewId="0"/>
  </sheetViews>
  <sheetFormatPr baseColWidth="10" defaultRowHeight="14.4" x14ac:dyDescent="0.3"/>
  <cols>
    <col min="1" max="1" width="23.33203125" bestFit="1" customWidth="1"/>
    <col min="2" max="2" width="22" bestFit="1" customWidth="1"/>
    <col min="3" max="4" width="11.44140625" bestFit="1" customWidth="1"/>
    <col min="5" max="5" width="10.44140625" bestFit="1" customWidth="1"/>
    <col min="6" max="6" width="11.109375" bestFit="1" customWidth="1"/>
    <col min="7" max="7" width="11.44140625" bestFit="1" customWidth="1"/>
    <col min="8" max="8" width="10.44140625" bestFit="1" customWidth="1"/>
    <col min="9" max="9" width="5.6640625" bestFit="1" customWidth="1"/>
    <col min="10" max="10" width="10.44140625" bestFit="1" customWidth="1"/>
    <col min="11" max="11" width="10.6640625" bestFit="1" customWidth="1"/>
    <col min="12" max="12" width="11.44140625" bestFit="1" customWidth="1"/>
    <col min="13" max="13" width="5.5546875" bestFit="1" customWidth="1"/>
    <col min="14" max="14" width="10.44140625" bestFit="1" customWidth="1"/>
    <col min="15" max="15" width="6.5546875" bestFit="1" customWidth="1"/>
    <col min="16" max="16" width="10.44140625" bestFit="1" customWidth="1"/>
    <col min="17" max="17" width="11.5546875" bestFit="1" customWidth="1"/>
    <col min="18" max="19" width="10.44140625" bestFit="1" customWidth="1"/>
    <col min="21" max="21" width="15.88671875" bestFit="1" customWidth="1"/>
    <col min="22" max="23" width="10.44140625" customWidth="1"/>
    <col min="24" max="24" width="11.5546875" customWidth="1"/>
    <col min="27" max="27" width="7.109375" customWidth="1"/>
    <col min="28" max="28" width="6" customWidth="1"/>
    <col min="29" max="29" width="10.44140625" customWidth="1"/>
    <col min="30" max="30" width="11.109375" customWidth="1"/>
    <col min="32" max="32" width="5.88671875" customWidth="1"/>
    <col min="33" max="33" width="8" customWidth="1"/>
    <col min="34" max="34" width="6.88671875" customWidth="1"/>
    <col min="35" max="35" width="7.44140625" customWidth="1"/>
    <col min="36" max="36" width="12" bestFit="1" customWidth="1"/>
    <col min="37" max="37" width="9.88671875" customWidth="1"/>
    <col min="40" max="41" width="10.44140625" customWidth="1"/>
    <col min="42" max="42" width="11.5546875" bestFit="1" customWidth="1"/>
    <col min="45" max="45" width="7.109375" customWidth="1"/>
    <col min="46" max="46" width="5.88671875" customWidth="1"/>
    <col min="47" max="47" width="6.5546875" customWidth="1"/>
    <col min="48" max="48" width="11.109375" customWidth="1"/>
    <col min="50" max="50" width="5.88671875" customWidth="1"/>
    <col min="51" max="51" width="8" customWidth="1"/>
    <col min="52" max="52" width="6.88671875" customWidth="1"/>
    <col min="53" max="53" width="7.44140625" customWidth="1"/>
    <col min="54" max="54" width="12" bestFit="1" customWidth="1"/>
    <col min="55" max="55" width="9.88671875" customWidth="1"/>
    <col min="57" max="57" width="12.44140625" bestFit="1" customWidth="1"/>
    <col min="59" max="59" width="11.88671875" bestFit="1" customWidth="1"/>
    <col min="60" max="60" width="16.5546875" bestFit="1" customWidth="1"/>
    <col min="61" max="61" width="11.88671875" bestFit="1" customWidth="1"/>
    <col min="63" max="63" width="12" bestFit="1" customWidth="1"/>
    <col min="64" max="64" width="10.88671875" customWidth="1"/>
    <col min="66" max="66" width="16.109375" bestFit="1" customWidth="1"/>
    <col min="67" max="67" width="14" bestFit="1" customWidth="1"/>
    <col min="68" max="68" width="10.5546875" customWidth="1"/>
    <col min="69" max="69" width="12.88671875" bestFit="1" customWidth="1"/>
    <col min="70" max="70" width="11.5546875" bestFit="1" customWidth="1"/>
    <col min="71" max="71" width="12.109375" bestFit="1" customWidth="1"/>
    <col min="72" max="72" width="17" bestFit="1" customWidth="1"/>
    <col min="73" max="73" width="14.5546875" bestFit="1" customWidth="1"/>
  </cols>
  <sheetData>
    <row r="1" spans="1:73" x14ac:dyDescent="0.3">
      <c r="A1" s="39" t="s">
        <v>0</v>
      </c>
      <c r="B1" t="s">
        <v>105</v>
      </c>
    </row>
    <row r="2" spans="1:73" x14ac:dyDescent="0.3">
      <c r="A2" s="39" t="s">
        <v>4</v>
      </c>
      <c r="B2" t="s">
        <v>229</v>
      </c>
      <c r="U2" s="71"/>
    </row>
    <row r="3" spans="1:73" ht="23.25" customHeight="1" x14ac:dyDescent="0.3">
      <c r="A3" s="70"/>
      <c r="B3" s="290" t="s">
        <v>172</v>
      </c>
      <c r="C3" s="291"/>
      <c r="D3" s="291"/>
      <c r="E3" s="291"/>
      <c r="F3" s="291"/>
      <c r="G3" s="292"/>
      <c r="H3" s="291" t="s">
        <v>188</v>
      </c>
      <c r="I3" s="291"/>
      <c r="J3" s="291"/>
      <c r="K3" s="291"/>
      <c r="L3" s="291"/>
      <c r="M3" s="291"/>
      <c r="N3" s="290" t="s">
        <v>191</v>
      </c>
      <c r="O3" s="291"/>
      <c r="P3" s="291"/>
      <c r="Q3" s="291"/>
      <c r="R3" s="291"/>
      <c r="S3" s="292"/>
      <c r="U3" s="72"/>
    </row>
    <row r="4" spans="1:73" s="44" customFormat="1" ht="33.75" customHeight="1" x14ac:dyDescent="0.3">
      <c r="A4" s="67" t="s">
        <v>137</v>
      </c>
      <c r="B4" s="44" t="s">
        <v>146</v>
      </c>
      <c r="C4" s="44" t="s">
        <v>174</v>
      </c>
      <c r="D4" s="44" t="s">
        <v>147</v>
      </c>
      <c r="E4" s="44" t="s">
        <v>206</v>
      </c>
      <c r="F4" s="44" t="s">
        <v>207</v>
      </c>
      <c r="G4" s="66" t="s">
        <v>74</v>
      </c>
      <c r="H4" s="61" t="s">
        <v>133</v>
      </c>
      <c r="I4" s="61" t="s">
        <v>75</v>
      </c>
      <c r="J4" s="61" t="s">
        <v>77</v>
      </c>
      <c r="K4" s="61" t="s">
        <v>138</v>
      </c>
      <c r="L4" s="68" t="s">
        <v>190</v>
      </c>
      <c r="M4" s="44" t="s">
        <v>193</v>
      </c>
      <c r="N4" s="44" t="s">
        <v>194</v>
      </c>
      <c r="O4" s="44" t="s">
        <v>195</v>
      </c>
      <c r="P4" s="44" t="s">
        <v>208</v>
      </c>
      <c r="Q4" s="44" t="s">
        <v>205</v>
      </c>
      <c r="R4" s="44" t="s">
        <v>192</v>
      </c>
      <c r="S4"/>
      <c r="T4"/>
      <c r="U4" s="61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 x14ac:dyDescent="0.3">
      <c r="A5" s="40">
        <v>2020</v>
      </c>
      <c r="B5" s="10">
        <v>110000</v>
      </c>
      <c r="C5" s="10">
        <v>150000</v>
      </c>
      <c r="D5" s="10">
        <v>80000</v>
      </c>
      <c r="E5" s="10">
        <v>20000</v>
      </c>
      <c r="F5" s="10">
        <v>22000</v>
      </c>
      <c r="G5" s="64">
        <v>110000</v>
      </c>
      <c r="H5" s="65">
        <v>20000</v>
      </c>
      <c r="I5" s="65"/>
      <c r="J5" s="65">
        <v>10000</v>
      </c>
      <c r="K5" s="65">
        <v>22000</v>
      </c>
      <c r="L5" s="69">
        <v>162000</v>
      </c>
      <c r="M5" s="10"/>
      <c r="N5" s="10">
        <v>0</v>
      </c>
      <c r="O5" s="10"/>
      <c r="P5" s="10">
        <v>10000</v>
      </c>
      <c r="Q5" s="10"/>
      <c r="R5" s="10">
        <v>10000</v>
      </c>
      <c r="U5" s="71"/>
    </row>
    <row r="6" spans="1:73" x14ac:dyDescent="0.3">
      <c r="A6" s="41" t="s">
        <v>82</v>
      </c>
      <c r="B6" s="10">
        <v>110000</v>
      </c>
      <c r="C6" s="10">
        <v>130000</v>
      </c>
      <c r="D6" s="10">
        <v>80000</v>
      </c>
      <c r="E6" s="10"/>
      <c r="F6" s="10"/>
      <c r="G6" s="64">
        <v>110000</v>
      </c>
      <c r="H6" s="65"/>
      <c r="I6" s="65"/>
      <c r="J6" s="65"/>
      <c r="K6" s="65"/>
      <c r="L6" s="69">
        <v>110000</v>
      </c>
      <c r="M6" s="10"/>
      <c r="N6" s="10"/>
      <c r="O6" s="10"/>
      <c r="P6" s="10"/>
      <c r="Q6" s="10"/>
      <c r="R6" s="10">
        <v>0</v>
      </c>
      <c r="U6" s="71"/>
    </row>
    <row r="7" spans="1:73" x14ac:dyDescent="0.3">
      <c r="A7" s="41" t="s">
        <v>80</v>
      </c>
      <c r="B7" s="10"/>
      <c r="C7" s="10">
        <v>20000</v>
      </c>
      <c r="D7" s="10"/>
      <c r="E7" s="10">
        <v>20000</v>
      </c>
      <c r="F7" s="10">
        <v>22000</v>
      </c>
      <c r="G7" s="64"/>
      <c r="H7" s="65">
        <v>20000</v>
      </c>
      <c r="I7" s="65"/>
      <c r="J7" s="65">
        <v>10000</v>
      </c>
      <c r="K7" s="65">
        <v>22000</v>
      </c>
      <c r="L7" s="69">
        <v>52000</v>
      </c>
      <c r="M7" s="10"/>
      <c r="N7" s="10">
        <v>0</v>
      </c>
      <c r="O7" s="10"/>
      <c r="P7" s="10">
        <v>10000</v>
      </c>
      <c r="Q7" s="10"/>
      <c r="R7" s="10">
        <v>10000</v>
      </c>
    </row>
    <row r="8" spans="1:73" x14ac:dyDescent="0.3">
      <c r="A8" s="40">
        <v>2019</v>
      </c>
      <c r="B8" s="10">
        <v>110000</v>
      </c>
      <c r="C8" s="10">
        <v>130000</v>
      </c>
      <c r="D8" s="10">
        <v>50000</v>
      </c>
      <c r="E8" s="10">
        <v>30000</v>
      </c>
      <c r="F8" s="10"/>
      <c r="G8" s="64">
        <v>110000</v>
      </c>
      <c r="H8" s="65"/>
      <c r="I8" s="65"/>
      <c r="J8" s="65"/>
      <c r="K8" s="65"/>
      <c r="L8" s="69">
        <v>110000</v>
      </c>
      <c r="M8" s="10"/>
      <c r="N8" s="10">
        <v>20000</v>
      </c>
      <c r="O8" s="10"/>
      <c r="P8" s="10">
        <v>30000</v>
      </c>
      <c r="Q8" s="10"/>
      <c r="R8" s="10">
        <v>50000</v>
      </c>
    </row>
    <row r="9" spans="1:73" x14ac:dyDescent="0.3">
      <c r="A9" s="40">
        <v>2018</v>
      </c>
      <c r="B9" s="10">
        <v>110000</v>
      </c>
      <c r="C9" s="10">
        <v>125000</v>
      </c>
      <c r="D9" s="10">
        <v>40000</v>
      </c>
      <c r="E9" s="10">
        <v>10000</v>
      </c>
      <c r="F9" s="10"/>
      <c r="G9" s="64">
        <v>110000</v>
      </c>
      <c r="H9" s="65"/>
      <c r="I9" s="65"/>
      <c r="J9" s="65">
        <v>10000</v>
      </c>
      <c r="K9" s="65"/>
      <c r="L9" s="69">
        <v>120000</v>
      </c>
      <c r="M9" s="10"/>
      <c r="N9" s="10"/>
      <c r="O9" s="10"/>
      <c r="P9" s="10">
        <v>0</v>
      </c>
      <c r="Q9" s="10"/>
      <c r="R9" s="10">
        <v>0</v>
      </c>
    </row>
    <row r="10" spans="1:73" x14ac:dyDescent="0.3">
      <c r="A10" s="41" t="s">
        <v>82</v>
      </c>
      <c r="B10" s="10">
        <v>110000</v>
      </c>
      <c r="C10" s="10">
        <v>110000</v>
      </c>
      <c r="D10" s="10">
        <v>20000</v>
      </c>
      <c r="E10" s="10"/>
      <c r="F10" s="10"/>
      <c r="G10" s="64">
        <v>110000</v>
      </c>
      <c r="H10" s="65"/>
      <c r="I10" s="65"/>
      <c r="J10" s="65"/>
      <c r="K10" s="65"/>
      <c r="L10" s="69">
        <v>110000</v>
      </c>
      <c r="M10" s="10"/>
      <c r="N10" s="10"/>
      <c r="O10" s="10"/>
      <c r="P10" s="10"/>
      <c r="Q10" s="10"/>
      <c r="R10" s="10"/>
    </row>
    <row r="11" spans="1:73" x14ac:dyDescent="0.3">
      <c r="A11" s="41" t="s">
        <v>81</v>
      </c>
      <c r="B11" s="10"/>
      <c r="C11" s="10">
        <v>15000</v>
      </c>
      <c r="D11" s="10">
        <v>20000</v>
      </c>
      <c r="E11" s="10"/>
      <c r="F11" s="10"/>
      <c r="G11" s="64"/>
      <c r="H11" s="65"/>
      <c r="I11" s="65"/>
      <c r="J11" s="65"/>
      <c r="K11" s="65"/>
      <c r="L11" s="69">
        <v>0</v>
      </c>
      <c r="M11" s="10"/>
      <c r="N11" s="10"/>
      <c r="O11" s="10"/>
      <c r="P11" s="10"/>
      <c r="Q11" s="10"/>
      <c r="R11" s="10"/>
    </row>
    <row r="12" spans="1:73" x14ac:dyDescent="0.3">
      <c r="A12" s="41" t="s">
        <v>80</v>
      </c>
      <c r="B12" s="10"/>
      <c r="C12" s="10"/>
      <c r="D12" s="10"/>
      <c r="E12" s="10">
        <v>10000</v>
      </c>
      <c r="F12" s="10"/>
      <c r="G12" s="64"/>
      <c r="H12" s="65"/>
      <c r="I12" s="65"/>
      <c r="J12" s="65">
        <v>10000</v>
      </c>
      <c r="K12" s="65"/>
      <c r="L12" s="69">
        <v>10000</v>
      </c>
      <c r="M12" s="10"/>
      <c r="N12" s="10"/>
      <c r="O12" s="10"/>
      <c r="P12" s="10">
        <v>0</v>
      </c>
      <c r="Q12" s="10"/>
      <c r="R12" s="10">
        <v>0</v>
      </c>
    </row>
    <row r="13" spans="1:73" x14ac:dyDescent="0.3">
      <c r="A13" s="40">
        <v>2017</v>
      </c>
      <c r="B13" s="10">
        <v>110000</v>
      </c>
      <c r="C13" s="10">
        <v>150000</v>
      </c>
      <c r="D13" s="10">
        <v>40000</v>
      </c>
      <c r="E13" s="10">
        <v>20000</v>
      </c>
      <c r="F13" s="10">
        <v>10000</v>
      </c>
      <c r="G13" s="64">
        <v>110000</v>
      </c>
      <c r="H13" s="65"/>
      <c r="I13" s="65"/>
      <c r="J13" s="65"/>
      <c r="K13" s="65"/>
      <c r="L13" s="69">
        <v>110000</v>
      </c>
      <c r="M13" s="10"/>
      <c r="N13" s="10"/>
      <c r="O13" s="10"/>
      <c r="P13" s="10"/>
      <c r="Q13" s="10"/>
      <c r="R13" s="10"/>
    </row>
    <row r="14" spans="1:73" x14ac:dyDescent="0.3">
      <c r="A14" s="40" t="s">
        <v>131</v>
      </c>
      <c r="B14" s="10">
        <v>440000</v>
      </c>
      <c r="C14" s="10">
        <v>555000</v>
      </c>
      <c r="D14" s="10">
        <v>210000</v>
      </c>
      <c r="E14" s="10">
        <v>80000</v>
      </c>
      <c r="F14" s="10">
        <v>32000</v>
      </c>
      <c r="G14" s="64">
        <v>440000</v>
      </c>
      <c r="H14" s="65">
        <v>20000</v>
      </c>
      <c r="I14" s="65"/>
      <c r="J14" s="65">
        <v>20000</v>
      </c>
      <c r="K14" s="65">
        <v>22000</v>
      </c>
      <c r="L14" s="69">
        <v>502000</v>
      </c>
      <c r="M14" s="10"/>
      <c r="N14" s="10">
        <v>20000</v>
      </c>
      <c r="O14" s="10"/>
      <c r="P14" s="10">
        <v>40000</v>
      </c>
      <c r="Q14" s="10"/>
      <c r="R14" s="10">
        <v>60000</v>
      </c>
    </row>
    <row r="27" spans="6:13" x14ac:dyDescent="0.3">
      <c r="F27" s="10"/>
      <c r="H27" s="40"/>
      <c r="I27" s="10"/>
      <c r="J27" s="10"/>
      <c r="K27" s="10"/>
      <c r="L27" s="10"/>
      <c r="M27" s="10"/>
    </row>
    <row r="28" spans="6:13" x14ac:dyDescent="0.3">
      <c r="F28" s="10"/>
      <c r="H28" s="40"/>
      <c r="I28" s="10"/>
      <c r="J28" s="10"/>
      <c r="K28" s="10"/>
      <c r="L28" s="10"/>
      <c r="M28" s="10"/>
    </row>
    <row r="29" spans="6:13" x14ac:dyDescent="0.3">
      <c r="F29" s="10"/>
      <c r="H29" s="40"/>
      <c r="I29" s="10"/>
      <c r="J29" s="10"/>
      <c r="K29" s="10"/>
      <c r="L29" s="10"/>
      <c r="M29" s="10"/>
    </row>
    <row r="30" spans="6:13" x14ac:dyDescent="0.3">
      <c r="F30" s="10"/>
      <c r="H30" s="40"/>
      <c r="I30" s="10"/>
      <c r="J30" s="10"/>
      <c r="K30" s="10"/>
      <c r="L30" s="10"/>
      <c r="M30" s="10"/>
    </row>
    <row r="31" spans="6:13" x14ac:dyDescent="0.3">
      <c r="F31" s="10"/>
      <c r="H31" s="40"/>
      <c r="I31" s="10"/>
      <c r="J31" s="10"/>
      <c r="K31" s="10"/>
      <c r="L31" s="10"/>
      <c r="M31" s="10"/>
    </row>
    <row r="32" spans="6:13" x14ac:dyDescent="0.3">
      <c r="F32" s="10"/>
      <c r="H32" s="40"/>
      <c r="I32" s="10"/>
      <c r="J32" s="10"/>
      <c r="K32" s="10"/>
      <c r="L32" s="10"/>
      <c r="M32" s="10"/>
    </row>
  </sheetData>
  <customSheetViews>
    <customSheetView guid="{3D489B8E-4C27-4E5F-B6E9-54B634B0FCB7}">
      <pageMargins left="0.7" right="0.7" top="0.75" bottom="0.75" header="0.3" footer="0.3"/>
    </customSheetView>
  </customSheetViews>
  <mergeCells count="3">
    <mergeCell ref="B3:G3"/>
    <mergeCell ref="H3:M3"/>
    <mergeCell ref="N3:S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tabColor theme="3" tint="0.79998168889431442"/>
  </sheetPr>
  <dimension ref="A1:AE32"/>
  <sheetViews>
    <sheetView workbookViewId="0"/>
  </sheetViews>
  <sheetFormatPr baseColWidth="10" defaultRowHeight="14.4" x14ac:dyDescent="0.3"/>
  <cols>
    <col min="1" max="1" width="18.88671875" bestFit="1" customWidth="1"/>
    <col min="2" max="2" width="12.33203125" bestFit="1" customWidth="1"/>
    <col min="3" max="4" width="11.44140625" bestFit="1" customWidth="1"/>
    <col min="5" max="5" width="12.5546875" bestFit="1" customWidth="1"/>
    <col min="6" max="8" width="11.44140625" bestFit="1" customWidth="1"/>
    <col min="9" max="9" width="12.109375" bestFit="1" customWidth="1"/>
    <col min="10" max="10" width="11.44140625" bestFit="1" customWidth="1"/>
    <col min="11" max="11" width="5.5546875" bestFit="1" customWidth="1"/>
    <col min="12" max="12" width="7.6640625" bestFit="1" customWidth="1"/>
    <col min="13" max="13" width="6.5546875" bestFit="1" customWidth="1"/>
    <col min="14" max="14" width="13" bestFit="1" customWidth="1"/>
    <col min="15" max="16" width="10.44140625" bestFit="1" customWidth="1"/>
    <col min="17" max="17" width="11.44140625" customWidth="1"/>
    <col min="18" max="18" width="12.44140625" customWidth="1"/>
    <col min="19" max="19" width="11.44140625" customWidth="1"/>
    <col min="20" max="20" width="17.88671875" bestFit="1" customWidth="1"/>
    <col min="21" max="21" width="11.44140625" customWidth="1"/>
    <col min="23" max="23" width="12" bestFit="1" customWidth="1"/>
    <col min="24" max="24" width="10.88671875" customWidth="1"/>
    <col min="25" max="25" width="17.44140625" bestFit="1" customWidth="1"/>
    <col min="26" max="26" width="14" bestFit="1" customWidth="1"/>
    <col min="27" max="27" width="10.5546875" customWidth="1"/>
    <col min="28" max="28" width="12.88671875" bestFit="1" customWidth="1"/>
    <col min="29" max="29" width="11.5546875" bestFit="1" customWidth="1"/>
    <col min="30" max="30" width="18.109375" bestFit="1" customWidth="1"/>
    <col min="31" max="31" width="14.5546875" bestFit="1" customWidth="1"/>
  </cols>
  <sheetData>
    <row r="1" spans="1:31" x14ac:dyDescent="0.3">
      <c r="A1" s="39" t="s">
        <v>0</v>
      </c>
      <c r="B1" t="s">
        <v>102</v>
      </c>
    </row>
    <row r="2" spans="1:31" x14ac:dyDescent="0.3">
      <c r="A2" s="39" t="s">
        <v>4</v>
      </c>
      <c r="B2" t="s">
        <v>74</v>
      </c>
      <c r="C2" s="59"/>
    </row>
    <row r="3" spans="1:31" ht="21.75" customHeight="1" x14ac:dyDescent="0.3">
      <c r="A3" s="70"/>
      <c r="B3" s="288" t="s">
        <v>172</v>
      </c>
      <c r="C3" s="288"/>
      <c r="D3" s="288"/>
      <c r="E3" s="288"/>
      <c r="F3" s="288"/>
      <c r="G3" s="289" t="s">
        <v>188</v>
      </c>
      <c r="H3" s="288"/>
      <c r="I3" s="288"/>
      <c r="J3" s="288"/>
      <c r="K3" s="288"/>
      <c r="L3" s="289" t="s">
        <v>191</v>
      </c>
      <c r="M3" s="288"/>
      <c r="N3" s="288"/>
      <c r="O3" s="288"/>
      <c r="P3" s="288"/>
      <c r="R3" s="72"/>
    </row>
    <row r="4" spans="1:31" s="44" customFormat="1" ht="30.75" customHeight="1" x14ac:dyDescent="0.3">
      <c r="A4" s="67" t="s">
        <v>137</v>
      </c>
      <c r="B4" s="58" t="s">
        <v>146</v>
      </c>
      <c r="C4" s="58" t="s">
        <v>174</v>
      </c>
      <c r="D4" s="58" t="s">
        <v>147</v>
      </c>
      <c r="E4" s="58" t="s">
        <v>173</v>
      </c>
      <c r="F4" s="66" t="s">
        <v>74</v>
      </c>
      <c r="G4" s="61" t="s">
        <v>133</v>
      </c>
      <c r="H4" s="61" t="s">
        <v>75</v>
      </c>
      <c r="I4" s="61" t="s">
        <v>189</v>
      </c>
      <c r="J4" s="61" t="s">
        <v>190</v>
      </c>
      <c r="K4" s="66" t="s">
        <v>193</v>
      </c>
      <c r="L4" s="61" t="s">
        <v>194</v>
      </c>
      <c r="M4" s="61" t="s">
        <v>195</v>
      </c>
      <c r="N4" s="61" t="s">
        <v>196</v>
      </c>
      <c r="O4" s="61" t="s">
        <v>192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 x14ac:dyDescent="0.3">
      <c r="A5" s="40">
        <v>2020</v>
      </c>
      <c r="B5" s="10">
        <v>80000</v>
      </c>
      <c r="C5" s="10">
        <v>80000</v>
      </c>
      <c r="D5" s="10">
        <v>80000</v>
      </c>
      <c r="E5" s="10">
        <v>256000</v>
      </c>
      <c r="F5" s="64">
        <v>80000</v>
      </c>
      <c r="G5" s="65">
        <v>80000</v>
      </c>
      <c r="H5" s="65">
        <v>80000</v>
      </c>
      <c r="I5" s="65">
        <v>240000</v>
      </c>
      <c r="J5" s="65">
        <v>480000</v>
      </c>
      <c r="K5" s="64"/>
      <c r="L5" s="65"/>
      <c r="M5" s="65"/>
      <c r="N5" s="65">
        <v>16000</v>
      </c>
      <c r="O5" s="65">
        <v>16000</v>
      </c>
    </row>
    <row r="6" spans="1:31" x14ac:dyDescent="0.3">
      <c r="A6" s="41" t="s">
        <v>82</v>
      </c>
      <c r="B6" s="10">
        <v>80000</v>
      </c>
      <c r="C6" s="10">
        <v>80000</v>
      </c>
      <c r="D6" s="10">
        <v>80000</v>
      </c>
      <c r="E6" s="10">
        <v>256000</v>
      </c>
      <c r="F6" s="64">
        <v>80000</v>
      </c>
      <c r="G6" s="65">
        <v>80000</v>
      </c>
      <c r="H6" s="65">
        <v>80000</v>
      </c>
      <c r="I6" s="65">
        <v>240000</v>
      </c>
      <c r="J6" s="65">
        <v>480000</v>
      </c>
      <c r="K6" s="64"/>
      <c r="L6" s="65"/>
      <c r="M6" s="65"/>
      <c r="N6" s="65">
        <v>16000</v>
      </c>
      <c r="O6" s="65">
        <v>16000</v>
      </c>
    </row>
    <row r="7" spans="1:31" x14ac:dyDescent="0.3">
      <c r="A7" s="40">
        <v>2019</v>
      </c>
      <c r="B7" s="60">
        <v>70000</v>
      </c>
      <c r="C7" s="60">
        <v>0</v>
      </c>
      <c r="D7" s="60">
        <v>0</v>
      </c>
      <c r="E7" s="60">
        <v>0</v>
      </c>
      <c r="F7" s="62">
        <v>0</v>
      </c>
      <c r="G7" s="63">
        <v>0</v>
      </c>
      <c r="H7" s="63">
        <v>0</v>
      </c>
      <c r="I7" s="63"/>
      <c r="J7" s="63">
        <v>0</v>
      </c>
      <c r="K7" s="62"/>
      <c r="L7" s="63"/>
      <c r="M7" s="63"/>
      <c r="N7" s="63">
        <v>0</v>
      </c>
      <c r="O7" s="63">
        <v>0</v>
      </c>
    </row>
    <row r="8" spans="1:31" x14ac:dyDescent="0.3">
      <c r="A8" s="41" t="s">
        <v>82</v>
      </c>
      <c r="B8" s="10">
        <v>70000</v>
      </c>
      <c r="C8" s="10">
        <v>0</v>
      </c>
      <c r="D8" s="10">
        <v>0</v>
      </c>
      <c r="E8" s="10">
        <v>0</v>
      </c>
      <c r="F8" s="64">
        <v>0</v>
      </c>
      <c r="G8" s="65">
        <v>0</v>
      </c>
      <c r="H8" s="65">
        <v>0</v>
      </c>
      <c r="I8" s="65"/>
      <c r="J8" s="65">
        <v>0</v>
      </c>
      <c r="K8" s="64"/>
      <c r="L8" s="65"/>
      <c r="M8" s="65"/>
      <c r="N8" s="65">
        <v>0</v>
      </c>
      <c r="O8" s="65">
        <v>0</v>
      </c>
    </row>
    <row r="9" spans="1:31" x14ac:dyDescent="0.3">
      <c r="A9" s="40">
        <v>2018</v>
      </c>
      <c r="B9" s="60">
        <v>80000</v>
      </c>
      <c r="C9" s="60">
        <v>80000</v>
      </c>
      <c r="D9" s="60">
        <v>80000</v>
      </c>
      <c r="E9" s="60"/>
      <c r="F9" s="62">
        <v>80000</v>
      </c>
      <c r="G9" s="63">
        <v>80000</v>
      </c>
      <c r="H9" s="63">
        <v>80000</v>
      </c>
      <c r="I9" s="63"/>
      <c r="J9" s="63">
        <v>240000</v>
      </c>
      <c r="K9" s="62"/>
      <c r="L9" s="63"/>
      <c r="M9" s="63"/>
      <c r="N9" s="63"/>
      <c r="O9" s="63"/>
    </row>
    <row r="10" spans="1:31" x14ac:dyDescent="0.3">
      <c r="A10" s="40">
        <v>2017</v>
      </c>
      <c r="B10" s="60">
        <v>80000</v>
      </c>
      <c r="C10" s="60">
        <v>80000</v>
      </c>
      <c r="D10" s="60">
        <v>50000</v>
      </c>
      <c r="E10" s="60">
        <v>66000</v>
      </c>
      <c r="F10" s="62">
        <v>80000</v>
      </c>
      <c r="G10" s="63">
        <v>80000</v>
      </c>
      <c r="H10" s="63">
        <v>50000</v>
      </c>
      <c r="I10" s="63">
        <v>66000</v>
      </c>
      <c r="J10" s="63">
        <v>276000</v>
      </c>
      <c r="K10" s="62"/>
      <c r="L10" s="63"/>
      <c r="M10" s="63"/>
      <c r="N10" s="63"/>
      <c r="O10" s="63"/>
    </row>
    <row r="11" spans="1:31" x14ac:dyDescent="0.3">
      <c r="A11" s="40" t="s">
        <v>131</v>
      </c>
      <c r="B11" s="10">
        <v>310000</v>
      </c>
      <c r="C11" s="10">
        <v>240000</v>
      </c>
      <c r="D11" s="10">
        <v>210000</v>
      </c>
      <c r="E11" s="10">
        <v>322000</v>
      </c>
      <c r="F11" s="64">
        <v>240000</v>
      </c>
      <c r="G11" s="65">
        <v>240000</v>
      </c>
      <c r="H11" s="65">
        <v>210000</v>
      </c>
      <c r="I11" s="65">
        <v>306000</v>
      </c>
      <c r="J11" s="65">
        <v>996000</v>
      </c>
      <c r="K11" s="64"/>
      <c r="L11" s="65"/>
      <c r="M11" s="65"/>
      <c r="N11" s="65">
        <v>16000</v>
      </c>
      <c r="O11" s="65">
        <v>16000</v>
      </c>
    </row>
    <row r="12" spans="1:31" x14ac:dyDescent="0.3">
      <c r="A12" s="40"/>
      <c r="B12" s="10"/>
      <c r="C12" s="10"/>
      <c r="D12" s="10"/>
      <c r="E12" s="10"/>
      <c r="H12" s="40"/>
      <c r="I12" s="10"/>
      <c r="J12" s="10"/>
      <c r="K12" s="10"/>
      <c r="L12" s="10"/>
    </row>
    <row r="13" spans="1:31" x14ac:dyDescent="0.3">
      <c r="A13" s="40"/>
      <c r="B13" s="10"/>
      <c r="C13" s="10"/>
      <c r="D13" s="10"/>
      <c r="E13" s="10"/>
      <c r="H13" s="40"/>
      <c r="I13" s="10"/>
      <c r="J13" s="10"/>
      <c r="K13" s="10"/>
      <c r="L13" s="10"/>
    </row>
    <row r="14" spans="1:31" x14ac:dyDescent="0.3">
      <c r="A14" s="40"/>
      <c r="B14" s="10"/>
      <c r="C14" s="10"/>
      <c r="D14" s="10"/>
      <c r="E14" s="10"/>
      <c r="H14" s="40"/>
      <c r="I14" s="10"/>
      <c r="J14" s="10"/>
      <c r="K14" s="10"/>
      <c r="L14" s="10"/>
    </row>
    <row r="15" spans="1:31" x14ac:dyDescent="0.3">
      <c r="A15" s="40"/>
      <c r="B15" s="10"/>
      <c r="C15" s="10"/>
      <c r="D15" s="10"/>
      <c r="E15" s="10"/>
      <c r="H15" s="40"/>
      <c r="I15" s="10"/>
      <c r="J15" s="10"/>
      <c r="K15" s="10"/>
      <c r="L15" s="10"/>
    </row>
    <row r="16" spans="1:31" x14ac:dyDescent="0.3">
      <c r="A16" s="40"/>
      <c r="B16" s="10"/>
      <c r="C16" s="10"/>
      <c r="D16" s="10"/>
      <c r="E16" s="10"/>
      <c r="H16" s="40"/>
      <c r="I16" s="10"/>
      <c r="J16" s="10"/>
      <c r="K16" s="10"/>
      <c r="L16" s="10"/>
    </row>
    <row r="21" spans="6:13" ht="20.25" customHeight="1" x14ac:dyDescent="0.3"/>
    <row r="22" spans="6:13" ht="30" customHeight="1" x14ac:dyDescent="0.3"/>
    <row r="27" spans="6:13" x14ac:dyDescent="0.3">
      <c r="M27" s="10"/>
    </row>
    <row r="28" spans="6:13" x14ac:dyDescent="0.3">
      <c r="M28" s="10"/>
    </row>
    <row r="29" spans="6:13" x14ac:dyDescent="0.3">
      <c r="M29" s="10"/>
    </row>
    <row r="30" spans="6:13" x14ac:dyDescent="0.3">
      <c r="F30" s="10"/>
      <c r="M30" s="10"/>
    </row>
    <row r="31" spans="6:13" x14ac:dyDescent="0.3">
      <c r="F31" s="10"/>
      <c r="M31" s="10"/>
    </row>
    <row r="32" spans="6:13" x14ac:dyDescent="0.3">
      <c r="F32" s="10"/>
      <c r="M32" s="10"/>
    </row>
  </sheetData>
  <mergeCells count="3">
    <mergeCell ref="B3:F3"/>
    <mergeCell ref="G3:K3"/>
    <mergeCell ref="L3:P3"/>
  </mergeCells>
  <pageMargins left="0.7" right="0.7" top="0.75" bottom="0.75" header="0.3" footer="0.3"/>
  <pageSetup paperSize="9" orientation="portrait" verticalDpi="0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>
    <tabColor theme="3" tint="0.79998168889431442"/>
  </sheetPr>
  <dimension ref="A1:AE32"/>
  <sheetViews>
    <sheetView workbookViewId="0"/>
  </sheetViews>
  <sheetFormatPr baseColWidth="10" defaultRowHeight="14.4" x14ac:dyDescent="0.3"/>
  <cols>
    <col min="1" max="1" width="18.88671875" bestFit="1" customWidth="1"/>
    <col min="2" max="2" width="21.33203125" bestFit="1" customWidth="1"/>
    <col min="3" max="4" width="10.44140625" bestFit="1" customWidth="1"/>
    <col min="5" max="5" width="12.5546875" bestFit="1" customWidth="1"/>
    <col min="6" max="6" width="10.44140625" bestFit="1" customWidth="1"/>
    <col min="7" max="7" width="6.77734375" bestFit="1" customWidth="1"/>
    <col min="8" max="8" width="5.6640625" bestFit="1" customWidth="1"/>
    <col min="9" max="9" width="12.109375" bestFit="1" customWidth="1"/>
    <col min="10" max="10" width="10.44140625" bestFit="1" customWidth="1"/>
    <col min="11" max="11" width="5.5546875" bestFit="1" customWidth="1"/>
    <col min="12" max="12" width="7.6640625" bestFit="1" customWidth="1"/>
    <col min="13" max="13" width="6.5546875" bestFit="1" customWidth="1"/>
    <col min="14" max="14" width="13" bestFit="1" customWidth="1"/>
    <col min="15" max="15" width="9.5546875" bestFit="1" customWidth="1"/>
    <col min="16" max="16" width="9.6640625" bestFit="1" customWidth="1"/>
    <col min="17" max="17" width="11.44140625" customWidth="1"/>
    <col min="18" max="18" width="12.44140625" customWidth="1"/>
    <col min="19" max="19" width="11.44140625" customWidth="1"/>
    <col min="20" max="20" width="17.88671875" bestFit="1" customWidth="1"/>
    <col min="21" max="21" width="11.44140625" customWidth="1"/>
    <col min="23" max="23" width="12" bestFit="1" customWidth="1"/>
    <col min="24" max="24" width="10.88671875" customWidth="1"/>
    <col min="25" max="25" width="17.44140625" bestFit="1" customWidth="1"/>
    <col min="26" max="26" width="14" bestFit="1" customWidth="1"/>
    <col min="27" max="27" width="10.5546875" customWidth="1"/>
    <col min="28" max="28" width="12.88671875" bestFit="1" customWidth="1"/>
    <col min="29" max="29" width="11.5546875" bestFit="1" customWidth="1"/>
    <col min="30" max="30" width="18.109375" bestFit="1" customWidth="1"/>
    <col min="31" max="31" width="14.5546875" bestFit="1" customWidth="1"/>
  </cols>
  <sheetData>
    <row r="1" spans="1:31" x14ac:dyDescent="0.3">
      <c r="A1" s="39" t="s">
        <v>0</v>
      </c>
      <c r="B1" t="s">
        <v>103</v>
      </c>
    </row>
    <row r="2" spans="1:31" x14ac:dyDescent="0.3">
      <c r="A2" s="39" t="s">
        <v>4</v>
      </c>
      <c r="B2" t="s">
        <v>129</v>
      </c>
      <c r="C2" s="59"/>
    </row>
    <row r="3" spans="1:31" ht="21.75" customHeight="1" x14ac:dyDescent="0.3">
      <c r="A3" s="70"/>
      <c r="B3" s="288" t="s">
        <v>172</v>
      </c>
      <c r="C3" s="288"/>
      <c r="D3" s="288"/>
      <c r="E3" s="288"/>
      <c r="F3" s="288"/>
      <c r="G3" s="289" t="s">
        <v>188</v>
      </c>
      <c r="H3" s="288"/>
      <c r="I3" s="288"/>
      <c r="J3" s="288"/>
      <c r="K3" s="288"/>
      <c r="L3" s="289" t="s">
        <v>191</v>
      </c>
      <c r="M3" s="288"/>
      <c r="N3" s="288"/>
      <c r="O3" s="288"/>
      <c r="P3" s="288"/>
      <c r="R3" s="72"/>
    </row>
    <row r="4" spans="1:31" s="44" customFormat="1" ht="30.75" customHeight="1" x14ac:dyDescent="0.3">
      <c r="A4" s="67" t="s">
        <v>137</v>
      </c>
      <c r="B4" s="58" t="s">
        <v>146</v>
      </c>
      <c r="C4" s="58" t="s">
        <v>174</v>
      </c>
      <c r="D4" s="58" t="s">
        <v>147</v>
      </c>
      <c r="E4" s="58" t="s">
        <v>173</v>
      </c>
      <c r="F4" s="66" t="s">
        <v>74</v>
      </c>
      <c r="G4" s="61" t="s">
        <v>133</v>
      </c>
      <c r="H4" s="61" t="s">
        <v>75</v>
      </c>
      <c r="I4" s="61" t="s">
        <v>189</v>
      </c>
      <c r="J4" s="61" t="s">
        <v>190</v>
      </c>
      <c r="K4" s="66" t="s">
        <v>193</v>
      </c>
      <c r="L4" s="61" t="s">
        <v>194</v>
      </c>
      <c r="M4" s="61" t="s">
        <v>195</v>
      </c>
      <c r="N4" s="61" t="s">
        <v>196</v>
      </c>
      <c r="O4" s="61" t="s">
        <v>192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 x14ac:dyDescent="0.3">
      <c r="A5" s="40">
        <v>2019</v>
      </c>
      <c r="B5" s="60">
        <v>30000</v>
      </c>
      <c r="C5" s="60">
        <v>30000</v>
      </c>
      <c r="D5" s="60">
        <v>30000</v>
      </c>
      <c r="E5" s="60"/>
      <c r="F5" s="62">
        <v>30000</v>
      </c>
      <c r="G5" s="63"/>
      <c r="H5" s="63"/>
      <c r="I5" s="63"/>
      <c r="J5" s="63">
        <v>30000</v>
      </c>
      <c r="K5" s="62"/>
      <c r="L5" s="63"/>
      <c r="M5" s="63"/>
      <c r="N5" s="63"/>
      <c r="O5" s="63">
        <v>0</v>
      </c>
    </row>
    <row r="6" spans="1:31" x14ac:dyDescent="0.3">
      <c r="A6" s="41" t="s">
        <v>82</v>
      </c>
      <c r="B6" s="10">
        <v>30000</v>
      </c>
      <c r="C6" s="10">
        <v>30000</v>
      </c>
      <c r="D6" s="10">
        <v>30000</v>
      </c>
      <c r="E6" s="10"/>
      <c r="F6" s="64">
        <v>30000</v>
      </c>
      <c r="G6" s="65"/>
      <c r="H6" s="65"/>
      <c r="I6" s="65"/>
      <c r="J6" s="65">
        <v>30000</v>
      </c>
      <c r="K6" s="64"/>
      <c r="L6" s="65"/>
      <c r="M6" s="65"/>
      <c r="N6" s="65"/>
      <c r="O6" s="65">
        <v>0</v>
      </c>
    </row>
    <row r="7" spans="1:31" x14ac:dyDescent="0.3">
      <c r="A7" s="40" t="s">
        <v>131</v>
      </c>
      <c r="B7" s="10">
        <v>30000</v>
      </c>
      <c r="C7" s="10">
        <v>30000</v>
      </c>
      <c r="D7" s="10">
        <v>30000</v>
      </c>
      <c r="E7" s="10"/>
      <c r="F7" s="64">
        <v>30000</v>
      </c>
      <c r="G7" s="65"/>
      <c r="H7" s="65"/>
      <c r="I7" s="65"/>
      <c r="J7" s="65">
        <v>30000</v>
      </c>
      <c r="K7" s="64"/>
      <c r="L7" s="65"/>
      <c r="M7" s="65"/>
      <c r="N7" s="65"/>
      <c r="O7" s="65">
        <v>0</v>
      </c>
    </row>
    <row r="12" spans="1:31" x14ac:dyDescent="0.3">
      <c r="A12" s="40"/>
      <c r="B12" s="10"/>
      <c r="C12" s="10"/>
      <c r="D12" s="10"/>
      <c r="E12" s="10"/>
      <c r="H12" s="40"/>
      <c r="I12" s="10"/>
      <c r="J12" s="10"/>
      <c r="K12" s="10"/>
      <c r="L12" s="10"/>
    </row>
    <row r="13" spans="1:31" x14ac:dyDescent="0.3">
      <c r="A13" s="40"/>
      <c r="B13" s="10"/>
      <c r="C13" s="10"/>
      <c r="D13" s="10"/>
      <c r="E13" s="10"/>
      <c r="H13" s="40"/>
      <c r="I13" s="10"/>
      <c r="J13" s="10"/>
      <c r="K13" s="10"/>
      <c r="L13" s="10"/>
    </row>
    <row r="14" spans="1:31" x14ac:dyDescent="0.3">
      <c r="A14" s="40"/>
      <c r="B14" s="10"/>
      <c r="C14" s="10"/>
      <c r="D14" s="10"/>
      <c r="E14" s="10"/>
      <c r="H14" s="40"/>
      <c r="I14" s="10"/>
      <c r="J14" s="10"/>
      <c r="K14" s="10"/>
      <c r="L14" s="10"/>
    </row>
    <row r="15" spans="1:31" x14ac:dyDescent="0.3">
      <c r="A15" s="40"/>
      <c r="B15" s="10"/>
      <c r="C15" s="10"/>
      <c r="D15" s="10"/>
      <c r="E15" s="10"/>
      <c r="H15" s="40"/>
      <c r="I15" s="10"/>
      <c r="J15" s="10"/>
      <c r="K15" s="10"/>
      <c r="L15" s="10"/>
    </row>
    <row r="16" spans="1:31" x14ac:dyDescent="0.3">
      <c r="A16" s="40"/>
      <c r="B16" s="10"/>
      <c r="C16" s="10"/>
      <c r="D16" s="10"/>
      <c r="E16" s="10"/>
      <c r="H16" s="40"/>
      <c r="I16" s="10"/>
      <c r="J16" s="10"/>
      <c r="K16" s="10"/>
      <c r="L16" s="10"/>
    </row>
    <row r="21" spans="6:13" ht="20.25" customHeight="1" x14ac:dyDescent="0.3"/>
    <row r="22" spans="6:13" ht="30" customHeight="1" x14ac:dyDescent="0.3"/>
    <row r="27" spans="6:13" x14ac:dyDescent="0.3">
      <c r="M27" s="10"/>
    </row>
    <row r="28" spans="6:13" x14ac:dyDescent="0.3">
      <c r="M28" s="10"/>
    </row>
    <row r="29" spans="6:13" x14ac:dyDescent="0.3">
      <c r="M29" s="10"/>
    </row>
    <row r="30" spans="6:13" x14ac:dyDescent="0.3">
      <c r="F30" s="10"/>
      <c r="M30" s="10"/>
    </row>
    <row r="31" spans="6:13" x14ac:dyDescent="0.3">
      <c r="F31" s="10"/>
      <c r="M31" s="10"/>
    </row>
    <row r="32" spans="6:13" x14ac:dyDescent="0.3">
      <c r="F32" s="10"/>
      <c r="M32" s="10"/>
    </row>
  </sheetData>
  <mergeCells count="3">
    <mergeCell ref="B3:F3"/>
    <mergeCell ref="G3:K3"/>
    <mergeCell ref="L3:P3"/>
  </mergeCells>
  <pageMargins left="0.7" right="0.7" top="0.75" bottom="0.75" header="0.3" footer="0.3"/>
  <pageSetup paperSize="9" orientation="portrait" verticalDpi="0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>
    <tabColor theme="3" tint="0.79998168889431442"/>
  </sheetPr>
  <dimension ref="A1:AE32"/>
  <sheetViews>
    <sheetView workbookViewId="0"/>
  </sheetViews>
  <sheetFormatPr baseColWidth="10" defaultRowHeight="14.4" x14ac:dyDescent="0.3"/>
  <cols>
    <col min="1" max="1" width="26.5546875" bestFit="1" customWidth="1"/>
    <col min="2" max="2" width="29.33203125" bestFit="1" customWidth="1"/>
    <col min="3" max="4" width="11.44140625" bestFit="1" customWidth="1"/>
    <col min="5" max="5" width="12.5546875" bestFit="1" customWidth="1"/>
    <col min="6" max="8" width="11.44140625" bestFit="1" customWidth="1"/>
    <col min="9" max="9" width="12.109375" bestFit="1" customWidth="1"/>
    <col min="10" max="10" width="11.44140625" bestFit="1" customWidth="1"/>
    <col min="11" max="11" width="5.5546875" bestFit="1" customWidth="1"/>
    <col min="12" max="12" width="7.6640625" bestFit="1" customWidth="1"/>
    <col min="13" max="13" width="11.109375" bestFit="1" customWidth="1"/>
    <col min="14" max="14" width="13" bestFit="1" customWidth="1"/>
    <col min="15" max="16" width="11.109375" bestFit="1" customWidth="1"/>
    <col min="17" max="17" width="11.44140625" customWidth="1"/>
    <col min="18" max="18" width="12.44140625" customWidth="1"/>
    <col min="19" max="19" width="11.44140625" customWidth="1"/>
    <col min="20" max="20" width="17.88671875" bestFit="1" customWidth="1"/>
    <col min="21" max="21" width="11.44140625" customWidth="1"/>
    <col min="23" max="23" width="12" bestFit="1" customWidth="1"/>
    <col min="24" max="24" width="10.88671875" customWidth="1"/>
    <col min="25" max="25" width="17.44140625" bestFit="1" customWidth="1"/>
    <col min="26" max="26" width="14" bestFit="1" customWidth="1"/>
    <col min="27" max="27" width="10.5546875" customWidth="1"/>
    <col min="28" max="28" width="12.88671875" bestFit="1" customWidth="1"/>
    <col min="29" max="29" width="11.5546875" bestFit="1" customWidth="1"/>
    <col min="30" max="30" width="18.109375" bestFit="1" customWidth="1"/>
    <col min="31" max="31" width="14.5546875" bestFit="1" customWidth="1"/>
  </cols>
  <sheetData>
    <row r="1" spans="1:31" x14ac:dyDescent="0.3">
      <c r="A1" s="39" t="s">
        <v>0</v>
      </c>
      <c r="B1" t="s">
        <v>104</v>
      </c>
    </row>
    <row r="2" spans="1:31" x14ac:dyDescent="0.3">
      <c r="A2" s="39" t="s">
        <v>4</v>
      </c>
      <c r="B2" t="s">
        <v>74</v>
      </c>
      <c r="C2" s="59"/>
    </row>
    <row r="3" spans="1:31" ht="21.75" customHeight="1" x14ac:dyDescent="0.3">
      <c r="A3" s="70"/>
      <c r="B3" s="288" t="s">
        <v>172</v>
      </c>
      <c r="C3" s="288"/>
      <c r="D3" s="288"/>
      <c r="E3" s="288"/>
      <c r="F3" s="288"/>
      <c r="G3" s="289" t="s">
        <v>188</v>
      </c>
      <c r="H3" s="288"/>
      <c r="I3" s="288"/>
      <c r="J3" s="288"/>
      <c r="K3" s="288"/>
      <c r="L3" s="289" t="s">
        <v>191</v>
      </c>
      <c r="M3" s="288"/>
      <c r="N3" s="288"/>
      <c r="O3" s="288"/>
      <c r="P3" s="288"/>
      <c r="R3" s="72"/>
    </row>
    <row r="4" spans="1:31" s="44" customFormat="1" ht="30.75" customHeight="1" x14ac:dyDescent="0.3">
      <c r="A4" s="67" t="s">
        <v>137</v>
      </c>
      <c r="B4" s="58" t="s">
        <v>146</v>
      </c>
      <c r="C4" s="58" t="s">
        <v>174</v>
      </c>
      <c r="D4" s="58" t="s">
        <v>147</v>
      </c>
      <c r="E4" s="58" t="s">
        <v>173</v>
      </c>
      <c r="F4" s="66" t="s">
        <v>74</v>
      </c>
      <c r="G4" s="61" t="s">
        <v>133</v>
      </c>
      <c r="H4" s="61" t="s">
        <v>75</v>
      </c>
      <c r="I4" s="61" t="s">
        <v>189</v>
      </c>
      <c r="J4" s="61" t="s">
        <v>190</v>
      </c>
      <c r="K4" s="66" t="s">
        <v>193</v>
      </c>
      <c r="L4" s="61" t="s">
        <v>194</v>
      </c>
      <c r="M4" s="61" t="s">
        <v>195</v>
      </c>
      <c r="N4" s="61" t="s">
        <v>196</v>
      </c>
      <c r="O4" s="61" t="s">
        <v>192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 x14ac:dyDescent="0.3">
      <c r="A5" s="40">
        <v>2020</v>
      </c>
      <c r="B5" s="10">
        <v>80000</v>
      </c>
      <c r="C5" s="10">
        <v>80000</v>
      </c>
      <c r="D5" s="10">
        <v>55000</v>
      </c>
      <c r="E5" s="10"/>
      <c r="F5" s="64">
        <v>80000</v>
      </c>
      <c r="G5" s="65">
        <v>80000</v>
      </c>
      <c r="H5" s="65">
        <v>55000</v>
      </c>
      <c r="I5" s="65"/>
      <c r="J5" s="65">
        <v>215000</v>
      </c>
      <c r="K5" s="64"/>
      <c r="L5" s="65"/>
      <c r="M5" s="65"/>
      <c r="N5" s="65"/>
      <c r="O5" s="65">
        <v>0</v>
      </c>
    </row>
    <row r="6" spans="1:31" x14ac:dyDescent="0.3">
      <c r="A6" s="41" t="s">
        <v>82</v>
      </c>
      <c r="B6" s="10">
        <v>80000</v>
      </c>
      <c r="C6" s="10">
        <v>80000</v>
      </c>
      <c r="D6" s="10">
        <v>55000</v>
      </c>
      <c r="E6" s="10"/>
      <c r="F6" s="64">
        <v>80000</v>
      </c>
      <c r="G6" s="65">
        <v>80000</v>
      </c>
      <c r="H6" s="65">
        <v>55000</v>
      </c>
      <c r="I6" s="65"/>
      <c r="J6" s="65">
        <v>215000</v>
      </c>
      <c r="K6" s="64"/>
      <c r="L6" s="65"/>
      <c r="M6" s="65"/>
      <c r="N6" s="65"/>
      <c r="O6" s="65">
        <v>0</v>
      </c>
    </row>
    <row r="7" spans="1:31" x14ac:dyDescent="0.3">
      <c r="A7" s="40">
        <v>2019</v>
      </c>
      <c r="B7" s="60">
        <v>50000</v>
      </c>
      <c r="C7" s="60">
        <v>50000</v>
      </c>
      <c r="D7" s="60">
        <v>45000</v>
      </c>
      <c r="E7" s="60"/>
      <c r="F7" s="62">
        <v>50000</v>
      </c>
      <c r="G7" s="63">
        <v>50000</v>
      </c>
      <c r="H7" s="63">
        <v>25000</v>
      </c>
      <c r="I7" s="63"/>
      <c r="J7" s="63">
        <v>125000</v>
      </c>
      <c r="K7" s="62"/>
      <c r="L7" s="63"/>
      <c r="M7" s="63">
        <v>20000</v>
      </c>
      <c r="N7" s="63"/>
      <c r="O7" s="63">
        <v>20000</v>
      </c>
    </row>
    <row r="8" spans="1:31" x14ac:dyDescent="0.3">
      <c r="A8" s="41" t="s">
        <v>79</v>
      </c>
      <c r="B8" s="10">
        <v>50000</v>
      </c>
      <c r="C8" s="10">
        <v>50000</v>
      </c>
      <c r="D8" s="10">
        <v>45000</v>
      </c>
      <c r="E8" s="10"/>
      <c r="F8" s="64">
        <v>50000</v>
      </c>
      <c r="G8" s="65">
        <v>50000</v>
      </c>
      <c r="H8" s="65">
        <v>25000</v>
      </c>
      <c r="I8" s="65"/>
      <c r="J8" s="65">
        <v>125000</v>
      </c>
      <c r="K8" s="64"/>
      <c r="L8" s="65"/>
      <c r="M8" s="65">
        <v>20000</v>
      </c>
      <c r="N8" s="65"/>
      <c r="O8" s="65">
        <v>20000</v>
      </c>
    </row>
    <row r="9" spans="1:31" x14ac:dyDescent="0.3">
      <c r="A9" s="40">
        <v>2018</v>
      </c>
      <c r="B9" s="60">
        <v>50000</v>
      </c>
      <c r="C9" s="60">
        <v>50000</v>
      </c>
      <c r="D9" s="60">
        <v>25000</v>
      </c>
      <c r="E9" s="60">
        <v>6000</v>
      </c>
      <c r="F9" s="62">
        <v>50000</v>
      </c>
      <c r="G9" s="63">
        <v>50000</v>
      </c>
      <c r="H9" s="63">
        <v>25000</v>
      </c>
      <c r="I9" s="63">
        <v>6000</v>
      </c>
      <c r="J9" s="63">
        <v>131000</v>
      </c>
      <c r="K9" s="62"/>
      <c r="L9" s="63"/>
      <c r="M9" s="63"/>
      <c r="N9" s="63"/>
      <c r="O9" s="63"/>
    </row>
    <row r="10" spans="1:31" x14ac:dyDescent="0.3">
      <c r="A10" s="40">
        <v>2017</v>
      </c>
      <c r="B10" s="60">
        <v>50000</v>
      </c>
      <c r="C10" s="60">
        <v>50000</v>
      </c>
      <c r="D10" s="60">
        <v>25000</v>
      </c>
      <c r="E10" s="60"/>
      <c r="F10" s="62">
        <v>50000</v>
      </c>
      <c r="G10" s="63">
        <v>50000</v>
      </c>
      <c r="H10" s="63">
        <v>50000</v>
      </c>
      <c r="I10" s="63"/>
      <c r="J10" s="63">
        <v>150000</v>
      </c>
      <c r="K10" s="62"/>
      <c r="L10" s="63"/>
      <c r="M10" s="63">
        <v>-25000</v>
      </c>
      <c r="N10" s="63"/>
      <c r="O10" s="63">
        <v>-25000</v>
      </c>
    </row>
    <row r="11" spans="1:31" x14ac:dyDescent="0.3">
      <c r="A11" s="40" t="s">
        <v>131</v>
      </c>
      <c r="B11" s="10">
        <v>230000</v>
      </c>
      <c r="C11" s="10">
        <v>230000</v>
      </c>
      <c r="D11" s="10">
        <v>150000</v>
      </c>
      <c r="E11" s="10">
        <v>6000</v>
      </c>
      <c r="F11" s="64">
        <v>230000</v>
      </c>
      <c r="G11" s="65">
        <v>230000</v>
      </c>
      <c r="H11" s="65">
        <v>155000</v>
      </c>
      <c r="I11" s="65">
        <v>6000</v>
      </c>
      <c r="J11" s="65">
        <v>621000</v>
      </c>
      <c r="K11" s="64"/>
      <c r="L11" s="65"/>
      <c r="M11" s="65">
        <v>-5000</v>
      </c>
      <c r="N11" s="65"/>
      <c r="O11" s="65">
        <v>-5000</v>
      </c>
    </row>
    <row r="12" spans="1:31" x14ac:dyDescent="0.3">
      <c r="A12" s="40"/>
      <c r="B12" s="10"/>
      <c r="C12" s="10"/>
      <c r="D12" s="10"/>
      <c r="E12" s="10"/>
      <c r="H12" s="40"/>
      <c r="I12" s="10"/>
      <c r="J12" s="10"/>
      <c r="K12" s="10"/>
      <c r="L12" s="10"/>
    </row>
    <row r="13" spans="1:31" x14ac:dyDescent="0.3">
      <c r="A13" s="40"/>
      <c r="B13" s="10"/>
      <c r="C13" s="10"/>
      <c r="D13" s="10"/>
      <c r="E13" s="10"/>
      <c r="H13" s="40"/>
      <c r="I13" s="10"/>
      <c r="J13" s="10"/>
      <c r="K13" s="10"/>
      <c r="L13" s="10"/>
    </row>
    <row r="14" spans="1:31" x14ac:dyDescent="0.3">
      <c r="A14" s="40"/>
      <c r="B14" s="10"/>
      <c r="C14" s="10"/>
      <c r="D14" s="10"/>
      <c r="E14" s="10"/>
      <c r="H14" s="40"/>
      <c r="I14" s="10"/>
      <c r="J14" s="10"/>
      <c r="K14" s="10"/>
      <c r="L14" s="10"/>
    </row>
    <row r="15" spans="1:31" x14ac:dyDescent="0.3">
      <c r="A15" s="40"/>
      <c r="B15" s="10"/>
      <c r="C15" s="10"/>
      <c r="D15" s="10"/>
      <c r="E15" s="10"/>
      <c r="H15" s="40"/>
      <c r="I15" s="10"/>
      <c r="J15" s="10"/>
      <c r="K15" s="10"/>
      <c r="L15" s="10"/>
    </row>
    <row r="16" spans="1:31" x14ac:dyDescent="0.3">
      <c r="A16" s="40"/>
      <c r="B16" s="10"/>
      <c r="C16" s="10"/>
      <c r="D16" s="10"/>
      <c r="E16" s="10"/>
      <c r="H16" s="40"/>
      <c r="I16" s="10"/>
      <c r="J16" s="10"/>
      <c r="K16" s="10"/>
      <c r="L16" s="10"/>
    </row>
    <row r="21" spans="6:13" ht="20.25" customHeight="1" x14ac:dyDescent="0.3"/>
    <row r="22" spans="6:13" ht="30" customHeight="1" x14ac:dyDescent="0.3"/>
    <row r="27" spans="6:13" x14ac:dyDescent="0.3">
      <c r="M27" s="10"/>
    </row>
    <row r="28" spans="6:13" x14ac:dyDescent="0.3">
      <c r="M28" s="10"/>
    </row>
    <row r="29" spans="6:13" x14ac:dyDescent="0.3">
      <c r="M29" s="10"/>
    </row>
    <row r="30" spans="6:13" x14ac:dyDescent="0.3">
      <c r="F30" s="10"/>
      <c r="M30" s="10"/>
    </row>
    <row r="31" spans="6:13" x14ac:dyDescent="0.3">
      <c r="F31" s="10"/>
      <c r="M31" s="10"/>
    </row>
    <row r="32" spans="6:13" x14ac:dyDescent="0.3">
      <c r="F32" s="10"/>
      <c r="M32" s="10"/>
    </row>
  </sheetData>
  <mergeCells count="3">
    <mergeCell ref="B3:F3"/>
    <mergeCell ref="G3:K3"/>
    <mergeCell ref="L3:P3"/>
  </mergeCells>
  <pageMargins left="0.7" right="0.7" top="0.75" bottom="0.75" header="0.3" footer="0.3"/>
  <pageSetup paperSize="9" orientation="portrait" verticalDpi="0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2"/>
  <dimension ref="A1:H21"/>
  <sheetViews>
    <sheetView workbookViewId="0"/>
  </sheetViews>
  <sheetFormatPr baseColWidth="10" defaultRowHeight="14.4" x14ac:dyDescent="0.3"/>
  <cols>
    <col min="1" max="1" width="20.109375" bestFit="1" customWidth="1"/>
    <col min="2" max="2" width="24.5546875" bestFit="1" customWidth="1"/>
    <col min="5" max="6" width="13.109375" bestFit="1" customWidth="1"/>
    <col min="7" max="7" width="34.109375" bestFit="1" customWidth="1"/>
  </cols>
  <sheetData>
    <row r="1" spans="1:8" x14ac:dyDescent="0.3">
      <c r="A1" s="6" t="s">
        <v>78</v>
      </c>
      <c r="B1" s="6" t="s">
        <v>83</v>
      </c>
      <c r="C1" s="6" t="s">
        <v>84</v>
      </c>
      <c r="D1" s="6" t="s">
        <v>85</v>
      </c>
      <c r="E1" s="6" t="s">
        <v>92</v>
      </c>
      <c r="F1" s="6" t="s">
        <v>93</v>
      </c>
      <c r="G1" s="6" t="s">
        <v>111</v>
      </c>
      <c r="H1" s="6" t="s">
        <v>209</v>
      </c>
    </row>
    <row r="2" spans="1:8" x14ac:dyDescent="0.3">
      <c r="A2" s="6"/>
      <c r="B2" s="6"/>
      <c r="E2" s="7"/>
      <c r="F2" s="7"/>
    </row>
    <row r="3" spans="1:8" x14ac:dyDescent="0.3">
      <c r="A3" t="s">
        <v>74</v>
      </c>
      <c r="B3" t="s">
        <v>82</v>
      </c>
      <c r="C3" t="s">
        <v>86</v>
      </c>
      <c r="D3" t="s">
        <v>76</v>
      </c>
      <c r="E3" s="7">
        <v>100</v>
      </c>
      <c r="F3" s="7">
        <v>50</v>
      </c>
      <c r="G3" s="7" t="s">
        <v>96</v>
      </c>
      <c r="H3">
        <v>2021</v>
      </c>
    </row>
    <row r="4" spans="1:8" x14ac:dyDescent="0.3">
      <c r="A4" t="s">
        <v>0</v>
      </c>
      <c r="B4" t="s">
        <v>79</v>
      </c>
      <c r="C4" t="s">
        <v>87</v>
      </c>
      <c r="D4" t="s">
        <v>77</v>
      </c>
      <c r="E4" s="7">
        <v>80</v>
      </c>
      <c r="F4" s="7">
        <v>30</v>
      </c>
      <c r="G4" s="7" t="s">
        <v>94</v>
      </c>
      <c r="H4">
        <v>2020</v>
      </c>
    </row>
    <row r="5" spans="1:8" x14ac:dyDescent="0.3">
      <c r="A5" t="s">
        <v>75</v>
      </c>
      <c r="B5" t="s">
        <v>81</v>
      </c>
      <c r="C5" t="s">
        <v>88</v>
      </c>
      <c r="D5" t="s">
        <v>89</v>
      </c>
      <c r="E5" s="7">
        <v>70</v>
      </c>
      <c r="F5" s="7">
        <v>20</v>
      </c>
      <c r="G5" s="7" t="s">
        <v>95</v>
      </c>
      <c r="H5">
        <v>2019</v>
      </c>
    </row>
    <row r="6" spans="1:8" x14ac:dyDescent="0.3">
      <c r="A6" t="s">
        <v>130</v>
      </c>
      <c r="B6" t="s">
        <v>80</v>
      </c>
      <c r="D6" t="s">
        <v>90</v>
      </c>
      <c r="E6" s="7">
        <v>50</v>
      </c>
      <c r="F6" s="7">
        <v>0</v>
      </c>
      <c r="G6" s="7" t="s">
        <v>99</v>
      </c>
      <c r="H6">
        <v>2018</v>
      </c>
    </row>
    <row r="7" spans="1:8" x14ac:dyDescent="0.3">
      <c r="A7" t="s">
        <v>129</v>
      </c>
      <c r="D7" t="s">
        <v>91</v>
      </c>
      <c r="G7" s="7" t="s">
        <v>100</v>
      </c>
      <c r="H7">
        <v>2017</v>
      </c>
    </row>
    <row r="8" spans="1:8" x14ac:dyDescent="0.3">
      <c r="G8" s="7" t="s">
        <v>98</v>
      </c>
      <c r="H8">
        <v>2016</v>
      </c>
    </row>
    <row r="9" spans="1:8" x14ac:dyDescent="0.3">
      <c r="G9" s="7" t="s">
        <v>97</v>
      </c>
      <c r="H9">
        <v>2015</v>
      </c>
    </row>
    <row r="10" spans="1:8" x14ac:dyDescent="0.3">
      <c r="G10" t="s">
        <v>119</v>
      </c>
      <c r="H10">
        <v>2014</v>
      </c>
    </row>
    <row r="11" spans="1:8" x14ac:dyDescent="0.3">
      <c r="G11" s="7" t="s">
        <v>101</v>
      </c>
    </row>
    <row r="12" spans="1:8" x14ac:dyDescent="0.3">
      <c r="G12" s="7" t="s">
        <v>105</v>
      </c>
    </row>
    <row r="13" spans="1:8" x14ac:dyDescent="0.3">
      <c r="G13" s="7" t="s">
        <v>102</v>
      </c>
    </row>
    <row r="14" spans="1:8" x14ac:dyDescent="0.3">
      <c r="G14" s="7" t="s">
        <v>103</v>
      </c>
    </row>
    <row r="15" spans="1:8" x14ac:dyDescent="0.3">
      <c r="G15" s="7" t="s">
        <v>104</v>
      </c>
    </row>
    <row r="16" spans="1:8" x14ac:dyDescent="0.3">
      <c r="G16" s="7" t="s">
        <v>231</v>
      </c>
    </row>
    <row r="17" spans="7:7" x14ac:dyDescent="0.3">
      <c r="G17" s="8" t="s">
        <v>110</v>
      </c>
    </row>
    <row r="18" spans="7:7" x14ac:dyDescent="0.3">
      <c r="G18" t="s">
        <v>106</v>
      </c>
    </row>
    <row r="19" spans="7:7" x14ac:dyDescent="0.3">
      <c r="G19" t="s">
        <v>109</v>
      </c>
    </row>
    <row r="20" spans="7:7" x14ac:dyDescent="0.3">
      <c r="G20" t="s">
        <v>108</v>
      </c>
    </row>
    <row r="21" spans="7:7" x14ac:dyDescent="0.3">
      <c r="G21" t="s">
        <v>107</v>
      </c>
    </row>
  </sheetData>
  <customSheetViews>
    <customSheetView guid="{3D489B8E-4C27-4E5F-B6E9-54B634B0FCB7}">
      <selection activeCell="H1" sqref="H1"/>
      <pageMargins left="0.7" right="0.7" top="0.75" bottom="0.75" header="0.3" footer="0.3"/>
      <pageSetup paperSize="9" orientation="portrait" verticalDpi="0" r:id="rId1"/>
    </customSheetView>
  </customSheetViews>
  <pageMargins left="0.7" right="0.7" top="0.75" bottom="0.75" header="0.3" footer="0.3"/>
  <pageSetup paperSize="9" orientation="portrait" verticalDpi="0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6"/>
  <dimension ref="A1:S31"/>
  <sheetViews>
    <sheetView workbookViewId="0"/>
  </sheetViews>
  <sheetFormatPr baseColWidth="10" defaultRowHeight="14.4" x14ac:dyDescent="0.3"/>
  <cols>
    <col min="1" max="1" width="25.33203125" bestFit="1" customWidth="1"/>
    <col min="2" max="2" width="12.109375" bestFit="1" customWidth="1"/>
    <col min="3" max="5" width="10.44140625" bestFit="1" customWidth="1"/>
    <col min="6" max="6" width="11.88671875" bestFit="1" customWidth="1"/>
    <col min="7" max="7" width="10.44140625" bestFit="1" customWidth="1"/>
    <col min="8" max="8" width="26.44140625" bestFit="1" customWidth="1"/>
    <col min="9" max="9" width="12.5546875" bestFit="1" customWidth="1"/>
    <col min="10" max="11" width="6.109375" bestFit="1" customWidth="1"/>
    <col min="12" max="12" width="12.5546875" bestFit="1" customWidth="1"/>
    <col min="13" max="14" width="10.44140625" customWidth="1"/>
    <col min="15" max="15" width="24.5546875" bestFit="1" customWidth="1"/>
    <col min="16" max="16" width="12.5546875" bestFit="1" customWidth="1"/>
    <col min="17" max="18" width="5.109375" bestFit="1" customWidth="1"/>
    <col min="19" max="19" width="12.5546875" bestFit="1" customWidth="1"/>
    <col min="20" max="20" width="17.88671875" bestFit="1" customWidth="1"/>
    <col min="21" max="21" width="27" bestFit="1" customWidth="1"/>
  </cols>
  <sheetData>
    <row r="1" spans="1:19" x14ac:dyDescent="0.3">
      <c r="A1" s="39" t="s">
        <v>0</v>
      </c>
      <c r="B1" t="s">
        <v>94</v>
      </c>
      <c r="H1" s="39" t="s">
        <v>0</v>
      </c>
      <c r="I1" t="s">
        <v>94</v>
      </c>
      <c r="O1" s="39" t="s">
        <v>0</v>
      </c>
      <c r="P1" t="s">
        <v>94</v>
      </c>
    </row>
    <row r="2" spans="1:19" x14ac:dyDescent="0.3">
      <c r="A2" s="56" t="s">
        <v>175</v>
      </c>
      <c r="H2" s="56" t="s">
        <v>176</v>
      </c>
      <c r="O2" s="56" t="s">
        <v>112</v>
      </c>
    </row>
    <row r="3" spans="1:19" x14ac:dyDescent="0.3">
      <c r="B3" s="39" t="s">
        <v>136</v>
      </c>
      <c r="I3" s="39" t="s">
        <v>136</v>
      </c>
      <c r="P3" s="39" t="s">
        <v>136</v>
      </c>
    </row>
    <row r="4" spans="1:19" x14ac:dyDescent="0.3">
      <c r="A4" s="39" t="s">
        <v>137</v>
      </c>
      <c r="B4">
        <v>2017</v>
      </c>
      <c r="C4">
        <v>2018</v>
      </c>
      <c r="D4">
        <v>2019</v>
      </c>
      <c r="E4">
        <v>2020</v>
      </c>
      <c r="F4" s="42" t="s">
        <v>131</v>
      </c>
      <c r="H4" s="39" t="s">
        <v>137</v>
      </c>
      <c r="I4">
        <v>2017</v>
      </c>
      <c r="J4">
        <v>2018</v>
      </c>
      <c r="K4">
        <v>2019</v>
      </c>
      <c r="L4" s="42" t="s">
        <v>131</v>
      </c>
      <c r="O4" s="39" t="s">
        <v>137</v>
      </c>
      <c r="P4">
        <v>2017</v>
      </c>
      <c r="Q4">
        <v>2018</v>
      </c>
      <c r="R4">
        <v>2019</v>
      </c>
      <c r="S4" s="42" t="s">
        <v>131</v>
      </c>
    </row>
    <row r="5" spans="1:19" x14ac:dyDescent="0.3">
      <c r="A5" s="40" t="s">
        <v>79</v>
      </c>
      <c r="B5" s="10"/>
      <c r="C5" s="10"/>
      <c r="D5" s="10"/>
      <c r="E5" s="10"/>
      <c r="F5" s="10"/>
      <c r="H5" s="40" t="s">
        <v>79</v>
      </c>
      <c r="I5" s="10"/>
      <c r="J5" s="10"/>
      <c r="K5" s="10"/>
      <c r="L5" s="10"/>
      <c r="O5" s="40" t="s">
        <v>79</v>
      </c>
      <c r="P5" s="10"/>
      <c r="Q5" s="10"/>
      <c r="R5" s="10"/>
      <c r="S5" s="10"/>
    </row>
    <row r="6" spans="1:19" x14ac:dyDescent="0.3">
      <c r="A6" s="41" t="s">
        <v>74</v>
      </c>
      <c r="B6" s="10">
        <v>50000</v>
      </c>
      <c r="C6" s="10">
        <v>80000</v>
      </c>
      <c r="D6" s="10">
        <v>80000</v>
      </c>
      <c r="E6" s="10">
        <v>80000</v>
      </c>
      <c r="F6" s="10">
        <v>290000</v>
      </c>
      <c r="H6" s="41" t="s">
        <v>74</v>
      </c>
      <c r="I6" s="10">
        <v>30000</v>
      </c>
      <c r="J6" s="10"/>
      <c r="K6" s="10"/>
      <c r="L6" s="10">
        <v>30000</v>
      </c>
      <c r="O6" s="40" t="s">
        <v>131</v>
      </c>
      <c r="P6" s="10"/>
      <c r="Q6" s="10"/>
      <c r="R6" s="10"/>
      <c r="S6" s="10"/>
    </row>
    <row r="7" spans="1:19" x14ac:dyDescent="0.3">
      <c r="A7" s="41" t="s">
        <v>133</v>
      </c>
      <c r="B7" s="10"/>
      <c r="C7" s="10"/>
      <c r="D7" s="10"/>
      <c r="E7" s="10"/>
      <c r="F7" s="10"/>
      <c r="H7" s="41" t="s">
        <v>133</v>
      </c>
      <c r="I7" s="10"/>
      <c r="J7" s="10"/>
      <c r="K7" s="10"/>
      <c r="L7" s="10"/>
    </row>
    <row r="8" spans="1:19" x14ac:dyDescent="0.3">
      <c r="A8" s="41" t="s">
        <v>75</v>
      </c>
      <c r="B8" s="10"/>
      <c r="C8" s="10"/>
      <c r="D8" s="10"/>
      <c r="E8" s="10"/>
      <c r="F8" s="10"/>
      <c r="H8" s="41" t="s">
        <v>75</v>
      </c>
      <c r="I8" s="10"/>
      <c r="J8" s="10"/>
      <c r="K8" s="10"/>
      <c r="L8" s="10"/>
    </row>
    <row r="9" spans="1:19" x14ac:dyDescent="0.3">
      <c r="A9" s="41" t="s">
        <v>138</v>
      </c>
      <c r="B9" s="10"/>
      <c r="C9" s="10"/>
      <c r="D9" s="10"/>
      <c r="E9" s="10"/>
      <c r="F9" s="10"/>
      <c r="H9" s="41" t="s">
        <v>138</v>
      </c>
      <c r="I9" s="10"/>
      <c r="J9" s="10"/>
      <c r="K9" s="10"/>
      <c r="L9" s="10"/>
    </row>
    <row r="10" spans="1:19" x14ac:dyDescent="0.3">
      <c r="A10" s="41" t="s">
        <v>140</v>
      </c>
      <c r="B10" s="10">
        <v>50000</v>
      </c>
      <c r="C10" s="10">
        <v>80000</v>
      </c>
      <c r="D10" s="10">
        <v>80000</v>
      </c>
      <c r="E10" s="10">
        <v>80000</v>
      </c>
      <c r="F10" s="10">
        <v>290000</v>
      </c>
      <c r="H10" s="41" t="s">
        <v>140</v>
      </c>
      <c r="I10" s="10">
        <v>30000</v>
      </c>
      <c r="J10" s="10">
        <v>0</v>
      </c>
      <c r="K10" s="10">
        <v>0</v>
      </c>
      <c r="L10" s="10">
        <v>30000</v>
      </c>
    </row>
    <row r="11" spans="1:19" x14ac:dyDescent="0.3">
      <c r="A11" s="40" t="s">
        <v>132</v>
      </c>
      <c r="B11" s="10">
        <v>50000</v>
      </c>
      <c r="C11" s="10">
        <v>80000</v>
      </c>
      <c r="D11" s="10">
        <v>80000</v>
      </c>
      <c r="E11" s="10">
        <v>80000</v>
      </c>
      <c r="F11" s="10">
        <v>290000</v>
      </c>
      <c r="H11" s="40" t="s">
        <v>132</v>
      </c>
      <c r="I11" s="10">
        <v>30000</v>
      </c>
      <c r="J11" s="10"/>
      <c r="K11" s="10"/>
      <c r="L11" s="10">
        <v>30000</v>
      </c>
    </row>
    <row r="12" spans="1:19" x14ac:dyDescent="0.3">
      <c r="A12" s="40" t="s">
        <v>134</v>
      </c>
      <c r="B12" s="10"/>
      <c r="C12" s="10"/>
      <c r="D12" s="10"/>
      <c r="E12" s="10"/>
      <c r="F12" s="10"/>
      <c r="H12" s="40" t="s">
        <v>134</v>
      </c>
      <c r="I12" s="10"/>
      <c r="J12" s="10"/>
      <c r="K12" s="10"/>
      <c r="L12" s="10"/>
    </row>
    <row r="13" spans="1:19" x14ac:dyDescent="0.3">
      <c r="A13" s="40" t="s">
        <v>135</v>
      </c>
      <c r="B13" s="10"/>
      <c r="C13" s="10"/>
      <c r="D13" s="10"/>
      <c r="E13" s="10"/>
      <c r="F13" s="10"/>
      <c r="H13" s="40" t="s">
        <v>135</v>
      </c>
      <c r="I13" s="10"/>
      <c r="J13" s="10"/>
      <c r="K13" s="10"/>
      <c r="L13" s="10"/>
    </row>
    <row r="14" spans="1:19" x14ac:dyDescent="0.3">
      <c r="A14" s="40" t="s">
        <v>139</v>
      </c>
      <c r="B14" s="10"/>
      <c r="C14" s="10"/>
      <c r="D14" s="10"/>
      <c r="E14" s="10"/>
      <c r="F14" s="10"/>
      <c r="H14" s="40" t="s">
        <v>139</v>
      </c>
      <c r="I14" s="10"/>
      <c r="J14" s="10"/>
      <c r="K14" s="10"/>
      <c r="L14" s="10"/>
    </row>
    <row r="15" spans="1:19" x14ac:dyDescent="0.3">
      <c r="A15" s="40" t="s">
        <v>141</v>
      </c>
      <c r="B15" s="10">
        <v>50000</v>
      </c>
      <c r="C15" s="10">
        <v>80000</v>
      </c>
      <c r="D15" s="10">
        <v>80000</v>
      </c>
      <c r="E15" s="10">
        <v>80000</v>
      </c>
      <c r="F15" s="10">
        <v>290000</v>
      </c>
      <c r="H15" s="40" t="s">
        <v>141</v>
      </c>
      <c r="I15" s="10">
        <v>30000</v>
      </c>
      <c r="J15" s="10">
        <v>0</v>
      </c>
      <c r="K15" s="10">
        <v>0</v>
      </c>
      <c r="L15" s="10">
        <v>30000</v>
      </c>
    </row>
    <row r="19" spans="1:13" x14ac:dyDescent="0.3">
      <c r="A19" s="39" t="s">
        <v>0</v>
      </c>
      <c r="B19" t="s">
        <v>94</v>
      </c>
      <c r="C19" s="59"/>
    </row>
    <row r="20" spans="1:13" ht="20.25" customHeight="1" x14ac:dyDescent="0.3">
      <c r="B20" s="293" t="s">
        <v>172</v>
      </c>
      <c r="C20" s="293"/>
      <c r="D20" s="293"/>
      <c r="E20" s="293"/>
      <c r="F20" s="293"/>
    </row>
    <row r="21" spans="1:13" ht="30" customHeight="1" x14ac:dyDescent="0.3">
      <c r="A21" s="39" t="s">
        <v>137</v>
      </c>
      <c r="B21" s="58" t="s">
        <v>146</v>
      </c>
      <c r="C21" s="58" t="s">
        <v>174</v>
      </c>
      <c r="D21" s="58" t="s">
        <v>147</v>
      </c>
      <c r="E21" s="58" t="s">
        <v>173</v>
      </c>
      <c r="F21" s="44" t="s">
        <v>185</v>
      </c>
      <c r="G21" s="44" t="s">
        <v>186</v>
      </c>
    </row>
    <row r="22" spans="1:13" x14ac:dyDescent="0.3">
      <c r="A22" s="40">
        <v>2020</v>
      </c>
      <c r="B22" s="10">
        <v>80000</v>
      </c>
      <c r="C22" s="10">
        <v>80000</v>
      </c>
      <c r="D22" s="10">
        <v>30000</v>
      </c>
      <c r="E22" s="10"/>
      <c r="F22" s="10">
        <v>80000</v>
      </c>
      <c r="G22" s="10">
        <v>0</v>
      </c>
    </row>
    <row r="23" spans="1:13" x14ac:dyDescent="0.3">
      <c r="A23" s="41" t="s">
        <v>79</v>
      </c>
      <c r="B23" s="10">
        <v>80000</v>
      </c>
      <c r="C23" s="10">
        <v>80000</v>
      </c>
      <c r="D23" s="10">
        <v>30000</v>
      </c>
      <c r="E23" s="10"/>
      <c r="F23" s="10">
        <v>80000</v>
      </c>
      <c r="G23" s="10">
        <v>0</v>
      </c>
    </row>
    <row r="24" spans="1:13" x14ac:dyDescent="0.3">
      <c r="A24" s="40">
        <v>2019</v>
      </c>
      <c r="B24" s="60">
        <v>80000</v>
      </c>
      <c r="C24" s="60">
        <v>80000</v>
      </c>
      <c r="D24" s="60">
        <v>30000</v>
      </c>
      <c r="E24" s="60">
        <v>33000</v>
      </c>
      <c r="F24" s="60">
        <v>80000</v>
      </c>
      <c r="G24" s="60">
        <v>0</v>
      </c>
    </row>
    <row r="25" spans="1:13" x14ac:dyDescent="0.3">
      <c r="A25" s="40">
        <v>2018</v>
      </c>
      <c r="B25" s="60">
        <v>80000</v>
      </c>
      <c r="C25" s="60">
        <v>80000</v>
      </c>
      <c r="D25" s="60">
        <v>30000</v>
      </c>
      <c r="E25" s="60"/>
      <c r="F25" s="60">
        <v>80000</v>
      </c>
      <c r="G25" s="60">
        <v>0</v>
      </c>
    </row>
    <row r="26" spans="1:13" x14ac:dyDescent="0.3">
      <c r="A26" s="40">
        <v>2017</v>
      </c>
      <c r="B26" s="60">
        <v>80000</v>
      </c>
      <c r="C26" s="60">
        <v>80000</v>
      </c>
      <c r="D26" s="60">
        <v>30000</v>
      </c>
      <c r="E26" s="60"/>
      <c r="F26" s="60">
        <v>50000</v>
      </c>
      <c r="G26" s="60">
        <v>30000</v>
      </c>
      <c r="M26" s="10"/>
    </row>
    <row r="27" spans="1:13" x14ac:dyDescent="0.3">
      <c r="A27" s="40" t="s">
        <v>131</v>
      </c>
      <c r="B27" s="10">
        <v>320000</v>
      </c>
      <c r="C27" s="10">
        <v>320000</v>
      </c>
      <c r="D27" s="10">
        <v>120000</v>
      </c>
      <c r="E27" s="10">
        <v>33000</v>
      </c>
      <c r="F27" s="10">
        <v>290000</v>
      </c>
      <c r="G27" s="10">
        <v>30000</v>
      </c>
      <c r="M27" s="10"/>
    </row>
    <row r="28" spans="1:13" x14ac:dyDescent="0.3">
      <c r="A28" t="s">
        <v>187</v>
      </c>
      <c r="M28" s="10"/>
    </row>
    <row r="29" spans="1:13" x14ac:dyDescent="0.3">
      <c r="F29" s="10"/>
      <c r="M29" s="10"/>
    </row>
    <row r="30" spans="1:13" x14ac:dyDescent="0.3">
      <c r="F30" s="10"/>
      <c r="M30" s="10"/>
    </row>
    <row r="31" spans="1:13" x14ac:dyDescent="0.3">
      <c r="F31" s="10"/>
      <c r="M31" s="10"/>
    </row>
  </sheetData>
  <customSheetViews>
    <customSheetView guid="{3D489B8E-4C27-4E5F-B6E9-54B634B0FCB7}">
      <pageMargins left="0.7" right="0.7" top="0.75" bottom="0.75" header="0.3" footer="0.3"/>
    </customSheetView>
  </customSheetViews>
  <mergeCells count="1">
    <mergeCell ref="B20:F20"/>
  </mergeCells>
  <pageMargins left="0.7" right="0.7" top="0.75" bottom="0.75" header="0.3" footer="0.3"/>
  <pageSetup paperSize="9"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</vt:i4>
      </vt:variant>
    </vt:vector>
  </HeadingPairs>
  <TitlesOfParts>
    <vt:vector size="18" baseType="lpstr">
      <vt:lpstr>Accès formulaire</vt:lpstr>
      <vt:lpstr>Base de données</vt:lpstr>
      <vt:lpstr>TCD Global</vt:lpstr>
      <vt:lpstr>BILAN 2019</vt:lpstr>
      <vt:lpstr>Bilan 2</vt:lpstr>
      <vt:lpstr>Bretagne</vt:lpstr>
      <vt:lpstr>Centre</vt:lpstr>
      <vt:lpstr>Grand Est</vt:lpstr>
      <vt:lpstr>Hauts de France</vt:lpstr>
      <vt:lpstr>Normandie</vt:lpstr>
      <vt:lpstr>Nouvelle Aquitaine</vt:lpstr>
      <vt:lpstr>Occitanie</vt:lpstr>
      <vt:lpstr>Pays de la Loire</vt:lpstr>
      <vt:lpstr>PACA</vt:lpstr>
      <vt:lpstr>Listes déroulantes</vt:lpstr>
      <vt:lpstr>Essai</vt:lpstr>
      <vt:lpstr>'Base de données'!Criteres</vt:lpstr>
      <vt:lpstr>'Base de données'!Extraire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Cunsolo</dc:creator>
  <cp:lastModifiedBy>Thibault Cunsolo</cp:lastModifiedBy>
  <cp:lastPrinted>2020-02-18T11:15:46Z</cp:lastPrinted>
  <dcterms:created xsi:type="dcterms:W3CDTF">2019-02-08T08:54:37Z</dcterms:created>
  <dcterms:modified xsi:type="dcterms:W3CDTF">2020-04-08T13:50:56Z</dcterms:modified>
</cp:coreProperties>
</file>