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DURIEUX Stéphane\Desktop\"/>
    </mc:Choice>
  </mc:AlternateContent>
  <xr:revisionPtr revIDLastSave="0" documentId="8_{72ED7B8F-055F-4033-91F9-053A4F9A228A}" xr6:coauthVersionLast="45" xr6:coauthVersionMax="45" xr10:uidLastSave="{00000000-0000-0000-0000-000000000000}"/>
  <bookViews>
    <workbookView xWindow="-108" yWindow="-108" windowWidth="19416" windowHeight="10440" activeTab="2" xr2:uid="{00000000-000D-0000-FFFF-FFFF00000000}"/>
  </bookViews>
  <sheets>
    <sheet name="Feuil2" sheetId="3" r:id="rId1"/>
    <sheet name="Feuil3" sheetId="4" r:id="rId2"/>
    <sheet name="Hoja1" sheetId="1" r:id="rId3"/>
    <sheet name="Feuil1" sheetId="2" r:id="rId4"/>
  </sheets>
  <calcPr calcId="181029"/>
  <pivotCaches>
    <pivotCache cacheId="1" r:id="rId5"/>
    <pivotCache cacheId="3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8" i="1" l="1"/>
  <c r="H9" i="1"/>
  <c r="H10" i="1"/>
  <c r="H11" i="1"/>
  <c r="H12" i="1"/>
  <c r="H13" i="1"/>
  <c r="H14" i="1"/>
  <c r="H15" i="1"/>
  <c r="H16" i="1"/>
  <c r="H17" i="1"/>
  <c r="H18" i="1"/>
  <c r="H19" i="1"/>
  <c r="H7" i="1" l="1"/>
  <c r="F21" i="2"/>
  <c r="F22" i="2"/>
  <c r="F23" i="2"/>
  <c r="F24" i="2"/>
  <c r="F25" i="2"/>
  <c r="F26" i="2"/>
  <c r="F20" i="2"/>
  <c r="G13" i="2"/>
  <c r="G14" i="2"/>
  <c r="G9" i="2"/>
  <c r="G10" i="2"/>
  <c r="G11" i="2"/>
  <c r="G12" i="2"/>
  <c r="G8" i="2"/>
  <c r="F9" i="1"/>
  <c r="F10" i="1"/>
  <c r="F11" i="1"/>
  <c r="F12" i="1"/>
  <c r="F13" i="1"/>
  <c r="F14" i="1"/>
  <c r="F15" i="1"/>
  <c r="F16" i="1"/>
  <c r="F17" i="1"/>
  <c r="F18" i="1"/>
  <c r="F19" i="1"/>
  <c r="F20" i="1"/>
  <c r="G9" i="1"/>
  <c r="G10" i="1"/>
  <c r="G11" i="1"/>
  <c r="G12" i="1"/>
  <c r="G13" i="1"/>
  <c r="G14" i="1"/>
  <c r="G15" i="1"/>
  <c r="G16" i="1"/>
  <c r="G17" i="1"/>
  <c r="G18" i="1"/>
  <c r="G19" i="1"/>
  <c r="G20" i="1"/>
  <c r="G8" i="1"/>
  <c r="F8" i="1"/>
  <c r="E9" i="1"/>
  <c r="E15" i="1"/>
  <c r="E19" i="1"/>
  <c r="D21" i="1"/>
  <c r="E10" i="1" s="1"/>
  <c r="C21" i="1"/>
  <c r="B21" i="1"/>
  <c r="E18" i="1" l="1"/>
  <c r="E13" i="1"/>
  <c r="E12" i="1"/>
  <c r="E17" i="1"/>
  <c r="E11" i="1"/>
  <c r="E14" i="1"/>
  <c r="E8" i="1"/>
  <c r="E16" i="1"/>
</calcChain>
</file>

<file path=xl/sharedStrings.xml><?xml version="1.0" encoding="utf-8"?>
<sst xmlns="http://schemas.openxmlformats.org/spreadsheetml/2006/main" count="46" uniqueCount="46">
  <si>
    <t>Empresa Tecnológica S. A.</t>
  </si>
  <si>
    <t>Tiempo 1ª visita</t>
  </si>
  <si>
    <t>Tiempo 2ª visita</t>
  </si>
  <si>
    <t>Mínimo a conseguir</t>
  </si>
  <si>
    <t>Tiempo finalizadas</t>
  </si>
  <si>
    <t>Porcentaje de mejora</t>
  </si>
  <si>
    <t>Número de visitas</t>
  </si>
  <si>
    <t>Provincia</t>
  </si>
  <si>
    <t>Finalizadas</t>
  </si>
  <si>
    <t>éxito</t>
  </si>
  <si>
    <t>nº empleados</t>
  </si>
  <si>
    <t>tiempo por empleado</t>
  </si>
  <si>
    <t>Atenciones a conseguir</t>
  </si>
  <si>
    <t>Madrid</t>
  </si>
  <si>
    <t>Teruel</t>
  </si>
  <si>
    <t>Toledo</t>
  </si>
  <si>
    <t>Pon tu Nombre</t>
  </si>
  <si>
    <t>Segovia</t>
  </si>
  <si>
    <t>Ávila</t>
  </si>
  <si>
    <t>Valladolid</t>
  </si>
  <si>
    <t>Salamanca</t>
  </si>
  <si>
    <t>Pon tu Apellido</t>
  </si>
  <si>
    <t>León</t>
  </si>
  <si>
    <t>Palencia</t>
  </si>
  <si>
    <t>Zamora</t>
  </si>
  <si>
    <t>TOTAL</t>
  </si>
  <si>
    <t>Promedio</t>
  </si>
  <si>
    <t>Maximo</t>
  </si>
  <si>
    <t>Mínimo</t>
  </si>
  <si>
    <t>0.1</t>
  </si>
  <si>
    <t>0.3</t>
  </si>
  <si>
    <t>0.6</t>
  </si>
  <si>
    <t>Promedio de tiempo
 de los correctos</t>
  </si>
  <si>
    <t>Contar menores
 de 90</t>
  </si>
  <si>
    <t>Tiempo total
 de visitas</t>
  </si>
  <si>
    <t>Atenciones
 totales</t>
  </si>
  <si>
    <t>Como 
vamos</t>
  </si>
  <si>
    <t>Primera
 visita</t>
  </si>
  <si>
    <t>Secunda visita</t>
  </si>
  <si>
    <t>Colonne1</t>
  </si>
  <si>
    <t>Colonne2</t>
  </si>
  <si>
    <t>Colonne3</t>
  </si>
  <si>
    <t>Colonne4</t>
  </si>
  <si>
    <t>Colonne5</t>
  </si>
  <si>
    <t>Colonne6</t>
  </si>
  <si>
    <t>Colonne7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</si>
</sst>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0" fillId="2" borderId="2" xfId="0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1" fillId="2" borderId="1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0" fillId="0" borderId="7" xfId="0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9" xfId="0" applyFill="1" applyBorder="1" applyAlignment="1">
      <alignment horizontal="center" wrapText="1"/>
    </xf>
    <xf numFmtId="0" fontId="1" fillId="2" borderId="1" xfId="0" applyFont="1" applyFill="1" applyBorder="1" applyAlignment="1">
      <alignment vertical="center" wrapText="1"/>
    </xf>
    <xf numFmtId="2" fontId="0" fillId="0" borderId="1" xfId="0" applyNumberFormat="1" applyBorder="1"/>
    <xf numFmtId="0" fontId="1" fillId="2" borderId="3" xfId="0" applyFont="1" applyFill="1" applyBorder="1" applyAlignment="1">
      <alignment vertical="center"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2" borderId="8" xfId="0" applyFill="1" applyBorder="1" applyAlignment="1">
      <alignment horizontal="center" wrapText="1"/>
    </xf>
    <xf numFmtId="0" fontId="0" fillId="2" borderId="0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RIEUX Stéphane" refreshedDate="43908.796831134256" createdVersion="6" refreshedVersion="6" minRefreshableVersion="3" recordCount="21" xr:uid="{9A99FD70-7996-4E5B-AC96-F437C434146D}">
  <cacheSource type="worksheet">
    <worksheetSource ref="A2:A23" sheet="Hoja1"/>
  </cacheSource>
  <cacheFields count="1">
    <cacheField name="Empresa Tecnológica S. A.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RIEUX Stéphane" refreshedDate="43908.797558101855" createdVersion="6" refreshedVersion="6" minRefreshableVersion="3" recordCount="22" xr:uid="{D9973BDD-9D8B-4B5F-9BB5-4022451AB4A0}">
  <cacheSource type="worksheet">
    <worksheetSource name="Tableau1"/>
  </cacheSource>
  <cacheFields count="7">
    <cacheField name="Colonne1" numFmtId="0">
      <sharedItems containsBlank="1"/>
    </cacheField>
    <cacheField name="Colonne2" numFmtId="0">
      <sharedItems containsBlank="1" containsMixedTypes="1" containsNumber="1" minValue="211" maxValue="7365"/>
    </cacheField>
    <cacheField name="Colonne3" numFmtId="0">
      <sharedItems containsBlank="1" containsMixedTypes="1" containsNumber="1" minValue="0.1" maxValue="5605"/>
    </cacheField>
    <cacheField name="Colonne4" numFmtId="0">
      <sharedItems containsBlank="1" containsMixedTypes="1" containsNumber="1" minValue="167" maxValue="3856"/>
    </cacheField>
    <cacheField name="Colonne5" numFmtId="0">
      <sharedItems containsBlank="1"/>
    </cacheField>
    <cacheField name="Colonne6" numFmtId="0">
      <sharedItems containsBlank="1" containsMixedTypes="1" containsNumber="1" minValue="27.659574468085108" maxValue="93.604651162790702"/>
    </cacheField>
    <cacheField name="Colonne7" numFmtId="0">
      <sharedItems containsBlank="1" containsMixedTypes="1" containsNumber="1" containsInteger="1" minValue="576" maxValue="1682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s v="Tiempo 1ª visita"/>
  </r>
  <r>
    <s v="Tiempo 2ª visita"/>
  </r>
  <r>
    <s v="Tiempo finalizadas"/>
  </r>
  <r>
    <m/>
  </r>
  <r>
    <s v="Provincia"/>
  </r>
  <r>
    <s v="Madrid"/>
  </r>
  <r>
    <s v="Teruel"/>
  </r>
  <r>
    <s v="Toledo"/>
  </r>
  <r>
    <s v="Pon tu Nombre"/>
  </r>
  <r>
    <s v="Segovia"/>
  </r>
  <r>
    <s v="Ávila"/>
  </r>
  <r>
    <s v="Valladolid"/>
  </r>
  <r>
    <s v="Salamanca"/>
  </r>
  <r>
    <s v="Pon tu Apellido"/>
  </r>
  <r>
    <s v="León"/>
  </r>
  <r>
    <s v="Palencia"/>
  </r>
  <r>
    <s v="Zamora"/>
  </r>
  <r>
    <s v="TOTAL"/>
  </r>
  <r>
    <s v="Promedio"/>
  </r>
  <r>
    <s v="Maximo"/>
  </r>
  <r>
    <s v="Mínimo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s v="Empresa Tecnológica S. A."/>
    <m/>
    <m/>
    <m/>
    <m/>
    <m/>
    <m/>
  </r>
  <r>
    <s v="Tiempo 1ª visita"/>
    <m/>
    <n v="0.1"/>
    <m/>
    <m/>
    <m/>
    <m/>
  </r>
  <r>
    <s v="Tiempo 2ª visita"/>
    <m/>
    <n v="0.3"/>
    <m/>
    <m/>
    <m/>
    <m/>
  </r>
  <r>
    <s v="Tiempo finalizadas"/>
    <m/>
    <n v="0.6"/>
    <m/>
    <m/>
    <m/>
    <m/>
  </r>
  <r>
    <m/>
    <s v="Número de visitas"/>
    <m/>
    <m/>
    <m/>
    <m/>
    <m/>
  </r>
  <r>
    <s v="Provincia"/>
    <s v="Primera_x000a_ visita"/>
    <s v="Secunda visita"/>
    <s v="Finalizadas"/>
    <s v="Como _x000a_vamos"/>
    <s v="éxito"/>
    <s v="Atenciones_x000a_ totales"/>
  </r>
  <r>
    <s v="Madrid"/>
    <n v="893"/>
    <n v="768"/>
    <n v="567"/>
    <s v="CORRECTO"/>
    <n v="63.493840985442333"/>
    <n v="2228"/>
  </r>
  <r>
    <s v="Teruel"/>
    <n v="576"/>
    <n v="564"/>
    <n v="344"/>
    <s v="CORRECTO"/>
    <n v="59.722222222222221"/>
    <n v="1484"/>
  </r>
  <r>
    <s v="Toledo"/>
    <n v="846"/>
    <n v="345"/>
    <n v="234"/>
    <s v="ERROR"/>
    <n v="27.659574468085108"/>
    <n v="1425"/>
  </r>
  <r>
    <s v="Pon tu Nombre"/>
    <n v="893"/>
    <n v="467"/>
    <n v="388"/>
    <s v="CORRECTO"/>
    <n v="43.449048152295632"/>
    <n v="1748"/>
  </r>
  <r>
    <s v="Segovia"/>
    <n v="562"/>
    <n v="673"/>
    <n v="422"/>
    <s v="CORRECTO"/>
    <n v="75.088967971530252"/>
    <n v="1657"/>
  </r>
  <r>
    <s v="Ávila"/>
    <n v="755"/>
    <n v="455"/>
    <n v="355"/>
    <s v="CORRECTO"/>
    <n v="47.019867549668874"/>
    <n v="1565"/>
  </r>
  <r>
    <s v="Valladolid"/>
    <n v="684"/>
    <n v="678"/>
    <n v="245"/>
    <s v="ERROR"/>
    <n v="35.8187134502924"/>
    <n v="1607"/>
  </r>
  <r>
    <s v="Salamanca"/>
    <n v="638"/>
    <n v="456"/>
    <n v="322"/>
    <s v="CORRECTO"/>
    <n v="50.470219435736674"/>
    <n v="1416"/>
  </r>
  <r>
    <s v="Pon tu Apellido"/>
    <n v="389"/>
    <n v="345"/>
    <n v="223"/>
    <s v="ERROR"/>
    <n v="57.326478149100254"/>
    <n v="957"/>
  </r>
  <r>
    <s v="León"/>
    <n v="574"/>
    <n v="345"/>
    <n v="267"/>
    <s v="ERROR"/>
    <n v="46.515679442508713"/>
    <n v="1186"/>
  </r>
  <r>
    <s v="Palencia"/>
    <n v="344"/>
    <n v="311"/>
    <n v="322"/>
    <s v="CORRECTO"/>
    <n v="93.604651162790702"/>
    <n v="977"/>
  </r>
  <r>
    <s v="Zamora"/>
    <n v="211"/>
    <n v="198"/>
    <n v="167"/>
    <s v="ERROR"/>
    <n v="79.146919431279613"/>
    <n v="576"/>
  </r>
  <r>
    <s v="TOTAL"/>
    <n v="7365"/>
    <n v="5605"/>
    <n v="3856"/>
    <m/>
    <n v="52.355736591989135"/>
    <n v="16826"/>
  </r>
  <r>
    <s v="Promedio"/>
    <n v="613.75"/>
    <n v="467.08333333333331"/>
    <n v="321.33333333333331"/>
    <s v="Promedio de tiempo_x000a_ de los correctos"/>
    <m/>
    <m/>
  </r>
  <r>
    <s v="Maximo"/>
    <n v="893"/>
    <n v="768"/>
    <n v="567"/>
    <m/>
    <m/>
    <m/>
  </r>
  <r>
    <s v="Mínimo"/>
    <n v="211"/>
    <n v="198"/>
    <n v="167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99D24E5-4FCD-4F99-91EA-896E867ECA0B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20" firstHeaderRow="1" firstDataRow="1" firstDataCol="0"/>
  <pivotFields count="1"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86C5E4B-DD82-4176-8807-7DAB35F3E23F}" name="Tableau croisé dynamique2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20" firstHeaderRow="1" firstDataRow="1" firstDataCol="0"/>
  <pivotFields count="7"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304FBC-C1B2-44F7-A589-3CD9309ADE58}" name="Tableau1" displayName="Tableau1" ref="A1:G23" totalsRowShown="0" headerRowDxfId="0">
  <autoFilter ref="A1:G23" xr:uid="{2A8765B9-6F8A-4945-87BE-1AA69AE79373}"/>
  <tableColumns count="7">
    <tableColumn id="1" xr3:uid="{D24A9538-39C7-4174-ADBC-F85CDB7607AB}" name="Colonne1" dataDxfId="3"/>
    <tableColumn id="2" xr3:uid="{EB26454A-C8A1-40E2-8778-64D0019A0ACB}" name="Colonne2" dataDxfId="2"/>
    <tableColumn id="3" xr3:uid="{CBC07533-2E42-43CC-8758-FA4A0278D3C3}" name="Colonne3" dataDxfId="1"/>
    <tableColumn id="4" xr3:uid="{069AB269-A2D2-4874-B17D-B1B5E98C202D}" name="Colonne4"/>
    <tableColumn id="5" xr3:uid="{111AECF9-4E42-4B0F-8204-295F967A9BA4}" name="Colonne5"/>
    <tableColumn id="6" xr3:uid="{3DA8C174-1FA5-4E4C-99FC-3EA7298B6B53}" name="Colonne6"/>
    <tableColumn id="7" xr3:uid="{4374A2FE-8F56-4064-B534-4C3828ED11B8}" name="Colonne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37EF52-4DF9-477C-A1E1-6DFC14BC1A71}">
  <dimension ref="A3:C20"/>
  <sheetViews>
    <sheetView topLeftCell="A3" workbookViewId="0">
      <selection activeCell="B13" sqref="B13"/>
    </sheetView>
  </sheetViews>
  <sheetFormatPr baseColWidth="10" defaultRowHeight="15.6" x14ac:dyDescent="0.3"/>
  <sheetData>
    <row r="3" spans="1:3" x14ac:dyDescent="0.3">
      <c r="A3" s="30"/>
      <c r="B3" s="31"/>
      <c r="C3" s="32"/>
    </row>
    <row r="4" spans="1:3" x14ac:dyDescent="0.3">
      <c r="A4" s="33"/>
      <c r="B4" s="34"/>
      <c r="C4" s="35"/>
    </row>
    <row r="5" spans="1:3" x14ac:dyDescent="0.3">
      <c r="A5" s="33"/>
      <c r="B5" s="34"/>
      <c r="C5" s="35"/>
    </row>
    <row r="6" spans="1:3" x14ac:dyDescent="0.3">
      <c r="A6" s="33"/>
      <c r="B6" s="34"/>
      <c r="C6" s="35"/>
    </row>
    <row r="7" spans="1:3" x14ac:dyDescent="0.3">
      <c r="A7" s="33"/>
      <c r="B7" s="34"/>
      <c r="C7" s="35"/>
    </row>
    <row r="8" spans="1:3" x14ac:dyDescent="0.3">
      <c r="A8" s="33"/>
      <c r="B8" s="34"/>
      <c r="C8" s="35"/>
    </row>
    <row r="9" spans="1:3" x14ac:dyDescent="0.3">
      <c r="A9" s="33"/>
      <c r="B9" s="34"/>
      <c r="C9" s="35"/>
    </row>
    <row r="10" spans="1:3" x14ac:dyDescent="0.3">
      <c r="A10" s="33"/>
      <c r="B10" s="34"/>
      <c r="C10" s="35"/>
    </row>
    <row r="11" spans="1:3" x14ac:dyDescent="0.3">
      <c r="A11" s="33"/>
      <c r="B11" s="34"/>
      <c r="C11" s="35"/>
    </row>
    <row r="12" spans="1:3" x14ac:dyDescent="0.3">
      <c r="A12" s="33"/>
      <c r="B12" s="34"/>
      <c r="C12" s="35"/>
    </row>
    <row r="13" spans="1:3" x14ac:dyDescent="0.3">
      <c r="A13" s="33"/>
      <c r="B13" s="34"/>
      <c r="C13" s="35"/>
    </row>
    <row r="14" spans="1:3" x14ac:dyDescent="0.3">
      <c r="A14" s="33"/>
      <c r="B14" s="34"/>
      <c r="C14" s="35"/>
    </row>
    <row r="15" spans="1:3" x14ac:dyDescent="0.3">
      <c r="A15" s="33"/>
      <c r="B15" s="34"/>
      <c r="C15" s="35"/>
    </row>
    <row r="16" spans="1:3" x14ac:dyDescent="0.3">
      <c r="A16" s="33"/>
      <c r="B16" s="34"/>
      <c r="C16" s="35"/>
    </row>
    <row r="17" spans="1:3" x14ac:dyDescent="0.3">
      <c r="A17" s="33"/>
      <c r="B17" s="34"/>
      <c r="C17" s="35"/>
    </row>
    <row r="18" spans="1:3" x14ac:dyDescent="0.3">
      <c r="A18" s="33"/>
      <c r="B18" s="34"/>
      <c r="C18" s="35"/>
    </row>
    <row r="19" spans="1:3" x14ac:dyDescent="0.3">
      <c r="A19" s="33"/>
      <c r="B19" s="34"/>
      <c r="C19" s="35"/>
    </row>
    <row r="20" spans="1:3" x14ac:dyDescent="0.3">
      <c r="A20" s="36"/>
      <c r="B20" s="37"/>
      <c r="C20" s="3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1DE6B1-32D9-4F82-A17D-070C150C0934}">
  <dimension ref="A3:C20"/>
  <sheetViews>
    <sheetView workbookViewId="0">
      <selection activeCell="A3" sqref="A3"/>
    </sheetView>
  </sheetViews>
  <sheetFormatPr baseColWidth="10" defaultRowHeight="15.6" x14ac:dyDescent="0.3"/>
  <sheetData>
    <row r="3" spans="1:3" x14ac:dyDescent="0.3">
      <c r="A3" s="30"/>
      <c r="B3" s="31"/>
      <c r="C3" s="32"/>
    </row>
    <row r="4" spans="1:3" x14ac:dyDescent="0.3">
      <c r="A4" s="33"/>
      <c r="B4" s="34"/>
      <c r="C4" s="35"/>
    </row>
    <row r="5" spans="1:3" x14ac:dyDescent="0.3">
      <c r="A5" s="33"/>
      <c r="B5" s="34"/>
      <c r="C5" s="35"/>
    </row>
    <row r="6" spans="1:3" x14ac:dyDescent="0.3">
      <c r="A6" s="33"/>
      <c r="B6" s="34"/>
      <c r="C6" s="35"/>
    </row>
    <row r="7" spans="1:3" x14ac:dyDescent="0.3">
      <c r="A7" s="33"/>
      <c r="B7" s="34"/>
      <c r="C7" s="35"/>
    </row>
    <row r="8" spans="1:3" x14ac:dyDescent="0.3">
      <c r="A8" s="33"/>
      <c r="B8" s="34"/>
      <c r="C8" s="35"/>
    </row>
    <row r="9" spans="1:3" x14ac:dyDescent="0.3">
      <c r="A9" s="33"/>
      <c r="B9" s="34"/>
      <c r="C9" s="35"/>
    </row>
    <row r="10" spans="1:3" x14ac:dyDescent="0.3">
      <c r="A10" s="33"/>
      <c r="B10" s="34"/>
      <c r="C10" s="35"/>
    </row>
    <row r="11" spans="1:3" x14ac:dyDescent="0.3">
      <c r="A11" s="33"/>
      <c r="B11" s="34"/>
      <c r="C11" s="35"/>
    </row>
    <row r="12" spans="1:3" x14ac:dyDescent="0.3">
      <c r="A12" s="33"/>
      <c r="B12" s="34"/>
      <c r="C12" s="35"/>
    </row>
    <row r="13" spans="1:3" x14ac:dyDescent="0.3">
      <c r="A13" s="33"/>
      <c r="B13" s="34"/>
      <c r="C13" s="35"/>
    </row>
    <row r="14" spans="1:3" x14ac:dyDescent="0.3">
      <c r="A14" s="33"/>
      <c r="B14" s="34"/>
      <c r="C14" s="35"/>
    </row>
    <row r="15" spans="1:3" x14ac:dyDescent="0.3">
      <c r="A15" s="33"/>
      <c r="B15" s="34"/>
      <c r="C15" s="35"/>
    </row>
    <row r="16" spans="1:3" x14ac:dyDescent="0.3">
      <c r="A16" s="33"/>
      <c r="B16" s="34"/>
      <c r="C16" s="35"/>
    </row>
    <row r="17" spans="1:3" x14ac:dyDescent="0.3">
      <c r="A17" s="33"/>
      <c r="B17" s="34"/>
      <c r="C17" s="35"/>
    </row>
    <row r="18" spans="1:3" x14ac:dyDescent="0.3">
      <c r="A18" s="33"/>
      <c r="B18" s="34"/>
      <c r="C18" s="35"/>
    </row>
    <row r="19" spans="1:3" x14ac:dyDescent="0.3">
      <c r="A19" s="33"/>
      <c r="B19" s="34"/>
      <c r="C19" s="35"/>
    </row>
    <row r="20" spans="1:3" x14ac:dyDescent="0.3">
      <c r="A20" s="36"/>
      <c r="B20" s="37"/>
      <c r="C20" s="3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zoomScaleNormal="100" workbookViewId="0">
      <selection activeCell="K9" sqref="K9"/>
    </sheetView>
  </sheetViews>
  <sheetFormatPr baseColWidth="10" defaultRowHeight="15.6" x14ac:dyDescent="0.3"/>
  <cols>
    <col min="1" max="1" width="16.19921875" customWidth="1"/>
    <col min="3" max="3" width="16" customWidth="1"/>
    <col min="5" max="8" width="11.296875" customWidth="1"/>
    <col min="10" max="10" width="15.296875" customWidth="1"/>
    <col min="11" max="11" width="18.69921875" customWidth="1"/>
    <col min="12" max="12" width="19.796875" customWidth="1"/>
    <col min="13" max="13" width="7" customWidth="1"/>
  </cols>
  <sheetData>
    <row r="1" spans="1:12" x14ac:dyDescent="0.3">
      <c r="A1" t="s">
        <v>39</v>
      </c>
      <c r="B1" t="s">
        <v>40</v>
      </c>
      <c r="C1" t="s">
        <v>41</v>
      </c>
      <c r="D1" t="s">
        <v>42</v>
      </c>
      <c r="E1" s="4" t="s">
        <v>43</v>
      </c>
      <c r="F1" s="4" t="s">
        <v>44</v>
      </c>
      <c r="G1" s="4" t="s">
        <v>45</v>
      </c>
      <c r="H1" s="3"/>
    </row>
    <row r="2" spans="1:12" x14ac:dyDescent="0.3">
      <c r="A2" t="s">
        <v>0</v>
      </c>
      <c r="E2" s="4"/>
      <c r="F2" s="4"/>
      <c r="G2" s="4"/>
    </row>
    <row r="3" spans="1:12" x14ac:dyDescent="0.3">
      <c r="A3" s="6" t="s">
        <v>1</v>
      </c>
      <c r="B3" s="6"/>
      <c r="C3" s="5">
        <v>0.1</v>
      </c>
      <c r="I3" s="5" t="s">
        <v>3</v>
      </c>
      <c r="J3" s="5"/>
      <c r="K3" s="5">
        <v>1500</v>
      </c>
    </row>
    <row r="4" spans="1:12" x14ac:dyDescent="0.3">
      <c r="A4" s="6" t="s">
        <v>2</v>
      </c>
      <c r="B4" s="6"/>
      <c r="C4" s="5">
        <v>0.3</v>
      </c>
      <c r="I4" s="5" t="s">
        <v>5</v>
      </c>
      <c r="J4" s="5"/>
      <c r="K4" s="5">
        <v>0.1</v>
      </c>
    </row>
    <row r="5" spans="1:12" ht="16.2" thickBot="1" x14ac:dyDescent="0.35">
      <c r="A5" s="6" t="s">
        <v>4</v>
      </c>
      <c r="B5" s="7"/>
      <c r="C5" s="8">
        <v>0.6</v>
      </c>
    </row>
    <row r="6" spans="1:12" ht="28.95" customHeight="1" thickBot="1" x14ac:dyDescent="0.35">
      <c r="B6" s="9" t="s">
        <v>6</v>
      </c>
      <c r="C6" s="10"/>
      <c r="H6" s="21"/>
      <c r="I6" s="21" t="s">
        <v>34</v>
      </c>
      <c r="J6" s="11" t="s">
        <v>10</v>
      </c>
      <c r="K6" s="11" t="s">
        <v>11</v>
      </c>
      <c r="L6" s="11" t="s">
        <v>12</v>
      </c>
    </row>
    <row r="7" spans="1:12" ht="31.2" x14ac:dyDescent="0.3">
      <c r="A7" s="11" t="s">
        <v>7</v>
      </c>
      <c r="B7" s="23" t="s">
        <v>37</v>
      </c>
      <c r="C7" s="12" t="s">
        <v>38</v>
      </c>
      <c r="D7" s="11" t="s">
        <v>8</v>
      </c>
      <c r="E7" s="21" t="s">
        <v>36</v>
      </c>
      <c r="F7" s="11" t="s">
        <v>9</v>
      </c>
      <c r="G7" s="21" t="s">
        <v>35</v>
      </c>
      <c r="H7" s="1">
        <f>(B8*C3)</f>
        <v>89.300000000000011</v>
      </c>
      <c r="I7" s="1"/>
      <c r="J7" s="5">
        <v>6</v>
      </c>
      <c r="K7" s="1"/>
      <c r="L7" s="1"/>
    </row>
    <row r="8" spans="1:12" x14ac:dyDescent="0.3">
      <c r="A8" s="6" t="s">
        <v>13</v>
      </c>
      <c r="B8" s="5">
        <v>893</v>
      </c>
      <c r="C8" s="5">
        <v>768</v>
      </c>
      <c r="D8" s="5">
        <v>567</v>
      </c>
      <c r="E8" t="str">
        <f>IF(D8&gt;$D$21,"CORRECTO","ERROR")</f>
        <v>CORRECTO</v>
      </c>
      <c r="F8" s="22">
        <f>D8/B8*100</f>
        <v>63.493840985442333</v>
      </c>
      <c r="G8" s="1">
        <f>SUM(B8:D8)</f>
        <v>2228</v>
      </c>
      <c r="H8" s="1">
        <f>(B9*C4)</f>
        <v>172.79999999999998</v>
      </c>
      <c r="I8" s="1"/>
      <c r="J8" s="5">
        <v>9</v>
      </c>
      <c r="K8" s="1"/>
      <c r="L8" s="1"/>
    </row>
    <row r="9" spans="1:12" x14ac:dyDescent="0.3">
      <c r="A9" s="6" t="s">
        <v>14</v>
      </c>
      <c r="B9" s="5">
        <v>576</v>
      </c>
      <c r="C9" s="5">
        <v>564</v>
      </c>
      <c r="D9" s="5">
        <v>344</v>
      </c>
      <c r="E9" t="str">
        <f>IF(D9&gt;$D$21,"CORRECTO","ERROR")</f>
        <v>CORRECTO</v>
      </c>
      <c r="F9" s="22">
        <f t="shared" ref="F9:F20" si="0">D9/B9*100</f>
        <v>59.722222222222221</v>
      </c>
      <c r="G9" s="1">
        <f t="shared" ref="G9:G20" si="1">SUM(B9:D9)</f>
        <v>1484</v>
      </c>
      <c r="H9" s="1">
        <f>(B10*C5)</f>
        <v>507.59999999999997</v>
      </c>
      <c r="I9" s="1"/>
      <c r="J9" s="5">
        <v>4</v>
      </c>
      <c r="K9" s="1"/>
      <c r="L9" s="1"/>
    </row>
    <row r="10" spans="1:12" x14ac:dyDescent="0.3">
      <c r="A10" s="6" t="s">
        <v>15</v>
      </c>
      <c r="B10" s="5">
        <v>846</v>
      </c>
      <c r="C10" s="5">
        <v>345</v>
      </c>
      <c r="D10" s="5">
        <v>234</v>
      </c>
      <c r="E10" t="str">
        <f>IF(D10&gt;$D$21,"CORRECTO","ERROR")</f>
        <v>ERROR</v>
      </c>
      <c r="F10" s="22">
        <f t="shared" si="0"/>
        <v>27.659574468085108</v>
      </c>
      <c r="G10" s="1">
        <f t="shared" si="1"/>
        <v>1425</v>
      </c>
      <c r="H10" s="1">
        <f>(B11*C6)</f>
        <v>0</v>
      </c>
      <c r="I10" s="1"/>
      <c r="J10" s="5">
        <v>5</v>
      </c>
      <c r="K10" s="1"/>
      <c r="L10" s="1"/>
    </row>
    <row r="11" spans="1:12" x14ac:dyDescent="0.3">
      <c r="A11" s="6" t="s">
        <v>16</v>
      </c>
      <c r="B11" s="5">
        <v>893</v>
      </c>
      <c r="C11" s="5">
        <v>467</v>
      </c>
      <c r="D11" s="5">
        <v>388</v>
      </c>
      <c r="E11" t="str">
        <f>IF(D11&gt;$D$21,"CORRECTO","ERROR")</f>
        <v>CORRECTO</v>
      </c>
      <c r="F11" s="22">
        <f t="shared" si="0"/>
        <v>43.449048152295632</v>
      </c>
      <c r="G11" s="1">
        <f t="shared" si="1"/>
        <v>1748</v>
      </c>
      <c r="H11" s="1" t="e">
        <f>(B12*C7)</f>
        <v>#VALUE!</v>
      </c>
      <c r="I11" s="1"/>
      <c r="J11" s="5">
        <v>3</v>
      </c>
      <c r="K11" s="1"/>
      <c r="L11" s="1"/>
    </row>
    <row r="12" spans="1:12" x14ac:dyDescent="0.3">
      <c r="A12" s="6" t="s">
        <v>17</v>
      </c>
      <c r="B12" s="5">
        <v>562</v>
      </c>
      <c r="C12" s="5">
        <v>673</v>
      </c>
      <c r="D12" s="5">
        <v>422</v>
      </c>
      <c r="E12" t="str">
        <f>IF(D12&gt;$D$21,"CORRECTO","ERROR")</f>
        <v>CORRECTO</v>
      </c>
      <c r="F12" s="22">
        <f t="shared" si="0"/>
        <v>75.088967971530252</v>
      </c>
      <c r="G12" s="1">
        <f t="shared" si="1"/>
        <v>1657</v>
      </c>
      <c r="H12" s="1">
        <f>(B13*C8)</f>
        <v>579840</v>
      </c>
      <c r="I12" s="1"/>
      <c r="J12" s="5">
        <v>8</v>
      </c>
      <c r="K12" s="1"/>
      <c r="L12" s="1"/>
    </row>
    <row r="13" spans="1:12" x14ac:dyDescent="0.3">
      <c r="A13" s="6" t="s">
        <v>18</v>
      </c>
      <c r="B13" s="5">
        <v>755</v>
      </c>
      <c r="C13" s="5">
        <v>455</v>
      </c>
      <c r="D13" s="5">
        <v>355</v>
      </c>
      <c r="E13" t="str">
        <f>IF(D13&gt;$D$21,"CORRECTO","ERROR")</f>
        <v>CORRECTO</v>
      </c>
      <c r="F13" s="22">
        <f t="shared" si="0"/>
        <v>47.019867549668874</v>
      </c>
      <c r="G13" s="1">
        <f t="shared" si="1"/>
        <v>1565</v>
      </c>
      <c r="H13" s="1">
        <f>(B14*C9)</f>
        <v>385776</v>
      </c>
      <c r="I13" s="1"/>
      <c r="J13" s="5">
        <v>3</v>
      </c>
      <c r="K13" s="1"/>
      <c r="L13" s="1"/>
    </row>
    <row r="14" spans="1:12" x14ac:dyDescent="0.3">
      <c r="A14" s="6" t="s">
        <v>19</v>
      </c>
      <c r="B14" s="5">
        <v>684</v>
      </c>
      <c r="C14" s="5">
        <v>678</v>
      </c>
      <c r="D14" s="5">
        <v>245</v>
      </c>
      <c r="E14" t="str">
        <f>IF(D14&gt;$D$21,"CORRECTO","ERROR")</f>
        <v>ERROR</v>
      </c>
      <c r="F14" s="22">
        <f t="shared" si="0"/>
        <v>35.8187134502924</v>
      </c>
      <c r="G14" s="1">
        <f t="shared" si="1"/>
        <v>1607</v>
      </c>
      <c r="H14" s="1">
        <f>(B15*C10)</f>
        <v>220110</v>
      </c>
      <c r="I14" s="1"/>
      <c r="J14" s="5">
        <v>7</v>
      </c>
      <c r="K14" s="1"/>
      <c r="L14" s="1"/>
    </row>
    <row r="15" spans="1:12" x14ac:dyDescent="0.3">
      <c r="A15" s="6" t="s">
        <v>20</v>
      </c>
      <c r="B15" s="5">
        <v>638</v>
      </c>
      <c r="C15" s="5">
        <v>456</v>
      </c>
      <c r="D15" s="5">
        <v>322</v>
      </c>
      <c r="E15" t="str">
        <f>IF(D15&gt;$D$21,"CORRECTO","ERROR")</f>
        <v>CORRECTO</v>
      </c>
      <c r="F15" s="22">
        <f t="shared" si="0"/>
        <v>50.470219435736674</v>
      </c>
      <c r="G15" s="1">
        <f t="shared" si="1"/>
        <v>1416</v>
      </c>
      <c r="H15" s="1">
        <f>(B16*C11)</f>
        <v>181663</v>
      </c>
      <c r="I15" s="1"/>
      <c r="J15" s="5">
        <v>5</v>
      </c>
      <c r="K15" s="1"/>
      <c r="L15" s="1"/>
    </row>
    <row r="16" spans="1:12" x14ac:dyDescent="0.3">
      <c r="A16" s="6" t="s">
        <v>21</v>
      </c>
      <c r="B16" s="5">
        <v>389</v>
      </c>
      <c r="C16" s="5">
        <v>345</v>
      </c>
      <c r="D16" s="5">
        <v>223</v>
      </c>
      <c r="E16" t="str">
        <f>IF(D16&gt;$D$21,"CORRECTO","ERROR")</f>
        <v>ERROR</v>
      </c>
      <c r="F16" s="22">
        <f t="shared" si="0"/>
        <v>57.326478149100254</v>
      </c>
      <c r="G16" s="1">
        <f t="shared" si="1"/>
        <v>957</v>
      </c>
      <c r="H16" s="1">
        <f>(B17*C12)</f>
        <v>386302</v>
      </c>
      <c r="I16" s="1"/>
      <c r="J16" s="5">
        <v>7</v>
      </c>
      <c r="K16" s="1"/>
      <c r="L16" s="1"/>
    </row>
    <row r="17" spans="1:12" x14ac:dyDescent="0.3">
      <c r="A17" s="6" t="s">
        <v>22</v>
      </c>
      <c r="B17" s="5">
        <v>574</v>
      </c>
      <c r="C17" s="5">
        <v>345</v>
      </c>
      <c r="D17" s="5">
        <v>267</v>
      </c>
      <c r="E17" t="str">
        <f>IF(D17&gt;$D$21,"CORRECTO","ERROR")</f>
        <v>ERROR</v>
      </c>
      <c r="F17" s="22">
        <f t="shared" si="0"/>
        <v>46.515679442508713</v>
      </c>
      <c r="G17" s="1">
        <f t="shared" si="1"/>
        <v>1186</v>
      </c>
      <c r="H17" s="1">
        <f>(B18*C13)</f>
        <v>156520</v>
      </c>
      <c r="I17" s="1"/>
      <c r="J17" s="5">
        <v>9</v>
      </c>
      <c r="K17" s="1"/>
      <c r="L17" s="1"/>
    </row>
    <row r="18" spans="1:12" x14ac:dyDescent="0.3">
      <c r="A18" s="6" t="s">
        <v>23</v>
      </c>
      <c r="B18" s="5">
        <v>344</v>
      </c>
      <c r="C18" s="5">
        <v>311</v>
      </c>
      <c r="D18" s="5">
        <v>322</v>
      </c>
      <c r="E18" t="str">
        <f>IF(D18&gt;$D$21,"CORRECTO","ERROR")</f>
        <v>CORRECTO</v>
      </c>
      <c r="F18" s="22">
        <f t="shared" si="0"/>
        <v>93.604651162790702</v>
      </c>
      <c r="G18" s="1">
        <f t="shared" si="1"/>
        <v>977</v>
      </c>
      <c r="H18" s="1">
        <f>(B19*C14)</f>
        <v>143058</v>
      </c>
      <c r="I18" s="1"/>
      <c r="J18" s="5">
        <v>2</v>
      </c>
      <c r="K18" s="1"/>
      <c r="L18" s="1"/>
    </row>
    <row r="19" spans="1:12" x14ac:dyDescent="0.3">
      <c r="A19" s="6" t="s">
        <v>24</v>
      </c>
      <c r="B19" s="5">
        <v>211</v>
      </c>
      <c r="C19" s="5">
        <v>198</v>
      </c>
      <c r="D19" s="5">
        <v>167</v>
      </c>
      <c r="E19" t="str">
        <f>IF(D19&gt;$D$21,"CORRECTO","ERROR")</f>
        <v>ERROR</v>
      </c>
      <c r="F19" s="22">
        <f t="shared" si="0"/>
        <v>79.146919431279613</v>
      </c>
      <c r="G19" s="1">
        <f t="shared" si="1"/>
        <v>576</v>
      </c>
      <c r="H19" s="1">
        <f>(B20*C15)</f>
        <v>3358440</v>
      </c>
      <c r="I19" s="1"/>
      <c r="J19" s="5">
        <v>68</v>
      </c>
      <c r="K19" s="1"/>
      <c r="L19" s="1"/>
    </row>
    <row r="20" spans="1:12" ht="16.2" thickBot="1" x14ac:dyDescent="0.35">
      <c r="A20" s="6" t="s">
        <v>25</v>
      </c>
      <c r="B20" s="1">
        <v>7365</v>
      </c>
      <c r="C20" s="1">
        <v>5605</v>
      </c>
      <c r="D20" s="1">
        <v>3856</v>
      </c>
      <c r="E20" s="2"/>
      <c r="F20" s="22">
        <f t="shared" si="0"/>
        <v>52.355736591989135</v>
      </c>
      <c r="G20" s="1">
        <f t="shared" si="1"/>
        <v>16826</v>
      </c>
      <c r="H20" s="19"/>
      <c r="I20" s="24"/>
      <c r="J20" s="26" t="s">
        <v>33</v>
      </c>
      <c r="K20" s="28"/>
      <c r="L20" s="28"/>
    </row>
    <row r="21" spans="1:12" ht="62.4" x14ac:dyDescent="0.3">
      <c r="A21" s="6" t="s">
        <v>26</v>
      </c>
      <c r="B21" s="1">
        <f>AVERAGE(B8:B19)</f>
        <v>613.75</v>
      </c>
      <c r="C21" s="22">
        <f>AVERAGE(C8:C19)</f>
        <v>467.08333333333331</v>
      </c>
      <c r="D21" s="22">
        <f>AVERAGE(D8:D19)</f>
        <v>321.33333333333331</v>
      </c>
      <c r="E21" s="20" t="s">
        <v>32</v>
      </c>
      <c r="F21" s="14"/>
      <c r="G21" s="15"/>
      <c r="H21" s="19"/>
      <c r="I21" s="25"/>
      <c r="J21" s="27"/>
      <c r="K21" s="29"/>
      <c r="L21" s="29"/>
    </row>
    <row r="22" spans="1:12" ht="16.2" thickBot="1" x14ac:dyDescent="0.35">
      <c r="A22" s="6" t="s">
        <v>27</v>
      </c>
      <c r="B22" s="1">
        <v>893</v>
      </c>
      <c r="C22" s="1">
        <v>768</v>
      </c>
      <c r="D22" s="13">
        <v>567</v>
      </c>
      <c r="E22" s="16"/>
      <c r="F22" s="17"/>
      <c r="G22" s="18"/>
    </row>
    <row r="23" spans="1:12" x14ac:dyDescent="0.3">
      <c r="A23" s="6" t="s">
        <v>28</v>
      </c>
      <c r="B23" s="1">
        <v>211</v>
      </c>
      <c r="C23" s="1">
        <v>198</v>
      </c>
      <c r="D23" s="1">
        <v>167</v>
      </c>
    </row>
  </sheetData>
  <mergeCells count="4">
    <mergeCell ref="I20:I21"/>
    <mergeCell ref="J20:J21"/>
    <mergeCell ref="K20:K21"/>
    <mergeCell ref="L20:L21"/>
  </mergeCells>
  <phoneticPr fontId="2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6B6DF8-8C47-4A2C-9C59-8A7338F6ED9B}">
  <dimension ref="B8:L26"/>
  <sheetViews>
    <sheetView topLeftCell="A7" workbookViewId="0">
      <selection activeCell="F20" sqref="F20:F26"/>
    </sheetView>
  </sheetViews>
  <sheetFormatPr baseColWidth="10" defaultRowHeight="15.6" x14ac:dyDescent="0.3"/>
  <sheetData>
    <row r="8" spans="2:12" x14ac:dyDescent="0.3">
      <c r="G8">
        <f>SUMPRODUCT(B9:B13,D9:D13)</f>
        <v>840</v>
      </c>
    </row>
    <row r="9" spans="2:12" x14ac:dyDescent="0.3">
      <c r="B9">
        <v>3</v>
      </c>
      <c r="D9">
        <v>10</v>
      </c>
      <c r="G9">
        <f t="shared" ref="G9:G14" si="0">SUMPRODUCT(B10:B14,D10:D14)</f>
        <v>810</v>
      </c>
    </row>
    <row r="10" spans="2:12" x14ac:dyDescent="0.3">
      <c r="B10">
        <v>4</v>
      </c>
      <c r="D10">
        <v>20</v>
      </c>
      <c r="G10">
        <f t="shared" si="0"/>
        <v>730</v>
      </c>
    </row>
    <row r="11" spans="2:12" x14ac:dyDescent="0.3">
      <c r="B11">
        <v>6</v>
      </c>
      <c r="D11">
        <v>30</v>
      </c>
      <c r="G11">
        <f t="shared" si="0"/>
        <v>550</v>
      </c>
      <c r="J11" s="5">
        <v>893</v>
      </c>
      <c r="K11" s="5">
        <v>768</v>
      </c>
      <c r="L11" s="5">
        <v>567</v>
      </c>
    </row>
    <row r="12" spans="2:12" x14ac:dyDescent="0.3">
      <c r="B12">
        <v>5</v>
      </c>
      <c r="D12">
        <v>40</v>
      </c>
      <c r="G12">
        <f t="shared" si="0"/>
        <v>350</v>
      </c>
      <c r="J12" s="5">
        <v>576</v>
      </c>
      <c r="K12" s="5">
        <v>564</v>
      </c>
      <c r="L12" s="5">
        <v>344</v>
      </c>
    </row>
    <row r="13" spans="2:12" x14ac:dyDescent="0.3">
      <c r="B13">
        <v>7</v>
      </c>
      <c r="D13">
        <v>50</v>
      </c>
      <c r="G13">
        <f>SUMPRODUCT(B14:B18,D14:D18)</f>
        <v>0</v>
      </c>
      <c r="J13" s="5">
        <v>846</v>
      </c>
      <c r="K13" s="5">
        <v>345</v>
      </c>
      <c r="L13" s="5">
        <v>234</v>
      </c>
    </row>
    <row r="14" spans="2:12" x14ac:dyDescent="0.3">
      <c r="G14">
        <f t="shared" si="0"/>
        <v>0</v>
      </c>
      <c r="J14" s="5">
        <v>893</v>
      </c>
      <c r="K14" s="5">
        <v>467</v>
      </c>
      <c r="L14" s="5">
        <v>388</v>
      </c>
    </row>
    <row r="15" spans="2:12" x14ac:dyDescent="0.3">
      <c r="J15" s="5">
        <v>562</v>
      </c>
      <c r="K15" s="5">
        <v>673</v>
      </c>
      <c r="L15" s="5">
        <v>422</v>
      </c>
    </row>
    <row r="16" spans="2:12" x14ac:dyDescent="0.3">
      <c r="J16" s="5">
        <v>755</v>
      </c>
      <c r="K16" s="5">
        <v>455</v>
      </c>
      <c r="L16" s="5">
        <v>355</v>
      </c>
    </row>
    <row r="17" spans="6:12" x14ac:dyDescent="0.3">
      <c r="H17" t="s">
        <v>29</v>
      </c>
      <c r="J17" s="5">
        <v>684</v>
      </c>
      <c r="K17" s="5">
        <v>678</v>
      </c>
      <c r="L17" s="5">
        <v>245</v>
      </c>
    </row>
    <row r="18" spans="6:12" x14ac:dyDescent="0.3">
      <c r="H18" t="s">
        <v>30</v>
      </c>
      <c r="J18" s="5">
        <v>638</v>
      </c>
      <c r="K18" s="5">
        <v>456</v>
      </c>
      <c r="L18" s="5">
        <v>322</v>
      </c>
    </row>
    <row r="19" spans="6:12" x14ac:dyDescent="0.3">
      <c r="H19" t="s">
        <v>31</v>
      </c>
      <c r="J19" s="5">
        <v>389</v>
      </c>
      <c r="K19" s="5">
        <v>345</v>
      </c>
      <c r="L19" s="5">
        <v>223</v>
      </c>
    </row>
    <row r="20" spans="6:12" x14ac:dyDescent="0.3">
      <c r="F20" t="e">
        <f>SUMPRODUCT(H17:H19,J11:L11)</f>
        <v>#VALUE!</v>
      </c>
      <c r="J20" s="5">
        <v>574</v>
      </c>
      <c r="K20" s="5">
        <v>345</v>
      </c>
      <c r="L20" s="5">
        <v>267</v>
      </c>
    </row>
    <row r="21" spans="6:12" x14ac:dyDescent="0.3">
      <c r="F21" t="e">
        <f t="shared" ref="F21:F26" si="1">SUMPRODUCT(H18:H20,J12:L12)</f>
        <v>#VALUE!</v>
      </c>
      <c r="J21" s="5">
        <v>344</v>
      </c>
      <c r="K21" s="5">
        <v>311</v>
      </c>
      <c r="L21" s="5">
        <v>322</v>
      </c>
    </row>
    <row r="22" spans="6:12" x14ac:dyDescent="0.3">
      <c r="F22" t="e">
        <f t="shared" si="1"/>
        <v>#VALUE!</v>
      </c>
      <c r="J22" s="5">
        <v>211</v>
      </c>
      <c r="K22" s="5">
        <v>198</v>
      </c>
      <c r="L22" s="5">
        <v>167</v>
      </c>
    </row>
    <row r="23" spans="6:12" x14ac:dyDescent="0.3">
      <c r="F23" t="e">
        <f t="shared" si="1"/>
        <v>#VALUE!</v>
      </c>
    </row>
    <row r="24" spans="6:12" x14ac:dyDescent="0.3">
      <c r="F24" t="e">
        <f t="shared" si="1"/>
        <v>#VALUE!</v>
      </c>
    </row>
    <row r="25" spans="6:12" x14ac:dyDescent="0.3">
      <c r="F25" t="e">
        <f t="shared" si="1"/>
        <v>#VALUE!</v>
      </c>
    </row>
    <row r="26" spans="6:12" x14ac:dyDescent="0.3">
      <c r="F26" t="e">
        <f t="shared" si="1"/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Feuil2</vt:lpstr>
      <vt:lpstr>Feuil3</vt:lpstr>
      <vt:lpstr>Hoja1</vt:lpstr>
      <vt:lpstr>Feuil1</vt:lpstr>
    </vt:vector>
  </TitlesOfParts>
  <Company>MAREA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Marta Beatriz García García</dc:creator>
  <cp:lastModifiedBy>DURIEUX Stéphane</cp:lastModifiedBy>
  <dcterms:created xsi:type="dcterms:W3CDTF">2020-03-13T10:39:53Z</dcterms:created>
  <dcterms:modified xsi:type="dcterms:W3CDTF">2020-03-18T19:55:47Z</dcterms:modified>
</cp:coreProperties>
</file>