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g72559\Documents\DOSSIERS PERSONNELS THIERRY\Biodiv PERSONNEL\Clé200709\EBMBryo\Biblio\JabRef Excel Powerpoint\Excel\"/>
    </mc:Choice>
  </mc:AlternateContent>
  <bookViews>
    <workbookView xWindow="0" yWindow="0" windowWidth="216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J19" i="1" l="1"/>
  <c r="CJ18" i="1"/>
  <c r="CJ17" i="1"/>
  <c r="CJ16" i="1"/>
  <c r="CJ15" i="1"/>
  <c r="CJ14" i="1"/>
  <c r="CJ13" i="1"/>
  <c r="CJ12" i="1"/>
  <c r="CJ11" i="1"/>
  <c r="CJ10" i="1"/>
  <c r="CJ9" i="1"/>
  <c r="CJ8" i="1"/>
  <c r="CJ7" i="1"/>
  <c r="CJ6" i="1"/>
  <c r="CJ5" i="1"/>
  <c r="CJ4" i="1"/>
  <c r="CJ3" i="1"/>
  <c r="CJ2" i="1"/>
  <c r="CK19" i="1"/>
  <c r="CK18" i="1"/>
  <c r="CK17" i="1"/>
  <c r="CK16" i="1"/>
  <c r="CK15" i="1"/>
  <c r="CK14" i="1"/>
  <c r="CK13" i="1"/>
  <c r="CK12" i="1"/>
  <c r="CK11" i="1"/>
  <c r="CK10" i="1"/>
  <c r="CK9" i="1"/>
  <c r="CK8" i="1"/>
  <c r="CK7" i="1"/>
  <c r="CK6" i="1"/>
  <c r="CK5" i="1"/>
  <c r="CK4" i="1"/>
  <c r="CK3" i="1"/>
  <c r="CK2" i="1"/>
  <c r="CL19" i="1"/>
  <c r="CL18" i="1"/>
  <c r="CL17" i="1"/>
  <c r="CL16" i="1"/>
  <c r="CL15" i="1"/>
  <c r="CL14" i="1"/>
  <c r="CL13" i="1"/>
  <c r="CL12" i="1"/>
  <c r="CL11" i="1"/>
  <c r="CL10" i="1"/>
  <c r="CL9" i="1"/>
  <c r="CL8" i="1"/>
  <c r="CL7" i="1"/>
  <c r="CL6" i="1"/>
  <c r="CL5" i="1"/>
  <c r="CL4" i="1"/>
  <c r="CL3" i="1"/>
  <c r="CL2" i="1"/>
  <c r="CD2" i="1"/>
  <c r="CH3" i="1" l="1"/>
  <c r="CH4" i="1"/>
  <c r="CH5" i="1"/>
  <c r="CH6" i="1"/>
  <c r="CH7" i="1"/>
  <c r="CH8" i="1"/>
  <c r="CH9" i="1"/>
  <c r="CH10" i="1"/>
  <c r="CH11" i="1"/>
  <c r="CH12" i="1"/>
  <c r="CH13" i="1"/>
  <c r="CH14" i="1"/>
  <c r="CH15" i="1"/>
  <c r="CH16" i="1"/>
  <c r="CH17" i="1"/>
  <c r="CH18" i="1"/>
  <c r="CH19" i="1"/>
  <c r="CG3" i="1"/>
  <c r="CG4" i="1"/>
  <c r="CG5" i="1"/>
  <c r="CG6" i="1"/>
  <c r="CG7" i="1"/>
  <c r="CG8" i="1"/>
  <c r="CG9" i="1"/>
  <c r="CG10" i="1"/>
  <c r="CG11" i="1"/>
  <c r="CG12" i="1"/>
  <c r="CG13" i="1"/>
  <c r="CG14" i="1"/>
  <c r="CG15" i="1"/>
  <c r="CG16" i="1"/>
  <c r="CG17" i="1"/>
  <c r="CG18" i="1"/>
  <c r="CG19" i="1"/>
  <c r="CF3" i="1"/>
  <c r="CF4" i="1"/>
  <c r="CF5" i="1"/>
  <c r="CF6" i="1"/>
  <c r="CF7" i="1"/>
  <c r="CF8" i="1"/>
  <c r="CF9" i="1"/>
  <c r="CF10" i="1"/>
  <c r="CF11" i="1"/>
  <c r="CF12" i="1"/>
  <c r="CF13" i="1"/>
  <c r="CF14" i="1"/>
  <c r="CF15" i="1"/>
  <c r="CF16" i="1"/>
  <c r="CF17" i="1"/>
  <c r="CF18" i="1"/>
  <c r="CF19" i="1"/>
  <c r="CH2" i="1"/>
  <c r="CG2" i="1"/>
  <c r="CF2" i="1"/>
  <c r="CE2" i="1"/>
  <c r="CD19" i="1"/>
  <c r="CE19" i="1" s="1"/>
  <c r="CD3" i="1"/>
  <c r="CE3" i="1" s="1"/>
  <c r="CD4" i="1"/>
  <c r="CE4" i="1" s="1"/>
  <c r="CD5" i="1"/>
  <c r="CE5" i="1" s="1"/>
  <c r="CD6" i="1"/>
  <c r="CE6" i="1" s="1"/>
  <c r="CD7" i="1"/>
  <c r="CE7" i="1" s="1"/>
  <c r="CD8" i="1"/>
  <c r="CE8" i="1" s="1"/>
  <c r="CD9" i="1"/>
  <c r="CE9" i="1" s="1"/>
  <c r="CD10" i="1"/>
  <c r="CE10" i="1" s="1"/>
  <c r="CD11" i="1"/>
  <c r="CE11" i="1" s="1"/>
  <c r="CD12" i="1"/>
  <c r="CE12" i="1" s="1"/>
  <c r="CD13" i="1"/>
  <c r="CE13" i="1" s="1"/>
  <c r="CD14" i="1"/>
  <c r="CE14" i="1" s="1"/>
  <c r="CD15" i="1"/>
  <c r="CE15" i="1" s="1"/>
  <c r="CD16" i="1"/>
  <c r="CE16" i="1" s="1"/>
  <c r="CD17" i="1"/>
  <c r="CE17" i="1" s="1"/>
  <c r="CD18" i="1"/>
  <c r="CE18" i="1" s="1"/>
</calcChain>
</file>

<file path=xl/sharedStrings.xml><?xml version="1.0" encoding="utf-8"?>
<sst xmlns="http://schemas.openxmlformats.org/spreadsheetml/2006/main" count="809" uniqueCount="15">
  <si>
    <t>Site</t>
  </si>
  <si>
    <t>CHP</t>
  </si>
  <si>
    <t>classe0_5</t>
  </si>
  <si>
    <t>classe6_25</t>
  </si>
  <si>
    <t>classe25_50</t>
  </si>
  <si>
    <t>classe50_75</t>
  </si>
  <si>
    <t>classe75_100</t>
  </si>
  <si>
    <t>Sp</t>
  </si>
  <si>
    <t>Dicranum</t>
  </si>
  <si>
    <t>RecouvApex</t>
  </si>
  <si>
    <t>RecouvLateral</t>
  </si>
  <si>
    <t>souche</t>
  </si>
  <si>
    <t>houppier</t>
  </si>
  <si>
    <t>fut</t>
  </si>
  <si>
    <t>TypeSupport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</si>
</sst>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FF00FF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rgb="FF0000FF"/>
      <name val="Calibri"/>
      <family val="2"/>
      <scheme val="minor"/>
    </font>
    <font>
      <b/>
      <sz val="8"/>
      <color rgb="FFFF00FF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/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NumberFormat="1" applyFont="1" applyFill="1" applyBorder="1" applyAlignment="1" applyProtection="1">
      <alignment horizontal="center"/>
    </xf>
    <xf numFmtId="0" fontId="3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21</xdr:row>
      <xdr:rowOff>0</xdr:rowOff>
    </xdr:from>
    <xdr:to>
      <xdr:col>2</xdr:col>
      <xdr:colOff>37993</xdr:colOff>
      <xdr:row>26</xdr:row>
      <xdr:rowOff>9405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3962400"/>
          <a:ext cx="857143" cy="9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L30"/>
  <sheetViews>
    <sheetView tabSelected="1" topLeftCell="BV1" workbookViewId="0">
      <selection activeCell="CE20" sqref="CE20"/>
    </sheetView>
  </sheetViews>
  <sheetFormatPr baseColWidth="10" defaultRowHeight="15" x14ac:dyDescent="0.25"/>
  <cols>
    <col min="1" max="1" width="4.42578125" style="1" bestFit="1" customWidth="1"/>
    <col min="2" max="2" width="9.42578125" bestFit="1" customWidth="1"/>
    <col min="3" max="3" width="9.140625" style="1" bestFit="1" customWidth="1"/>
    <col min="4" max="4" width="12" style="1" bestFit="1" customWidth="1"/>
    <col min="5" max="5" width="13.42578125" style="1" bestFit="1" customWidth="1"/>
    <col min="6" max="6" width="9.42578125" style="1" bestFit="1" customWidth="1"/>
    <col min="7" max="7" width="9.140625" style="1" bestFit="1" customWidth="1"/>
    <col min="8" max="8" width="12" style="1" bestFit="1" customWidth="1"/>
    <col min="9" max="9" width="13.42578125" style="1" bestFit="1" customWidth="1"/>
    <col min="10" max="10" width="9.42578125" style="1" bestFit="1" customWidth="1"/>
    <col min="11" max="11" width="9.140625" style="1" bestFit="1" customWidth="1"/>
    <col min="12" max="12" width="12" style="1" bestFit="1" customWidth="1"/>
    <col min="13" max="13" width="13.42578125" style="1" bestFit="1" customWidth="1"/>
    <col min="14" max="14" width="9.42578125" style="1" bestFit="1" customWidth="1"/>
    <col min="15" max="15" width="9.140625" style="1" bestFit="1" customWidth="1"/>
    <col min="16" max="16" width="12" style="1" bestFit="1" customWidth="1"/>
    <col min="17" max="17" width="13.42578125" style="1" bestFit="1" customWidth="1"/>
    <col min="18" max="18" width="9.42578125" style="1" bestFit="1" customWidth="1"/>
    <col min="19" max="19" width="9.140625" style="1" bestFit="1" customWidth="1"/>
    <col min="20" max="20" width="12" style="1" bestFit="1" customWidth="1"/>
    <col min="21" max="21" width="13.42578125" style="1" bestFit="1" customWidth="1"/>
    <col min="22" max="22" width="9.42578125" style="1" bestFit="1" customWidth="1"/>
    <col min="23" max="23" width="9.140625" style="1" bestFit="1" customWidth="1"/>
    <col min="24" max="24" width="12" style="1" bestFit="1" customWidth="1"/>
    <col min="25" max="25" width="13.42578125" style="1" bestFit="1" customWidth="1"/>
    <col min="26" max="26" width="9.42578125" style="1" bestFit="1" customWidth="1"/>
    <col min="27" max="27" width="9.140625" style="1" bestFit="1" customWidth="1"/>
    <col min="28" max="28" width="12" style="1" bestFit="1" customWidth="1"/>
    <col min="29" max="29" width="13.42578125" style="1" bestFit="1" customWidth="1"/>
    <col min="30" max="30" width="9.42578125" style="1" bestFit="1" customWidth="1"/>
    <col min="31" max="31" width="9.140625" style="1" bestFit="1" customWidth="1"/>
    <col min="32" max="32" width="12" style="1" bestFit="1" customWidth="1"/>
    <col min="33" max="33" width="13.42578125" style="1" bestFit="1" customWidth="1"/>
    <col min="34" max="34" width="9.42578125" style="1" bestFit="1" customWidth="1"/>
    <col min="35" max="35" width="9.140625" style="1" bestFit="1" customWidth="1"/>
    <col min="36" max="36" width="12" style="1" bestFit="1" customWidth="1"/>
    <col min="37" max="37" width="13.42578125" style="1" bestFit="1" customWidth="1"/>
    <col min="38" max="38" width="9.42578125" style="1" bestFit="1" customWidth="1"/>
    <col min="39" max="39" width="9.140625" style="1" bestFit="1" customWidth="1"/>
    <col min="40" max="40" width="12" style="1" bestFit="1" customWidth="1"/>
    <col min="41" max="41" width="13.42578125" style="1" bestFit="1" customWidth="1"/>
    <col min="42" max="42" width="9.42578125" style="1" bestFit="1" customWidth="1"/>
    <col min="43" max="43" width="9.140625" style="1" bestFit="1" customWidth="1"/>
    <col min="44" max="44" width="12" style="1" bestFit="1" customWidth="1"/>
    <col min="45" max="45" width="13.42578125" style="1" bestFit="1" customWidth="1"/>
    <col min="46" max="46" width="9.42578125" style="1" bestFit="1" customWidth="1"/>
    <col min="47" max="47" width="9.140625" style="1" bestFit="1" customWidth="1"/>
    <col min="48" max="48" width="12" style="1" bestFit="1" customWidth="1"/>
    <col min="49" max="49" width="13.42578125" style="1" bestFit="1" customWidth="1"/>
    <col min="50" max="50" width="9.42578125" style="1" bestFit="1" customWidth="1"/>
    <col min="51" max="51" width="9.140625" style="1" bestFit="1" customWidth="1"/>
    <col min="52" max="52" width="12" style="1" bestFit="1" customWidth="1"/>
    <col min="53" max="53" width="13.42578125" style="1" bestFit="1" customWidth="1"/>
    <col min="54" max="54" width="9.42578125" style="1" bestFit="1" customWidth="1"/>
    <col min="55" max="55" width="9.140625" style="1" bestFit="1" customWidth="1"/>
    <col min="56" max="56" width="12" style="1" bestFit="1" customWidth="1"/>
    <col min="57" max="57" width="13.42578125" style="1" bestFit="1" customWidth="1"/>
    <col min="58" max="58" width="9.42578125" style="1" bestFit="1" customWidth="1"/>
    <col min="59" max="59" width="9.140625" style="1" bestFit="1" customWidth="1"/>
    <col min="60" max="60" width="12" style="1" bestFit="1" customWidth="1"/>
    <col min="61" max="61" width="13.42578125" style="1" bestFit="1" customWidth="1"/>
    <col min="62" max="62" width="9.42578125" style="1" bestFit="1" customWidth="1"/>
    <col min="63" max="63" width="9.140625" style="1" bestFit="1" customWidth="1"/>
    <col min="64" max="64" width="12" style="1" bestFit="1" customWidth="1"/>
    <col min="65" max="65" width="13.42578125" style="1" bestFit="1" customWidth="1"/>
    <col min="66" max="66" width="9.42578125" style="1" bestFit="1" customWidth="1"/>
    <col min="67" max="67" width="9.140625" style="1" bestFit="1" customWidth="1"/>
    <col min="68" max="68" width="12" style="1" bestFit="1" customWidth="1"/>
    <col min="69" max="69" width="13.42578125" style="1" bestFit="1" customWidth="1"/>
    <col min="70" max="70" width="9.42578125" style="1" bestFit="1" customWidth="1"/>
    <col min="71" max="71" width="9.140625" style="1" bestFit="1" customWidth="1"/>
    <col min="72" max="72" width="12" style="1" bestFit="1" customWidth="1"/>
    <col min="73" max="73" width="13.42578125" style="1" bestFit="1" customWidth="1"/>
    <col min="74" max="74" width="9.42578125" style="1" bestFit="1" customWidth="1"/>
    <col min="75" max="75" width="9.140625" style="1" bestFit="1" customWidth="1"/>
    <col min="76" max="76" width="12" style="1" bestFit="1" customWidth="1"/>
    <col min="77" max="77" width="13.42578125" style="1" bestFit="1" customWidth="1"/>
    <col min="78" max="78" width="9.42578125" style="1" bestFit="1" customWidth="1"/>
    <col min="79" max="79" width="9.140625" style="1" bestFit="1" customWidth="1"/>
    <col min="80" max="80" width="12" style="1" bestFit="1" customWidth="1"/>
    <col min="81" max="81" width="13.42578125" style="1" bestFit="1" customWidth="1"/>
    <col min="82" max="82" width="9.28515625" bestFit="1" customWidth="1"/>
    <col min="83" max="83" width="10.28515625" bestFit="1" customWidth="1"/>
    <col min="84" max="85" width="11.28515625" bestFit="1" customWidth="1"/>
    <col min="86" max="86" width="12.28515625" bestFit="1" customWidth="1"/>
  </cols>
  <sheetData>
    <row r="1" spans="1:90" s="9" customFormat="1" ht="11.25" x14ac:dyDescent="0.2">
      <c r="A1" s="9" t="s">
        <v>0</v>
      </c>
      <c r="B1" s="9" t="s">
        <v>7</v>
      </c>
      <c r="C1" s="9" t="s">
        <v>14</v>
      </c>
      <c r="D1" s="10" t="s">
        <v>9</v>
      </c>
      <c r="E1" s="10" t="s">
        <v>10</v>
      </c>
      <c r="F1" s="10" t="s">
        <v>7</v>
      </c>
      <c r="G1" s="9" t="s">
        <v>14</v>
      </c>
      <c r="H1" s="10" t="s">
        <v>9</v>
      </c>
      <c r="I1" s="10" t="s">
        <v>10</v>
      </c>
      <c r="J1" s="10" t="s">
        <v>7</v>
      </c>
      <c r="K1" s="9" t="s">
        <v>14</v>
      </c>
      <c r="L1" s="10" t="s">
        <v>9</v>
      </c>
      <c r="M1" s="10" t="s">
        <v>10</v>
      </c>
      <c r="N1" s="10" t="s">
        <v>7</v>
      </c>
      <c r="O1" s="9" t="s">
        <v>14</v>
      </c>
      <c r="P1" s="10" t="s">
        <v>9</v>
      </c>
      <c r="Q1" s="10" t="s">
        <v>10</v>
      </c>
      <c r="R1" s="10" t="s">
        <v>7</v>
      </c>
      <c r="S1" s="9" t="s">
        <v>14</v>
      </c>
      <c r="T1" s="10" t="s">
        <v>9</v>
      </c>
      <c r="U1" s="10" t="s">
        <v>10</v>
      </c>
      <c r="V1" s="10" t="s">
        <v>7</v>
      </c>
      <c r="W1" s="9" t="s">
        <v>14</v>
      </c>
      <c r="X1" s="10" t="s">
        <v>9</v>
      </c>
      <c r="Y1" s="10" t="s">
        <v>10</v>
      </c>
      <c r="Z1" s="10" t="s">
        <v>7</v>
      </c>
      <c r="AA1" s="9" t="s">
        <v>14</v>
      </c>
      <c r="AB1" s="10" t="s">
        <v>9</v>
      </c>
      <c r="AC1" s="10" t="s">
        <v>10</v>
      </c>
      <c r="AD1" s="10" t="s">
        <v>7</v>
      </c>
      <c r="AE1" s="9" t="s">
        <v>14</v>
      </c>
      <c r="AF1" s="10" t="s">
        <v>9</v>
      </c>
      <c r="AG1" s="10" t="s">
        <v>10</v>
      </c>
      <c r="AH1" s="10" t="s">
        <v>7</v>
      </c>
      <c r="AI1" s="9" t="s">
        <v>14</v>
      </c>
      <c r="AJ1" s="10" t="s">
        <v>9</v>
      </c>
      <c r="AK1" s="10" t="s">
        <v>10</v>
      </c>
      <c r="AL1" s="10" t="s">
        <v>7</v>
      </c>
      <c r="AM1" s="9" t="s">
        <v>14</v>
      </c>
      <c r="AN1" s="10" t="s">
        <v>9</v>
      </c>
      <c r="AO1" s="10" t="s">
        <v>10</v>
      </c>
      <c r="AP1" s="10" t="s">
        <v>7</v>
      </c>
      <c r="AQ1" s="9" t="s">
        <v>14</v>
      </c>
      <c r="AR1" s="10" t="s">
        <v>9</v>
      </c>
      <c r="AS1" s="10" t="s">
        <v>10</v>
      </c>
      <c r="AT1" s="10" t="s">
        <v>7</v>
      </c>
      <c r="AU1" s="9" t="s">
        <v>14</v>
      </c>
      <c r="AV1" s="10" t="s">
        <v>9</v>
      </c>
      <c r="AW1" s="10" t="s">
        <v>10</v>
      </c>
      <c r="AX1" s="10" t="s">
        <v>7</v>
      </c>
      <c r="AY1" s="9" t="s">
        <v>14</v>
      </c>
      <c r="AZ1" s="10" t="s">
        <v>9</v>
      </c>
      <c r="BA1" s="10" t="s">
        <v>10</v>
      </c>
      <c r="BB1" s="10" t="s">
        <v>7</v>
      </c>
      <c r="BC1" s="9" t="s">
        <v>14</v>
      </c>
      <c r="BD1" s="10" t="s">
        <v>9</v>
      </c>
      <c r="BE1" s="10" t="s">
        <v>10</v>
      </c>
      <c r="BF1" s="10" t="s">
        <v>7</v>
      </c>
      <c r="BG1" s="9" t="s">
        <v>14</v>
      </c>
      <c r="BH1" s="10" t="s">
        <v>9</v>
      </c>
      <c r="BI1" s="10" t="s">
        <v>10</v>
      </c>
      <c r="BJ1" s="10" t="s">
        <v>7</v>
      </c>
      <c r="BK1" s="9" t="s">
        <v>14</v>
      </c>
      <c r="BL1" s="10" t="s">
        <v>9</v>
      </c>
      <c r="BM1" s="10" t="s">
        <v>10</v>
      </c>
      <c r="BN1" s="10" t="s">
        <v>7</v>
      </c>
      <c r="BO1" s="9" t="s">
        <v>14</v>
      </c>
      <c r="BP1" s="10" t="s">
        <v>9</v>
      </c>
      <c r="BQ1" s="10" t="s">
        <v>10</v>
      </c>
      <c r="BR1" s="10" t="s">
        <v>7</v>
      </c>
      <c r="BS1" s="9" t="s">
        <v>14</v>
      </c>
      <c r="BT1" s="10" t="s">
        <v>9</v>
      </c>
      <c r="BU1" s="10" t="s">
        <v>10</v>
      </c>
      <c r="BV1" s="10" t="s">
        <v>7</v>
      </c>
      <c r="BW1" s="9" t="s">
        <v>14</v>
      </c>
      <c r="BX1" s="10" t="s">
        <v>9</v>
      </c>
      <c r="BY1" s="10" t="s">
        <v>10</v>
      </c>
      <c r="BZ1" s="10" t="s">
        <v>7</v>
      </c>
      <c r="CA1" s="9" t="s">
        <v>14</v>
      </c>
      <c r="CB1" s="10" t="s">
        <v>9</v>
      </c>
      <c r="CC1" s="10" t="s">
        <v>10</v>
      </c>
      <c r="CD1" s="6" t="s">
        <v>2</v>
      </c>
      <c r="CE1" s="6" t="s">
        <v>3</v>
      </c>
      <c r="CF1" s="6" t="s">
        <v>4</v>
      </c>
      <c r="CG1" s="6" t="s">
        <v>5</v>
      </c>
      <c r="CH1" s="6" t="s">
        <v>6</v>
      </c>
      <c r="CI1" s="6"/>
      <c r="CJ1" s="7" t="s">
        <v>11</v>
      </c>
      <c r="CK1" s="8" t="s">
        <v>12</v>
      </c>
      <c r="CL1" s="8" t="s">
        <v>13</v>
      </c>
    </row>
    <row r="2" spans="1:90" x14ac:dyDescent="0.25">
      <c r="A2" s="1">
        <v>1</v>
      </c>
      <c r="B2" t="s">
        <v>8</v>
      </c>
      <c r="C2" s="1" t="s">
        <v>12</v>
      </c>
      <c r="D2" s="2">
        <v>3</v>
      </c>
      <c r="E2" s="2">
        <v>15</v>
      </c>
      <c r="F2" s="1" t="s">
        <v>8</v>
      </c>
      <c r="G2" s="2" t="s">
        <v>11</v>
      </c>
      <c r="H2" s="2">
        <v>3</v>
      </c>
      <c r="I2" s="2">
        <v>15</v>
      </c>
      <c r="J2" s="1" t="s">
        <v>8</v>
      </c>
      <c r="K2" s="2" t="s">
        <v>11</v>
      </c>
      <c r="L2" s="2">
        <v>15</v>
      </c>
      <c r="M2" s="2">
        <v>15</v>
      </c>
      <c r="N2" s="1" t="s">
        <v>8</v>
      </c>
      <c r="O2" s="2" t="s">
        <v>11</v>
      </c>
      <c r="P2" s="2">
        <v>15</v>
      </c>
      <c r="Q2" s="2">
        <v>15</v>
      </c>
      <c r="R2" s="1" t="s">
        <v>8</v>
      </c>
      <c r="S2" s="2" t="s">
        <v>11</v>
      </c>
      <c r="T2" s="2">
        <v>15</v>
      </c>
      <c r="U2" s="2">
        <v>38</v>
      </c>
      <c r="V2" s="1" t="s">
        <v>8</v>
      </c>
      <c r="W2" s="2" t="s">
        <v>11</v>
      </c>
      <c r="X2" s="2">
        <v>3</v>
      </c>
      <c r="Y2" s="2">
        <v>3</v>
      </c>
      <c r="Z2" s="1" t="s">
        <v>8</v>
      </c>
      <c r="AA2" s="2" t="s">
        <v>11</v>
      </c>
      <c r="AB2" s="2">
        <v>3</v>
      </c>
      <c r="AC2" s="2">
        <v>15</v>
      </c>
      <c r="AD2" s="1" t="s">
        <v>8</v>
      </c>
      <c r="AE2" s="2" t="s">
        <v>11</v>
      </c>
      <c r="AF2" s="2">
        <v>3</v>
      </c>
      <c r="AG2" s="2">
        <v>15</v>
      </c>
      <c r="AH2" s="1" t="s">
        <v>8</v>
      </c>
      <c r="AI2" s="2" t="s">
        <v>11</v>
      </c>
      <c r="AJ2" s="2">
        <v>15</v>
      </c>
      <c r="AK2" s="2">
        <v>38</v>
      </c>
      <c r="AL2" s="1" t="s">
        <v>8</v>
      </c>
      <c r="AM2" s="2" t="s">
        <v>11</v>
      </c>
      <c r="AN2" s="2">
        <v>3</v>
      </c>
      <c r="AO2" s="2">
        <v>15</v>
      </c>
      <c r="AP2" s="1" t="s">
        <v>8</v>
      </c>
      <c r="AQ2" s="2" t="s">
        <v>11</v>
      </c>
      <c r="AR2" s="2">
        <v>3</v>
      </c>
      <c r="AS2" s="2">
        <v>38</v>
      </c>
      <c r="AT2" s="1" t="s">
        <v>8</v>
      </c>
      <c r="AU2" s="2" t="s">
        <v>12</v>
      </c>
      <c r="AV2" s="2">
        <v>3</v>
      </c>
      <c r="AW2" s="2">
        <v>3</v>
      </c>
      <c r="AX2" s="1" t="s">
        <v>8</v>
      </c>
      <c r="AY2" s="2" t="s">
        <v>11</v>
      </c>
      <c r="AZ2" s="2">
        <v>3</v>
      </c>
      <c r="BA2" s="2">
        <v>3</v>
      </c>
      <c r="BB2" s="1" t="s">
        <v>8</v>
      </c>
      <c r="BC2" s="2" t="s">
        <v>12</v>
      </c>
      <c r="BD2" s="2">
        <v>3</v>
      </c>
      <c r="BE2" s="2">
        <v>15</v>
      </c>
      <c r="BF2" s="1" t="s">
        <v>8</v>
      </c>
      <c r="BG2" s="2" t="s">
        <v>11</v>
      </c>
      <c r="BH2" s="2">
        <v>3</v>
      </c>
      <c r="BI2" s="2">
        <v>15</v>
      </c>
      <c r="BJ2" s="1" t="s">
        <v>8</v>
      </c>
      <c r="BK2" s="2" t="s">
        <v>11</v>
      </c>
      <c r="BL2" s="2">
        <v>15</v>
      </c>
      <c r="BM2" s="2">
        <v>38</v>
      </c>
      <c r="BN2" s="1" t="s">
        <v>8</v>
      </c>
      <c r="BO2" s="2" t="s">
        <v>12</v>
      </c>
      <c r="BP2" s="2">
        <v>15</v>
      </c>
      <c r="BQ2" s="2">
        <v>15</v>
      </c>
      <c r="BR2" s="1" t="s">
        <v>8</v>
      </c>
      <c r="BS2" s="2" t="s">
        <v>11</v>
      </c>
      <c r="BT2" s="2">
        <v>38</v>
      </c>
      <c r="BU2" s="2">
        <v>38</v>
      </c>
      <c r="BV2" s="1" t="s">
        <v>8</v>
      </c>
      <c r="BW2" s="2" t="s">
        <v>11</v>
      </c>
      <c r="BX2" s="2">
        <v>3</v>
      </c>
      <c r="BY2" s="2">
        <v>3</v>
      </c>
      <c r="BZ2" s="1" t="s">
        <v>8</v>
      </c>
      <c r="CA2" s="2" t="s">
        <v>11</v>
      </c>
      <c r="CB2" s="2">
        <v>38</v>
      </c>
      <c r="CC2" s="2">
        <v>64</v>
      </c>
      <c r="CD2" s="3">
        <f>COUNTIF(C2:CC2,3)</f>
        <v>16</v>
      </c>
      <c r="CE2" s="3">
        <f>COUNTIF(D2:CD2,15)</f>
        <v>16</v>
      </c>
      <c r="CF2" s="3">
        <f>COUNTIF(C2:CC2,38)</f>
        <v>7</v>
      </c>
      <c r="CG2" s="3">
        <f>COUNTIF(C2:CC2,64)</f>
        <v>1</v>
      </c>
      <c r="CH2" s="3">
        <f>COUNTIF(C2:CC2,88)</f>
        <v>0</v>
      </c>
      <c r="CI2" s="3"/>
      <c r="CJ2" s="5">
        <f>SUMPRODUCT((C2:CC2="souche")*1)</f>
        <v>16</v>
      </c>
      <c r="CK2" s="4">
        <f>SUMPRODUCT((C2:CC2="houppier")*1)</f>
        <v>4</v>
      </c>
      <c r="CL2" s="4">
        <f>SUMPRODUCT((C2:CC2="fut")*1)</f>
        <v>0</v>
      </c>
    </row>
    <row r="3" spans="1:90" x14ac:dyDescent="0.25">
      <c r="A3" s="1">
        <v>2</v>
      </c>
      <c r="B3" t="s">
        <v>8</v>
      </c>
      <c r="C3" s="2" t="s">
        <v>12</v>
      </c>
      <c r="D3" s="2">
        <v>3</v>
      </c>
      <c r="E3" s="2">
        <v>3</v>
      </c>
      <c r="F3" s="1" t="s">
        <v>8</v>
      </c>
      <c r="G3" s="2" t="s">
        <v>12</v>
      </c>
      <c r="H3" s="2">
        <v>3</v>
      </c>
      <c r="I3" s="2">
        <v>3</v>
      </c>
      <c r="J3" s="1" t="s">
        <v>8</v>
      </c>
      <c r="K3" s="2" t="s">
        <v>12</v>
      </c>
      <c r="L3" s="2">
        <v>15</v>
      </c>
      <c r="M3" s="2">
        <v>38</v>
      </c>
      <c r="N3" s="1" t="s">
        <v>8</v>
      </c>
      <c r="O3" s="2" t="s">
        <v>12</v>
      </c>
      <c r="P3" s="2">
        <v>15</v>
      </c>
      <c r="Q3" s="2">
        <v>15</v>
      </c>
      <c r="R3" s="1" t="s">
        <v>8</v>
      </c>
      <c r="S3" s="2" t="s">
        <v>12</v>
      </c>
      <c r="T3" s="2">
        <v>15</v>
      </c>
      <c r="U3" s="2">
        <v>15</v>
      </c>
      <c r="V3" s="1" t="s">
        <v>8</v>
      </c>
      <c r="W3" s="2" t="s">
        <v>12</v>
      </c>
      <c r="X3" s="2">
        <v>15</v>
      </c>
      <c r="Y3" s="2">
        <v>38</v>
      </c>
      <c r="Z3" s="1" t="s">
        <v>8</v>
      </c>
      <c r="AA3" s="2" t="s">
        <v>12</v>
      </c>
      <c r="AB3" s="2">
        <v>15</v>
      </c>
      <c r="AC3" s="2">
        <v>15</v>
      </c>
      <c r="AD3" s="1" t="s">
        <v>8</v>
      </c>
      <c r="AE3" s="2" t="s">
        <v>12</v>
      </c>
      <c r="AF3" s="2">
        <v>15</v>
      </c>
      <c r="AG3" s="2">
        <v>15</v>
      </c>
      <c r="AH3" s="1" t="s">
        <v>8</v>
      </c>
      <c r="AI3" s="2" t="s">
        <v>11</v>
      </c>
      <c r="AJ3" s="2">
        <v>3</v>
      </c>
      <c r="AK3" s="2">
        <v>15</v>
      </c>
      <c r="AL3" s="1" t="s">
        <v>8</v>
      </c>
      <c r="AM3" s="2" t="s">
        <v>11</v>
      </c>
      <c r="AN3" s="2">
        <v>15</v>
      </c>
      <c r="AO3" s="2">
        <v>15</v>
      </c>
      <c r="AP3" s="1" t="s">
        <v>8</v>
      </c>
      <c r="AQ3" s="2" t="s">
        <v>11</v>
      </c>
      <c r="AR3" s="2">
        <v>3</v>
      </c>
      <c r="AS3" s="2">
        <v>15</v>
      </c>
      <c r="AT3" s="1" t="s">
        <v>8</v>
      </c>
      <c r="AU3" s="2" t="s">
        <v>11</v>
      </c>
      <c r="AV3" s="2">
        <v>3</v>
      </c>
      <c r="AW3" s="2">
        <v>15</v>
      </c>
      <c r="AX3" s="1" t="s">
        <v>8</v>
      </c>
      <c r="AY3" s="2" t="s">
        <v>11</v>
      </c>
      <c r="AZ3" s="2">
        <v>3</v>
      </c>
      <c r="BA3" s="2">
        <v>3</v>
      </c>
      <c r="BB3" s="1" t="s">
        <v>8</v>
      </c>
      <c r="BC3" s="2" t="s">
        <v>11</v>
      </c>
      <c r="BD3" s="2">
        <v>15</v>
      </c>
      <c r="BE3" s="2">
        <v>15</v>
      </c>
      <c r="BF3" s="1" t="s">
        <v>8</v>
      </c>
      <c r="BG3" s="2" t="s">
        <v>11</v>
      </c>
      <c r="BH3" s="2">
        <v>3</v>
      </c>
      <c r="BI3" s="2">
        <v>15</v>
      </c>
      <c r="BJ3" s="1" t="s">
        <v>8</v>
      </c>
      <c r="BK3" s="2" t="s">
        <v>11</v>
      </c>
      <c r="BL3" s="2">
        <v>3</v>
      </c>
      <c r="BM3" s="2">
        <v>15</v>
      </c>
      <c r="BN3" s="1" t="s">
        <v>8</v>
      </c>
      <c r="BO3" s="2" t="s">
        <v>11</v>
      </c>
      <c r="BP3" s="2">
        <v>3</v>
      </c>
      <c r="BQ3" s="2">
        <v>3</v>
      </c>
      <c r="BR3" s="1" t="s">
        <v>8</v>
      </c>
      <c r="BS3" s="2" t="s">
        <v>11</v>
      </c>
      <c r="BT3" s="2">
        <v>3</v>
      </c>
      <c r="BU3" s="2">
        <v>15</v>
      </c>
      <c r="BV3" s="1" t="s">
        <v>8</v>
      </c>
      <c r="BW3" s="2" t="s">
        <v>11</v>
      </c>
      <c r="BX3" s="2">
        <v>15</v>
      </c>
      <c r="BY3" s="2">
        <v>15</v>
      </c>
      <c r="BZ3" s="1" t="s">
        <v>8</v>
      </c>
      <c r="CA3" s="2" t="s">
        <v>11</v>
      </c>
      <c r="CB3" s="2">
        <v>3</v>
      </c>
      <c r="CC3" s="2">
        <v>3</v>
      </c>
      <c r="CD3" s="3">
        <f>COUNTIF(C2:CC2, 3)</f>
        <v>16</v>
      </c>
      <c r="CE3" s="3">
        <f t="shared" ref="CE3:CE19" si="0">COUNTIF(D3:CD3,15)</f>
        <v>22</v>
      </c>
      <c r="CF3" s="3">
        <f t="shared" ref="CF3:CF19" si="1">COUNTIF(C3:CC3,38)</f>
        <v>2</v>
      </c>
      <c r="CG3" s="3">
        <f t="shared" ref="CG3:CG19" si="2">COUNTIF(C3:CC3,64)</f>
        <v>0</v>
      </c>
      <c r="CH3" s="3">
        <f t="shared" ref="CH3:CH19" si="3">COUNTIF(C3:CC3,88)</f>
        <v>0</v>
      </c>
      <c r="CI3" s="3"/>
      <c r="CJ3" s="5">
        <f>SUMPRODUCT((C3:CC3="souche")*1)</f>
        <v>12</v>
      </c>
      <c r="CK3" s="4">
        <f>SUMPRODUCT((C3:CC3="houppier")*1)</f>
        <v>8</v>
      </c>
      <c r="CL3" s="4">
        <f>SUMPRODUCT((C3:CC3="fut")*1)</f>
        <v>0</v>
      </c>
    </row>
    <row r="4" spans="1:90" x14ac:dyDescent="0.25">
      <c r="A4" s="1">
        <v>3</v>
      </c>
      <c r="B4" t="s">
        <v>8</v>
      </c>
      <c r="C4" s="1" t="s">
        <v>11</v>
      </c>
      <c r="D4" s="2">
        <v>3</v>
      </c>
      <c r="E4" s="2">
        <v>3</v>
      </c>
      <c r="F4" s="1" t="s">
        <v>8</v>
      </c>
      <c r="G4" s="2" t="s">
        <v>11</v>
      </c>
      <c r="H4" s="2">
        <v>3</v>
      </c>
      <c r="I4" s="2">
        <v>3</v>
      </c>
      <c r="J4" s="1" t="s">
        <v>8</v>
      </c>
      <c r="K4" s="2" t="s">
        <v>11</v>
      </c>
      <c r="L4" s="2">
        <v>38</v>
      </c>
      <c r="M4" s="2">
        <v>38</v>
      </c>
      <c r="N4" s="1" t="s">
        <v>8</v>
      </c>
      <c r="O4" s="2" t="s">
        <v>11</v>
      </c>
      <c r="P4" s="2">
        <v>3</v>
      </c>
      <c r="Q4" s="2">
        <v>3</v>
      </c>
      <c r="R4" s="1" t="s">
        <v>8</v>
      </c>
      <c r="S4" s="2" t="s">
        <v>11</v>
      </c>
      <c r="T4" s="2">
        <v>3</v>
      </c>
      <c r="U4" s="2">
        <v>3</v>
      </c>
      <c r="V4" s="1" t="s">
        <v>8</v>
      </c>
      <c r="W4" s="2" t="s">
        <v>11</v>
      </c>
      <c r="X4" s="2">
        <v>3</v>
      </c>
      <c r="Y4" s="2">
        <v>3</v>
      </c>
      <c r="Z4" s="1" t="s">
        <v>8</v>
      </c>
      <c r="AA4" s="2" t="s">
        <v>11</v>
      </c>
      <c r="AB4" s="2">
        <v>3</v>
      </c>
      <c r="AC4" s="2">
        <v>3</v>
      </c>
      <c r="AD4" s="1" t="s">
        <v>8</v>
      </c>
      <c r="AE4" s="2" t="s">
        <v>11</v>
      </c>
      <c r="AF4" s="2">
        <v>3</v>
      </c>
      <c r="AG4" s="2">
        <v>15</v>
      </c>
      <c r="AH4" s="1" t="s">
        <v>8</v>
      </c>
      <c r="AI4" s="2" t="s">
        <v>11</v>
      </c>
      <c r="AJ4" s="2">
        <v>3</v>
      </c>
      <c r="AK4" s="2">
        <v>3</v>
      </c>
      <c r="AL4" s="1" t="s">
        <v>8</v>
      </c>
      <c r="AM4" s="2" t="s">
        <v>11</v>
      </c>
      <c r="AN4" s="2">
        <v>3</v>
      </c>
      <c r="AO4" s="2">
        <v>15</v>
      </c>
      <c r="AP4" s="1" t="s">
        <v>8</v>
      </c>
      <c r="AQ4" s="2" t="s">
        <v>11</v>
      </c>
      <c r="AR4" s="2">
        <v>3</v>
      </c>
      <c r="AS4" s="2">
        <v>3</v>
      </c>
      <c r="AT4" s="1" t="s">
        <v>8</v>
      </c>
      <c r="AU4" s="2" t="s">
        <v>11</v>
      </c>
      <c r="AV4" s="2">
        <v>3</v>
      </c>
      <c r="AW4" s="2">
        <v>3</v>
      </c>
      <c r="AX4" s="1" t="s">
        <v>8</v>
      </c>
      <c r="AY4" s="2" t="s">
        <v>11</v>
      </c>
      <c r="AZ4" s="2">
        <v>3</v>
      </c>
      <c r="BA4" s="2">
        <v>15</v>
      </c>
      <c r="BB4" s="1" t="s">
        <v>8</v>
      </c>
      <c r="BC4" s="2" t="s">
        <v>11</v>
      </c>
      <c r="BD4" s="2">
        <v>3</v>
      </c>
      <c r="BE4" s="2">
        <v>15</v>
      </c>
      <c r="BF4" s="1" t="s">
        <v>8</v>
      </c>
      <c r="BG4" s="2" t="s">
        <v>11</v>
      </c>
      <c r="BH4" s="2">
        <v>3</v>
      </c>
      <c r="BI4" s="2">
        <v>15</v>
      </c>
      <c r="BJ4" s="1" t="s">
        <v>8</v>
      </c>
      <c r="BK4" s="2" t="s">
        <v>11</v>
      </c>
      <c r="BL4" s="2">
        <v>3</v>
      </c>
      <c r="BM4" s="2">
        <v>3</v>
      </c>
      <c r="BN4" s="1" t="s">
        <v>8</v>
      </c>
      <c r="BO4" s="2" t="s">
        <v>11</v>
      </c>
      <c r="BP4" s="2">
        <v>3</v>
      </c>
      <c r="BQ4" s="2">
        <v>15</v>
      </c>
      <c r="BR4" s="1" t="s">
        <v>8</v>
      </c>
      <c r="BS4" s="2" t="s">
        <v>11</v>
      </c>
      <c r="BT4" s="2">
        <v>15</v>
      </c>
      <c r="BU4" s="2">
        <v>38</v>
      </c>
      <c r="BV4" s="1" t="s">
        <v>8</v>
      </c>
      <c r="BW4" s="2" t="s">
        <v>11</v>
      </c>
      <c r="BX4" s="2">
        <v>3</v>
      </c>
      <c r="BY4" s="2">
        <v>15</v>
      </c>
      <c r="BZ4" s="1" t="s">
        <v>8</v>
      </c>
      <c r="CA4" s="2" t="s">
        <v>12</v>
      </c>
      <c r="CB4" s="2">
        <v>15</v>
      </c>
      <c r="CC4" s="2">
        <v>38</v>
      </c>
      <c r="CD4" s="3">
        <f t="shared" ref="CD4:CD19" si="4">COUNTIF(C4:CC4, 3)</f>
        <v>27</v>
      </c>
      <c r="CE4" s="3">
        <f t="shared" si="0"/>
        <v>9</v>
      </c>
      <c r="CF4" s="3">
        <f t="shared" si="1"/>
        <v>4</v>
      </c>
      <c r="CG4" s="3">
        <f t="shared" si="2"/>
        <v>0</v>
      </c>
      <c r="CH4" s="3">
        <f t="shared" si="3"/>
        <v>0</v>
      </c>
      <c r="CI4" s="3"/>
      <c r="CJ4" s="5">
        <f>SUMPRODUCT((C4:CC4="souche")*1)</f>
        <v>19</v>
      </c>
      <c r="CK4" s="4">
        <f>SUMPRODUCT((C4:CC4="houppier")*1)</f>
        <v>1</v>
      </c>
      <c r="CL4" s="4">
        <f>SUMPRODUCT((C4:CC4="fut")*1)</f>
        <v>0</v>
      </c>
    </row>
    <row r="5" spans="1:90" x14ac:dyDescent="0.25">
      <c r="A5" s="1">
        <v>4</v>
      </c>
      <c r="B5" t="s">
        <v>8</v>
      </c>
      <c r="C5" s="2" t="s">
        <v>11</v>
      </c>
      <c r="D5" s="2">
        <v>15</v>
      </c>
      <c r="E5" s="2">
        <v>15</v>
      </c>
      <c r="F5" s="1" t="s">
        <v>8</v>
      </c>
      <c r="G5" s="2" t="s">
        <v>12</v>
      </c>
      <c r="H5" s="2">
        <v>3</v>
      </c>
      <c r="I5" s="2">
        <v>15</v>
      </c>
      <c r="J5" s="1" t="s">
        <v>8</v>
      </c>
      <c r="K5" s="2" t="s">
        <v>11</v>
      </c>
      <c r="L5" s="2">
        <v>38</v>
      </c>
      <c r="M5" s="2">
        <v>15</v>
      </c>
      <c r="N5" s="1" t="s">
        <v>8</v>
      </c>
      <c r="O5" s="2" t="s">
        <v>11</v>
      </c>
      <c r="P5" s="2">
        <v>15</v>
      </c>
      <c r="Q5" s="2">
        <v>15</v>
      </c>
      <c r="R5" s="1" t="s">
        <v>8</v>
      </c>
      <c r="S5" s="2" t="s">
        <v>13</v>
      </c>
      <c r="T5" s="2">
        <v>3</v>
      </c>
      <c r="U5" s="2">
        <v>3</v>
      </c>
      <c r="V5" s="1" t="s">
        <v>8</v>
      </c>
      <c r="W5" s="2" t="s">
        <v>12</v>
      </c>
      <c r="X5" s="2">
        <v>3</v>
      </c>
      <c r="Y5" s="2">
        <v>3</v>
      </c>
      <c r="Z5" s="1" t="s">
        <v>8</v>
      </c>
      <c r="AA5" s="2" t="s">
        <v>12</v>
      </c>
      <c r="AB5" s="2">
        <v>3</v>
      </c>
      <c r="AC5" s="2">
        <v>15</v>
      </c>
      <c r="AD5" s="1" t="s">
        <v>8</v>
      </c>
      <c r="AE5" s="2" t="s">
        <v>12</v>
      </c>
      <c r="AF5" s="2">
        <v>38</v>
      </c>
      <c r="AG5" s="2">
        <v>38</v>
      </c>
      <c r="AH5" s="1" t="s">
        <v>8</v>
      </c>
      <c r="AI5" s="2" t="s">
        <v>13</v>
      </c>
      <c r="AJ5" s="2">
        <v>15</v>
      </c>
      <c r="AK5" s="2">
        <v>38</v>
      </c>
      <c r="AL5" s="1" t="s">
        <v>8</v>
      </c>
      <c r="AM5" s="2" t="s">
        <v>11</v>
      </c>
      <c r="AN5" s="2">
        <v>3</v>
      </c>
      <c r="AO5" s="2">
        <v>15</v>
      </c>
      <c r="AP5" s="1" t="s">
        <v>8</v>
      </c>
      <c r="AQ5" s="2" t="s">
        <v>12</v>
      </c>
      <c r="AR5" s="2">
        <v>3</v>
      </c>
      <c r="AS5" s="2">
        <v>3</v>
      </c>
      <c r="AT5" s="1" t="s">
        <v>8</v>
      </c>
      <c r="AU5" s="2" t="s">
        <v>12</v>
      </c>
      <c r="AV5" s="2">
        <v>38</v>
      </c>
      <c r="AW5" s="2">
        <v>64</v>
      </c>
      <c r="AX5" s="1" t="s">
        <v>8</v>
      </c>
      <c r="AY5" s="2" t="s">
        <v>12</v>
      </c>
      <c r="AZ5" s="2">
        <v>3</v>
      </c>
      <c r="BA5" s="2">
        <v>15</v>
      </c>
      <c r="BB5" s="1" t="s">
        <v>8</v>
      </c>
      <c r="BC5" s="2" t="s">
        <v>12</v>
      </c>
      <c r="BD5" s="2">
        <v>3</v>
      </c>
      <c r="BE5" s="2">
        <v>3</v>
      </c>
      <c r="BF5" s="1" t="s">
        <v>8</v>
      </c>
      <c r="BG5" s="2" t="s">
        <v>12</v>
      </c>
      <c r="BH5" s="2">
        <v>15</v>
      </c>
      <c r="BI5" s="2">
        <v>3</v>
      </c>
      <c r="BJ5" s="1" t="s">
        <v>8</v>
      </c>
      <c r="BK5" s="2" t="s">
        <v>13</v>
      </c>
      <c r="BL5" s="2">
        <v>38</v>
      </c>
      <c r="BM5" s="2">
        <v>64</v>
      </c>
      <c r="BN5" s="1" t="s">
        <v>8</v>
      </c>
      <c r="BO5" s="2" t="s">
        <v>12</v>
      </c>
      <c r="BP5" s="2">
        <v>15</v>
      </c>
      <c r="BQ5" s="2">
        <v>15</v>
      </c>
      <c r="BR5" s="1" t="s">
        <v>8</v>
      </c>
      <c r="BS5" s="2" t="s">
        <v>12</v>
      </c>
      <c r="BT5" s="2">
        <v>3</v>
      </c>
      <c r="BU5" s="2">
        <v>15</v>
      </c>
      <c r="BV5" s="1" t="s">
        <v>8</v>
      </c>
      <c r="BW5" s="2" t="s">
        <v>12</v>
      </c>
      <c r="BX5" s="2">
        <v>38</v>
      </c>
      <c r="BY5" s="2">
        <v>38</v>
      </c>
      <c r="BZ5" s="1" t="s">
        <v>8</v>
      </c>
      <c r="CA5" s="2" t="s">
        <v>11</v>
      </c>
      <c r="CB5" s="2">
        <v>15</v>
      </c>
      <c r="CC5" s="2">
        <v>15</v>
      </c>
      <c r="CD5" s="3">
        <f t="shared" si="4"/>
        <v>14</v>
      </c>
      <c r="CE5" s="3">
        <f t="shared" si="0"/>
        <v>16</v>
      </c>
      <c r="CF5" s="3">
        <f t="shared" si="1"/>
        <v>8</v>
      </c>
      <c r="CG5" s="3">
        <f t="shared" si="2"/>
        <v>2</v>
      </c>
      <c r="CH5" s="3">
        <f t="shared" si="3"/>
        <v>0</v>
      </c>
      <c r="CI5" s="3"/>
      <c r="CJ5" s="5">
        <f>SUMPRODUCT((C5:CC5="souche")*1)</f>
        <v>5</v>
      </c>
      <c r="CK5" s="4">
        <f>SUMPRODUCT((C5:CC5="houppier")*1)</f>
        <v>12</v>
      </c>
      <c r="CL5" s="4">
        <f>SUMPRODUCT((C5:CC5="fut")*1)</f>
        <v>3</v>
      </c>
    </row>
    <row r="6" spans="1:90" x14ac:dyDescent="0.25">
      <c r="A6" s="1">
        <v>5</v>
      </c>
      <c r="B6" t="s">
        <v>8</v>
      </c>
      <c r="C6" s="2" t="s">
        <v>11</v>
      </c>
      <c r="D6" s="2">
        <v>3</v>
      </c>
      <c r="E6" s="2">
        <v>3</v>
      </c>
      <c r="F6" s="1" t="s">
        <v>8</v>
      </c>
      <c r="G6" s="2" t="s">
        <v>11</v>
      </c>
      <c r="H6" s="2">
        <v>3</v>
      </c>
      <c r="I6" s="2">
        <v>15</v>
      </c>
      <c r="J6" s="1" t="s">
        <v>8</v>
      </c>
      <c r="K6" s="2" t="s">
        <v>11</v>
      </c>
      <c r="L6" s="2">
        <v>3</v>
      </c>
      <c r="M6" s="2">
        <v>3</v>
      </c>
      <c r="N6" s="1" t="s">
        <v>8</v>
      </c>
      <c r="O6" s="2" t="s">
        <v>11</v>
      </c>
      <c r="P6" s="2">
        <v>3</v>
      </c>
      <c r="Q6" s="2">
        <v>3</v>
      </c>
      <c r="R6" s="1" t="s">
        <v>8</v>
      </c>
      <c r="S6" s="2" t="s">
        <v>11</v>
      </c>
      <c r="T6" s="2">
        <v>3</v>
      </c>
      <c r="U6" s="2">
        <v>15</v>
      </c>
      <c r="V6" s="1" t="s">
        <v>8</v>
      </c>
      <c r="W6" s="2" t="s">
        <v>12</v>
      </c>
      <c r="X6" s="2">
        <v>15</v>
      </c>
      <c r="Y6" s="2">
        <v>3</v>
      </c>
      <c r="Z6" s="1" t="s">
        <v>8</v>
      </c>
      <c r="AA6" s="2" t="s">
        <v>11</v>
      </c>
      <c r="AB6" s="2">
        <v>15</v>
      </c>
      <c r="AC6" s="2">
        <v>15</v>
      </c>
      <c r="AD6" s="1" t="s">
        <v>8</v>
      </c>
      <c r="AE6" s="2" t="s">
        <v>11</v>
      </c>
      <c r="AF6" s="2">
        <v>15</v>
      </c>
      <c r="AG6" s="2">
        <v>15</v>
      </c>
      <c r="AH6" s="1" t="s">
        <v>8</v>
      </c>
      <c r="AI6" s="2" t="s">
        <v>11</v>
      </c>
      <c r="AJ6" s="2">
        <v>3</v>
      </c>
      <c r="AK6" s="2">
        <v>3</v>
      </c>
      <c r="AL6" s="1" t="s">
        <v>8</v>
      </c>
      <c r="AM6" s="2" t="s">
        <v>11</v>
      </c>
      <c r="AN6" s="2">
        <v>3</v>
      </c>
      <c r="AO6" s="2">
        <v>3</v>
      </c>
      <c r="AP6" s="1" t="s">
        <v>8</v>
      </c>
      <c r="AQ6" s="2" t="s">
        <v>11</v>
      </c>
      <c r="AR6" s="2">
        <v>3</v>
      </c>
      <c r="AS6" s="2">
        <v>3</v>
      </c>
      <c r="AT6" s="1" t="s">
        <v>8</v>
      </c>
      <c r="AU6" s="2" t="s">
        <v>11</v>
      </c>
      <c r="AV6" s="2">
        <v>38</v>
      </c>
      <c r="AW6" s="2">
        <v>15</v>
      </c>
      <c r="AX6" s="1" t="s">
        <v>8</v>
      </c>
      <c r="AY6" s="2" t="s">
        <v>11</v>
      </c>
      <c r="AZ6" s="2">
        <v>3</v>
      </c>
      <c r="BA6" s="2">
        <v>3</v>
      </c>
      <c r="BB6" s="1" t="s">
        <v>8</v>
      </c>
      <c r="BC6" s="2" t="s">
        <v>11</v>
      </c>
      <c r="BD6" s="2">
        <v>3</v>
      </c>
      <c r="BE6" s="2">
        <v>3</v>
      </c>
      <c r="BF6" s="1" t="s">
        <v>8</v>
      </c>
      <c r="BG6" s="2" t="s">
        <v>11</v>
      </c>
      <c r="BH6" s="2">
        <v>3</v>
      </c>
      <c r="BI6" s="2">
        <v>3</v>
      </c>
      <c r="BJ6" s="1" t="s">
        <v>8</v>
      </c>
      <c r="BK6" s="2" t="s">
        <v>11</v>
      </c>
      <c r="BL6" s="2">
        <v>3</v>
      </c>
      <c r="BM6" s="2">
        <v>15</v>
      </c>
      <c r="BN6" s="1" t="s">
        <v>8</v>
      </c>
      <c r="BO6" s="2" t="s">
        <v>11</v>
      </c>
      <c r="BP6" s="2">
        <v>15</v>
      </c>
      <c r="BQ6" s="2">
        <v>15</v>
      </c>
      <c r="BR6" s="1" t="s">
        <v>8</v>
      </c>
      <c r="BS6" s="2" t="s">
        <v>11</v>
      </c>
      <c r="BT6" s="2">
        <v>3</v>
      </c>
      <c r="BU6" s="2">
        <v>3</v>
      </c>
      <c r="BV6" s="1" t="s">
        <v>8</v>
      </c>
      <c r="BW6" s="2" t="s">
        <v>11</v>
      </c>
      <c r="BX6" s="2">
        <v>3</v>
      </c>
      <c r="BY6" s="2">
        <v>15</v>
      </c>
      <c r="BZ6" s="1" t="s">
        <v>8</v>
      </c>
      <c r="CA6" s="2" t="s">
        <v>11</v>
      </c>
      <c r="CB6" s="2">
        <v>15</v>
      </c>
      <c r="CC6" s="2">
        <v>15</v>
      </c>
      <c r="CD6" s="3">
        <f t="shared" si="4"/>
        <v>25</v>
      </c>
      <c r="CE6" s="3">
        <f t="shared" si="0"/>
        <v>14</v>
      </c>
      <c r="CF6" s="3">
        <f t="shared" si="1"/>
        <v>1</v>
      </c>
      <c r="CG6" s="3">
        <f t="shared" si="2"/>
        <v>0</v>
      </c>
      <c r="CH6" s="3">
        <f t="shared" si="3"/>
        <v>0</v>
      </c>
      <c r="CI6" s="3"/>
      <c r="CJ6" s="5">
        <f>SUMPRODUCT((C6:CC6="souche")*1)</f>
        <v>19</v>
      </c>
      <c r="CK6" s="4">
        <f>SUMPRODUCT((C6:CC6="houppier")*1)</f>
        <v>1</v>
      </c>
      <c r="CL6" s="4">
        <f>SUMPRODUCT((C6:CC6="fut")*1)</f>
        <v>0</v>
      </c>
    </row>
    <row r="7" spans="1:90" x14ac:dyDescent="0.25">
      <c r="A7" s="1">
        <v>6</v>
      </c>
      <c r="B7" t="s">
        <v>8</v>
      </c>
      <c r="C7" s="2" t="s">
        <v>12</v>
      </c>
      <c r="D7" s="2">
        <v>15</v>
      </c>
      <c r="E7" s="2">
        <v>15</v>
      </c>
      <c r="F7" s="1" t="s">
        <v>8</v>
      </c>
      <c r="G7" s="2" t="s">
        <v>11</v>
      </c>
      <c r="H7" s="2">
        <v>38</v>
      </c>
      <c r="I7" s="2">
        <v>38</v>
      </c>
      <c r="J7" s="1" t="s">
        <v>8</v>
      </c>
      <c r="K7" s="2" t="s">
        <v>12</v>
      </c>
      <c r="L7" s="2">
        <v>15</v>
      </c>
      <c r="M7" s="2">
        <v>15</v>
      </c>
      <c r="N7" s="1" t="s">
        <v>8</v>
      </c>
      <c r="O7" s="2" t="s">
        <v>11</v>
      </c>
      <c r="P7" s="2">
        <v>3</v>
      </c>
      <c r="Q7" s="2">
        <v>3</v>
      </c>
      <c r="R7" s="1" t="s">
        <v>8</v>
      </c>
      <c r="S7" s="2" t="s">
        <v>11</v>
      </c>
      <c r="T7" s="2">
        <v>3</v>
      </c>
      <c r="U7" s="2">
        <v>15</v>
      </c>
      <c r="V7" s="1" t="s">
        <v>8</v>
      </c>
      <c r="W7" s="2" t="s">
        <v>11</v>
      </c>
      <c r="X7" s="2">
        <v>15</v>
      </c>
      <c r="Y7" s="2">
        <v>15</v>
      </c>
      <c r="Z7" s="1" t="s">
        <v>8</v>
      </c>
      <c r="AA7" s="2" t="s">
        <v>11</v>
      </c>
      <c r="AB7" s="2">
        <v>3</v>
      </c>
      <c r="AC7" s="2">
        <v>15</v>
      </c>
      <c r="AD7" s="1" t="s">
        <v>8</v>
      </c>
      <c r="AE7" s="2" t="s">
        <v>11</v>
      </c>
      <c r="AF7" s="2">
        <v>38</v>
      </c>
      <c r="AG7" s="2">
        <v>38</v>
      </c>
      <c r="AH7" s="1" t="s">
        <v>8</v>
      </c>
      <c r="AI7" s="2" t="s">
        <v>11</v>
      </c>
      <c r="AJ7" s="2">
        <v>15</v>
      </c>
      <c r="AK7" s="2">
        <v>15</v>
      </c>
      <c r="AL7" s="1" t="s">
        <v>8</v>
      </c>
      <c r="AM7" s="2" t="s">
        <v>11</v>
      </c>
      <c r="AN7" s="2">
        <v>15</v>
      </c>
      <c r="AO7" s="2">
        <v>15</v>
      </c>
      <c r="AP7" s="1" t="s">
        <v>8</v>
      </c>
      <c r="AQ7" s="2" t="s">
        <v>12</v>
      </c>
      <c r="AR7" s="2">
        <v>3</v>
      </c>
      <c r="AS7" s="2">
        <v>15</v>
      </c>
      <c r="AT7" s="1" t="s">
        <v>8</v>
      </c>
      <c r="AU7" s="2" t="s">
        <v>11</v>
      </c>
      <c r="AV7" s="2">
        <v>38</v>
      </c>
      <c r="AW7" s="2">
        <v>38</v>
      </c>
      <c r="AX7" s="1" t="s">
        <v>8</v>
      </c>
      <c r="AY7" s="2" t="s">
        <v>11</v>
      </c>
      <c r="AZ7" s="2">
        <v>38</v>
      </c>
      <c r="BA7" s="2">
        <v>15</v>
      </c>
      <c r="BB7" s="1" t="s">
        <v>8</v>
      </c>
      <c r="BC7" s="2" t="s">
        <v>11</v>
      </c>
      <c r="BD7" s="2">
        <v>15</v>
      </c>
      <c r="BE7" s="2">
        <v>15</v>
      </c>
      <c r="BF7" s="1" t="s">
        <v>8</v>
      </c>
      <c r="BG7" s="2" t="s">
        <v>11</v>
      </c>
      <c r="BH7" s="2">
        <v>15</v>
      </c>
      <c r="BI7" s="2">
        <v>15</v>
      </c>
      <c r="BJ7" s="1" t="s">
        <v>8</v>
      </c>
      <c r="BK7" s="2" t="s">
        <v>11</v>
      </c>
      <c r="BL7" s="2">
        <v>3</v>
      </c>
      <c r="BM7" s="2">
        <v>15</v>
      </c>
      <c r="BN7" s="1" t="s">
        <v>8</v>
      </c>
      <c r="BO7" s="2" t="s">
        <v>11</v>
      </c>
      <c r="BP7" s="2">
        <v>38</v>
      </c>
      <c r="BQ7" s="2">
        <v>38</v>
      </c>
      <c r="BR7" s="1" t="s">
        <v>8</v>
      </c>
      <c r="BS7" s="2" t="s">
        <v>12</v>
      </c>
      <c r="BT7" s="2">
        <v>3</v>
      </c>
      <c r="BU7" s="2">
        <v>3</v>
      </c>
      <c r="BV7" s="1" t="s">
        <v>8</v>
      </c>
      <c r="BW7" s="2" t="s">
        <v>12</v>
      </c>
      <c r="BX7" s="2">
        <v>3</v>
      </c>
      <c r="BY7" s="2">
        <v>15</v>
      </c>
      <c r="BZ7" s="1" t="s">
        <v>8</v>
      </c>
      <c r="CA7" s="2" t="s">
        <v>12</v>
      </c>
      <c r="CB7" s="2">
        <v>15</v>
      </c>
      <c r="CC7" s="2">
        <v>15</v>
      </c>
      <c r="CD7" s="3">
        <f t="shared" si="4"/>
        <v>9</v>
      </c>
      <c r="CE7" s="3">
        <f t="shared" si="0"/>
        <v>22</v>
      </c>
      <c r="CF7" s="3">
        <f t="shared" si="1"/>
        <v>9</v>
      </c>
      <c r="CG7" s="3">
        <f t="shared" si="2"/>
        <v>0</v>
      </c>
      <c r="CH7" s="3">
        <f t="shared" si="3"/>
        <v>0</v>
      </c>
      <c r="CI7" s="3"/>
      <c r="CJ7" s="5">
        <f>SUMPRODUCT((C7:CC7="souche")*1)</f>
        <v>14</v>
      </c>
      <c r="CK7" s="4">
        <f>SUMPRODUCT((C7:CC7="houppier")*1)</f>
        <v>6</v>
      </c>
      <c r="CL7" s="4">
        <f>SUMPRODUCT((C7:CC7="fut")*1)</f>
        <v>0</v>
      </c>
    </row>
    <row r="8" spans="1:90" x14ac:dyDescent="0.25">
      <c r="A8" s="1">
        <v>7</v>
      </c>
      <c r="B8" t="s">
        <v>8</v>
      </c>
      <c r="C8" s="2" t="s">
        <v>12</v>
      </c>
      <c r="D8" s="2">
        <v>15</v>
      </c>
      <c r="E8" s="2">
        <v>15</v>
      </c>
      <c r="F8" s="1" t="s">
        <v>8</v>
      </c>
      <c r="G8" s="2" t="s">
        <v>12</v>
      </c>
      <c r="H8" s="2">
        <v>15</v>
      </c>
      <c r="I8" s="2">
        <v>38</v>
      </c>
      <c r="J8" s="1" t="s">
        <v>8</v>
      </c>
      <c r="K8" s="2" t="s">
        <v>12</v>
      </c>
      <c r="L8" s="2">
        <v>3</v>
      </c>
      <c r="M8" s="2">
        <v>15</v>
      </c>
      <c r="N8" s="1" t="s">
        <v>8</v>
      </c>
      <c r="O8" s="2" t="s">
        <v>12</v>
      </c>
      <c r="P8" s="2">
        <v>3</v>
      </c>
      <c r="Q8" s="2">
        <v>3</v>
      </c>
      <c r="R8" s="1" t="s">
        <v>8</v>
      </c>
      <c r="S8" s="2" t="s">
        <v>13</v>
      </c>
      <c r="T8" s="2">
        <v>3</v>
      </c>
      <c r="U8" s="2">
        <v>15</v>
      </c>
      <c r="V8" s="1" t="s">
        <v>8</v>
      </c>
      <c r="W8" s="2" t="s">
        <v>11</v>
      </c>
      <c r="X8" s="2">
        <v>15</v>
      </c>
      <c r="Y8" s="2">
        <v>38</v>
      </c>
      <c r="Z8" s="1" t="s">
        <v>8</v>
      </c>
      <c r="AA8" s="2" t="s">
        <v>12</v>
      </c>
      <c r="AB8" s="2">
        <v>3</v>
      </c>
      <c r="AC8" s="2">
        <v>15</v>
      </c>
      <c r="AD8" s="1" t="s">
        <v>8</v>
      </c>
      <c r="AE8" s="2" t="s">
        <v>13</v>
      </c>
      <c r="AF8" s="2">
        <v>15</v>
      </c>
      <c r="AG8" s="2">
        <v>38</v>
      </c>
      <c r="AH8" s="1" t="s">
        <v>8</v>
      </c>
      <c r="AI8" s="2" t="s">
        <v>13</v>
      </c>
      <c r="AJ8" s="2">
        <v>15</v>
      </c>
      <c r="AK8" s="2">
        <v>15</v>
      </c>
      <c r="AL8" s="1" t="s">
        <v>8</v>
      </c>
      <c r="AM8" s="2" t="s">
        <v>12</v>
      </c>
      <c r="AN8" s="2">
        <v>3</v>
      </c>
      <c r="AO8" s="2">
        <v>15</v>
      </c>
      <c r="AP8" s="1" t="s">
        <v>8</v>
      </c>
      <c r="AQ8" s="2" t="s">
        <v>11</v>
      </c>
      <c r="AR8" s="2">
        <v>3</v>
      </c>
      <c r="AS8" s="2">
        <v>3</v>
      </c>
      <c r="AT8" s="1" t="s">
        <v>8</v>
      </c>
      <c r="AU8" s="2" t="s">
        <v>12</v>
      </c>
      <c r="AV8" s="2">
        <v>3</v>
      </c>
      <c r="AW8" s="2">
        <v>3</v>
      </c>
      <c r="AX8" s="1" t="s">
        <v>8</v>
      </c>
      <c r="AY8" s="2" t="s">
        <v>13</v>
      </c>
      <c r="AZ8" s="2">
        <v>15</v>
      </c>
      <c r="BA8" s="2">
        <v>15</v>
      </c>
      <c r="BB8" s="1" t="s">
        <v>8</v>
      </c>
      <c r="BC8" s="2" t="s">
        <v>13</v>
      </c>
      <c r="BD8" s="2">
        <v>3</v>
      </c>
      <c r="BE8" s="2">
        <v>3</v>
      </c>
      <c r="BF8" s="1" t="s">
        <v>8</v>
      </c>
      <c r="BG8" s="2" t="s">
        <v>12</v>
      </c>
      <c r="BH8" s="2">
        <v>15</v>
      </c>
      <c r="BI8" s="2">
        <v>38</v>
      </c>
      <c r="BJ8" s="1" t="s">
        <v>8</v>
      </c>
      <c r="BK8" s="2" t="s">
        <v>12</v>
      </c>
      <c r="BL8" s="2">
        <v>38</v>
      </c>
      <c r="BM8" s="2">
        <v>38</v>
      </c>
      <c r="BN8" s="1" t="s">
        <v>8</v>
      </c>
      <c r="BO8" s="2" t="s">
        <v>12</v>
      </c>
      <c r="BP8" s="2">
        <v>3</v>
      </c>
      <c r="BQ8" s="2">
        <v>38</v>
      </c>
      <c r="BR8" s="1" t="s">
        <v>8</v>
      </c>
      <c r="BS8" s="2" t="s">
        <v>13</v>
      </c>
      <c r="BT8" s="2">
        <v>38</v>
      </c>
      <c r="BU8" s="2">
        <v>38</v>
      </c>
      <c r="BV8" s="1" t="s">
        <v>8</v>
      </c>
      <c r="BW8" s="2" t="s">
        <v>13</v>
      </c>
      <c r="BX8" s="2">
        <v>15</v>
      </c>
      <c r="BY8" s="2">
        <v>38</v>
      </c>
      <c r="BZ8" s="1" t="s">
        <v>8</v>
      </c>
      <c r="CA8" s="2" t="s">
        <v>13</v>
      </c>
      <c r="CB8" s="2">
        <v>3</v>
      </c>
      <c r="CC8" s="2">
        <v>15</v>
      </c>
      <c r="CD8" s="3">
        <f t="shared" si="4"/>
        <v>14</v>
      </c>
      <c r="CE8" s="3">
        <f t="shared" si="0"/>
        <v>16</v>
      </c>
      <c r="CF8" s="3">
        <f t="shared" si="1"/>
        <v>10</v>
      </c>
      <c r="CG8" s="3">
        <f t="shared" si="2"/>
        <v>0</v>
      </c>
      <c r="CH8" s="3">
        <f t="shared" si="3"/>
        <v>0</v>
      </c>
      <c r="CI8" s="3"/>
      <c r="CJ8" s="5">
        <f>SUMPRODUCT((C8:CC8="souche")*1)</f>
        <v>2</v>
      </c>
      <c r="CK8" s="4">
        <f>SUMPRODUCT((C8:CC8="houppier")*1)</f>
        <v>10</v>
      </c>
      <c r="CL8" s="4">
        <f>SUMPRODUCT((C8:CC8="fut")*1)</f>
        <v>8</v>
      </c>
    </row>
    <row r="9" spans="1:90" x14ac:dyDescent="0.25">
      <c r="A9" s="1">
        <v>8</v>
      </c>
      <c r="B9" t="s">
        <v>8</v>
      </c>
      <c r="C9" s="1" t="s">
        <v>13</v>
      </c>
      <c r="D9" s="2">
        <v>15</v>
      </c>
      <c r="E9" s="2">
        <v>15</v>
      </c>
      <c r="F9" s="1" t="s">
        <v>8</v>
      </c>
      <c r="G9" s="2" t="s">
        <v>12</v>
      </c>
      <c r="H9" s="2">
        <v>3</v>
      </c>
      <c r="I9" s="2">
        <v>3</v>
      </c>
      <c r="J9" s="1" t="s">
        <v>8</v>
      </c>
      <c r="K9" s="2" t="s">
        <v>12</v>
      </c>
      <c r="L9" s="2">
        <v>3</v>
      </c>
      <c r="M9" s="2">
        <v>3</v>
      </c>
      <c r="N9" s="1" t="s">
        <v>8</v>
      </c>
      <c r="O9" s="2" t="s">
        <v>12</v>
      </c>
      <c r="P9" s="2">
        <v>3</v>
      </c>
      <c r="Q9" s="2">
        <v>15</v>
      </c>
      <c r="R9" s="1" t="s">
        <v>8</v>
      </c>
      <c r="S9" s="2" t="s">
        <v>11</v>
      </c>
      <c r="T9" s="2">
        <v>3</v>
      </c>
      <c r="U9" s="2">
        <v>3</v>
      </c>
      <c r="V9" s="1" t="s">
        <v>8</v>
      </c>
      <c r="W9" s="2" t="s">
        <v>12</v>
      </c>
      <c r="X9" s="2">
        <v>3</v>
      </c>
      <c r="Y9" s="2">
        <v>3</v>
      </c>
      <c r="Z9" s="1" t="s">
        <v>8</v>
      </c>
      <c r="AA9" s="2" t="s">
        <v>12</v>
      </c>
      <c r="AB9" s="2">
        <v>3</v>
      </c>
      <c r="AC9" s="2">
        <v>3</v>
      </c>
      <c r="AD9" s="1" t="s">
        <v>8</v>
      </c>
      <c r="AE9" s="2" t="s">
        <v>12</v>
      </c>
      <c r="AF9" s="2">
        <v>3</v>
      </c>
      <c r="AG9" s="2">
        <v>15</v>
      </c>
      <c r="AH9" s="1" t="s">
        <v>8</v>
      </c>
      <c r="AI9" s="2" t="s">
        <v>12</v>
      </c>
      <c r="AJ9" s="2">
        <v>3</v>
      </c>
      <c r="AK9" s="2">
        <v>15</v>
      </c>
      <c r="AL9" s="1" t="s">
        <v>8</v>
      </c>
      <c r="AM9" s="2" t="s">
        <v>12</v>
      </c>
      <c r="AN9" s="2">
        <v>15</v>
      </c>
      <c r="AO9" s="2">
        <v>15</v>
      </c>
      <c r="AP9" s="1" t="s">
        <v>8</v>
      </c>
      <c r="AQ9" s="2" t="s">
        <v>12</v>
      </c>
      <c r="AR9" s="2">
        <v>3</v>
      </c>
      <c r="AS9" s="2">
        <v>15</v>
      </c>
      <c r="AT9" s="1" t="s">
        <v>8</v>
      </c>
      <c r="AU9" s="2" t="s">
        <v>12</v>
      </c>
      <c r="AV9" s="2">
        <v>3</v>
      </c>
      <c r="AW9" s="2">
        <v>3</v>
      </c>
      <c r="AX9" s="1" t="s">
        <v>8</v>
      </c>
      <c r="AY9" s="2" t="s">
        <v>13</v>
      </c>
      <c r="AZ9" s="2">
        <v>3</v>
      </c>
      <c r="BA9" s="2">
        <v>15</v>
      </c>
      <c r="BB9" s="1" t="s">
        <v>8</v>
      </c>
      <c r="BC9" s="2" t="s">
        <v>12</v>
      </c>
      <c r="BD9" s="2">
        <v>38</v>
      </c>
      <c r="BE9" s="2">
        <v>38</v>
      </c>
      <c r="BF9" s="1" t="s">
        <v>8</v>
      </c>
      <c r="BG9" s="2" t="s">
        <v>12</v>
      </c>
      <c r="BH9" s="2">
        <v>3</v>
      </c>
      <c r="BI9" s="2">
        <v>3</v>
      </c>
      <c r="BJ9" s="1" t="s">
        <v>8</v>
      </c>
      <c r="BK9" s="2" t="s">
        <v>12</v>
      </c>
      <c r="BL9" s="2">
        <v>15</v>
      </c>
      <c r="BM9" s="2">
        <v>15</v>
      </c>
      <c r="BN9" s="1" t="s">
        <v>8</v>
      </c>
      <c r="BO9" s="2" t="s">
        <v>12</v>
      </c>
      <c r="BP9" s="2">
        <v>3</v>
      </c>
      <c r="BQ9" s="2">
        <v>15</v>
      </c>
      <c r="BR9" s="1" t="s">
        <v>8</v>
      </c>
      <c r="BS9" s="2" t="s">
        <v>12</v>
      </c>
      <c r="BT9" s="2">
        <v>3</v>
      </c>
      <c r="BU9" s="2">
        <v>15</v>
      </c>
      <c r="BV9" s="1" t="s">
        <v>8</v>
      </c>
      <c r="BW9" s="2" t="s">
        <v>11</v>
      </c>
      <c r="BX9" s="2">
        <v>15</v>
      </c>
      <c r="BY9" s="2">
        <v>15</v>
      </c>
      <c r="BZ9" s="1" t="s">
        <v>8</v>
      </c>
      <c r="CA9" s="2" t="s">
        <v>11</v>
      </c>
      <c r="CB9" s="2">
        <v>15</v>
      </c>
      <c r="CC9" s="2">
        <v>38</v>
      </c>
      <c r="CD9" s="3">
        <f t="shared" si="4"/>
        <v>21</v>
      </c>
      <c r="CE9" s="3">
        <f t="shared" si="0"/>
        <v>16</v>
      </c>
      <c r="CF9" s="3">
        <f t="shared" si="1"/>
        <v>3</v>
      </c>
      <c r="CG9" s="3">
        <f t="shared" si="2"/>
        <v>0</v>
      </c>
      <c r="CH9" s="3">
        <f t="shared" si="3"/>
        <v>0</v>
      </c>
      <c r="CI9" s="3"/>
      <c r="CJ9" s="5">
        <f>SUMPRODUCT((C9:CC9="souche")*1)</f>
        <v>3</v>
      </c>
      <c r="CK9" s="4">
        <f>SUMPRODUCT((C9:CC9="houppier")*1)</f>
        <v>15</v>
      </c>
      <c r="CL9" s="4">
        <f>SUMPRODUCT((C9:CC9="fut")*1)</f>
        <v>2</v>
      </c>
    </row>
    <row r="10" spans="1:90" x14ac:dyDescent="0.25">
      <c r="A10" s="1">
        <v>9</v>
      </c>
      <c r="B10" t="s">
        <v>8</v>
      </c>
      <c r="C10" s="2" t="s">
        <v>11</v>
      </c>
      <c r="D10" s="2">
        <v>3</v>
      </c>
      <c r="E10" s="2">
        <v>3</v>
      </c>
      <c r="F10" s="1" t="s">
        <v>8</v>
      </c>
      <c r="G10" s="2" t="s">
        <v>11</v>
      </c>
      <c r="H10" s="2">
        <v>3</v>
      </c>
      <c r="I10" s="2">
        <v>3</v>
      </c>
      <c r="J10" s="1" t="s">
        <v>8</v>
      </c>
      <c r="K10" s="2" t="s">
        <v>11</v>
      </c>
      <c r="L10" s="2">
        <v>15</v>
      </c>
      <c r="M10" s="2">
        <v>15</v>
      </c>
      <c r="N10" s="1" t="s">
        <v>8</v>
      </c>
      <c r="O10" s="2" t="s">
        <v>12</v>
      </c>
      <c r="P10" s="2">
        <v>3</v>
      </c>
      <c r="Q10" s="2">
        <v>3</v>
      </c>
      <c r="R10" s="1" t="s">
        <v>8</v>
      </c>
      <c r="S10" s="2" t="s">
        <v>11</v>
      </c>
      <c r="T10" s="2">
        <v>3</v>
      </c>
      <c r="U10" s="2">
        <v>3</v>
      </c>
      <c r="V10" s="1" t="s">
        <v>8</v>
      </c>
      <c r="W10" s="2" t="s">
        <v>12</v>
      </c>
      <c r="X10" s="2">
        <v>15</v>
      </c>
      <c r="Y10" s="2">
        <v>3</v>
      </c>
      <c r="Z10" s="1" t="s">
        <v>8</v>
      </c>
      <c r="AA10" s="2" t="s">
        <v>11</v>
      </c>
      <c r="AB10" s="2">
        <v>15</v>
      </c>
      <c r="AC10" s="2">
        <v>3</v>
      </c>
      <c r="AD10" s="1" t="s">
        <v>8</v>
      </c>
      <c r="AE10" s="2" t="s">
        <v>12</v>
      </c>
      <c r="AF10" s="2">
        <v>3</v>
      </c>
      <c r="AG10" s="2">
        <v>15</v>
      </c>
      <c r="AH10" s="1" t="s">
        <v>8</v>
      </c>
      <c r="AI10" s="2" t="s">
        <v>12</v>
      </c>
      <c r="AJ10" s="2">
        <v>15</v>
      </c>
      <c r="AK10" s="2">
        <v>15</v>
      </c>
      <c r="AL10" s="1" t="s">
        <v>8</v>
      </c>
      <c r="AM10" s="2" t="s">
        <v>11</v>
      </c>
      <c r="AN10" s="2">
        <v>15</v>
      </c>
      <c r="AO10" s="2">
        <v>3</v>
      </c>
      <c r="AP10" s="1" t="s">
        <v>8</v>
      </c>
      <c r="AQ10" s="2" t="s">
        <v>12</v>
      </c>
      <c r="AR10" s="2">
        <v>3</v>
      </c>
      <c r="AS10" s="2">
        <v>3</v>
      </c>
      <c r="AT10" s="1" t="s">
        <v>8</v>
      </c>
      <c r="AU10" s="2" t="s">
        <v>12</v>
      </c>
      <c r="AV10" s="2">
        <v>3</v>
      </c>
      <c r="AW10" s="2">
        <v>15</v>
      </c>
      <c r="AX10" s="1" t="s">
        <v>8</v>
      </c>
      <c r="AY10" s="2" t="s">
        <v>11</v>
      </c>
      <c r="AZ10" s="2">
        <v>15</v>
      </c>
      <c r="BA10" s="2">
        <v>15</v>
      </c>
      <c r="BB10" s="1" t="s">
        <v>8</v>
      </c>
      <c r="BC10" s="2" t="s">
        <v>11</v>
      </c>
      <c r="BD10" s="2">
        <v>3</v>
      </c>
      <c r="BE10" s="2">
        <v>15</v>
      </c>
      <c r="BF10" s="1" t="s">
        <v>8</v>
      </c>
      <c r="BG10" s="2" t="s">
        <v>12</v>
      </c>
      <c r="BH10" s="2">
        <v>15</v>
      </c>
      <c r="BI10" s="2">
        <v>15</v>
      </c>
      <c r="BJ10" s="1" t="s">
        <v>8</v>
      </c>
      <c r="BK10" s="2" t="s">
        <v>12</v>
      </c>
      <c r="BL10" s="2">
        <v>3</v>
      </c>
      <c r="BM10" s="2">
        <v>15</v>
      </c>
      <c r="BN10" s="1" t="s">
        <v>8</v>
      </c>
      <c r="BO10" s="2" t="s">
        <v>11</v>
      </c>
      <c r="BP10" s="2">
        <v>15</v>
      </c>
      <c r="BQ10" s="2">
        <v>15</v>
      </c>
      <c r="BR10" s="1" t="s">
        <v>8</v>
      </c>
      <c r="BS10" s="2" t="s">
        <v>11</v>
      </c>
      <c r="BT10" s="2">
        <v>88</v>
      </c>
      <c r="BU10" s="2">
        <v>88</v>
      </c>
      <c r="BV10" s="1" t="s">
        <v>8</v>
      </c>
      <c r="BW10" s="2" t="s">
        <v>12</v>
      </c>
      <c r="BX10" s="2">
        <v>3</v>
      </c>
      <c r="BY10" s="2">
        <v>15</v>
      </c>
      <c r="BZ10" s="1" t="s">
        <v>8</v>
      </c>
      <c r="CA10" s="2" t="s">
        <v>11</v>
      </c>
      <c r="CB10" s="2">
        <v>15</v>
      </c>
      <c r="CC10" s="2">
        <v>15</v>
      </c>
      <c r="CD10" s="3">
        <f t="shared" si="4"/>
        <v>18</v>
      </c>
      <c r="CE10" s="3">
        <f t="shared" si="0"/>
        <v>20</v>
      </c>
      <c r="CF10" s="3">
        <f t="shared" si="1"/>
        <v>0</v>
      </c>
      <c r="CG10" s="3">
        <f t="shared" si="2"/>
        <v>0</v>
      </c>
      <c r="CH10" s="3">
        <f t="shared" si="3"/>
        <v>2</v>
      </c>
      <c r="CI10" s="3"/>
      <c r="CJ10" s="5">
        <f>SUMPRODUCT((C10:CC10="souche")*1)</f>
        <v>11</v>
      </c>
      <c r="CK10" s="4">
        <f>SUMPRODUCT((C10:CC10="houppier")*1)</f>
        <v>9</v>
      </c>
      <c r="CL10" s="4">
        <f>SUMPRODUCT((C10:CC10="fut")*1)</f>
        <v>0</v>
      </c>
    </row>
    <row r="11" spans="1:90" x14ac:dyDescent="0.25">
      <c r="A11" s="1">
        <v>10</v>
      </c>
      <c r="B11" t="s">
        <v>8</v>
      </c>
      <c r="C11" s="2" t="s">
        <v>12</v>
      </c>
      <c r="D11" s="2">
        <v>3</v>
      </c>
      <c r="E11" s="2">
        <v>15</v>
      </c>
      <c r="F11" s="1" t="s">
        <v>8</v>
      </c>
      <c r="G11" s="2" t="s">
        <v>11</v>
      </c>
      <c r="H11" s="2">
        <v>15</v>
      </c>
      <c r="I11" s="2">
        <v>15</v>
      </c>
      <c r="J11" s="1" t="s">
        <v>8</v>
      </c>
      <c r="K11" s="2" t="s">
        <v>12</v>
      </c>
      <c r="L11" s="2">
        <v>15</v>
      </c>
      <c r="M11" s="2">
        <v>15</v>
      </c>
      <c r="N11" s="1" t="s">
        <v>8</v>
      </c>
      <c r="O11" s="2" t="s">
        <v>12</v>
      </c>
      <c r="P11" s="2">
        <v>3</v>
      </c>
      <c r="Q11" s="2">
        <v>15</v>
      </c>
      <c r="R11" s="1" t="s">
        <v>8</v>
      </c>
      <c r="S11" s="2" t="s">
        <v>12</v>
      </c>
      <c r="T11" s="2">
        <v>3</v>
      </c>
      <c r="U11" s="2">
        <v>3</v>
      </c>
      <c r="V11" s="1" t="s">
        <v>8</v>
      </c>
      <c r="W11" s="2" t="s">
        <v>12</v>
      </c>
      <c r="X11" s="2">
        <v>15</v>
      </c>
      <c r="Y11" s="2">
        <v>15</v>
      </c>
      <c r="Z11" s="1" t="s">
        <v>8</v>
      </c>
      <c r="AA11" s="2" t="s">
        <v>11</v>
      </c>
      <c r="AB11" s="2">
        <v>3</v>
      </c>
      <c r="AC11" s="2">
        <v>15</v>
      </c>
      <c r="AD11" s="1" t="s">
        <v>8</v>
      </c>
      <c r="AE11" s="2" t="s">
        <v>12</v>
      </c>
      <c r="AF11" s="2">
        <v>15</v>
      </c>
      <c r="AG11" s="2">
        <v>15</v>
      </c>
      <c r="AH11" s="1" t="s">
        <v>8</v>
      </c>
      <c r="AI11" s="2" t="s">
        <v>12</v>
      </c>
      <c r="AJ11" s="2">
        <v>15</v>
      </c>
      <c r="AK11" s="2">
        <v>15</v>
      </c>
      <c r="AL11" s="1" t="s">
        <v>8</v>
      </c>
      <c r="AM11" s="2" t="s">
        <v>11</v>
      </c>
      <c r="AN11" s="2">
        <v>3</v>
      </c>
      <c r="AO11" s="2">
        <v>38</v>
      </c>
      <c r="AP11" s="1" t="s">
        <v>8</v>
      </c>
      <c r="AQ11" s="2" t="s">
        <v>11</v>
      </c>
      <c r="AR11" s="2">
        <v>88</v>
      </c>
      <c r="AS11" s="2">
        <v>88</v>
      </c>
      <c r="AT11" s="1" t="s">
        <v>8</v>
      </c>
      <c r="AU11" s="2" t="s">
        <v>12</v>
      </c>
      <c r="AV11" s="2">
        <v>3</v>
      </c>
      <c r="AW11" s="2">
        <v>15</v>
      </c>
      <c r="AX11" s="1" t="s">
        <v>8</v>
      </c>
      <c r="AY11" s="2" t="s">
        <v>12</v>
      </c>
      <c r="AZ11" s="2">
        <v>3</v>
      </c>
      <c r="BA11" s="2">
        <v>3</v>
      </c>
      <c r="BB11" s="1" t="s">
        <v>8</v>
      </c>
      <c r="BC11" s="2" t="s">
        <v>12</v>
      </c>
      <c r="BD11" s="2">
        <v>3</v>
      </c>
      <c r="BE11" s="2">
        <v>3</v>
      </c>
      <c r="BF11" s="1" t="s">
        <v>8</v>
      </c>
      <c r="BG11" s="2" t="s">
        <v>11</v>
      </c>
      <c r="BH11" s="2">
        <v>64</v>
      </c>
      <c r="BI11" s="2">
        <v>64</v>
      </c>
      <c r="BJ11" s="1" t="s">
        <v>8</v>
      </c>
      <c r="BK11" s="2" t="s">
        <v>11</v>
      </c>
      <c r="BL11" s="2">
        <v>15</v>
      </c>
      <c r="BM11" s="2">
        <v>15</v>
      </c>
      <c r="BN11" s="1" t="s">
        <v>8</v>
      </c>
      <c r="BO11" s="2" t="s">
        <v>12</v>
      </c>
      <c r="BP11" s="2">
        <v>3</v>
      </c>
      <c r="BQ11" s="2">
        <v>15</v>
      </c>
      <c r="BR11" s="1" t="s">
        <v>8</v>
      </c>
      <c r="BS11" s="2" t="s">
        <v>11</v>
      </c>
      <c r="BT11" s="2">
        <v>15</v>
      </c>
      <c r="BU11" s="2">
        <v>15</v>
      </c>
      <c r="BV11" s="1" t="s">
        <v>8</v>
      </c>
      <c r="BW11" s="2" t="s">
        <v>11</v>
      </c>
      <c r="BX11" s="2">
        <v>15</v>
      </c>
      <c r="BY11" s="2">
        <v>38</v>
      </c>
      <c r="BZ11" s="1" t="s">
        <v>8</v>
      </c>
      <c r="CA11" s="2" t="s">
        <v>12</v>
      </c>
      <c r="CB11" s="2">
        <v>15</v>
      </c>
      <c r="CC11" s="2">
        <v>15</v>
      </c>
      <c r="CD11" s="3">
        <f t="shared" si="4"/>
        <v>12</v>
      </c>
      <c r="CE11" s="3">
        <f t="shared" si="0"/>
        <v>22</v>
      </c>
      <c r="CF11" s="3">
        <f t="shared" si="1"/>
        <v>2</v>
      </c>
      <c r="CG11" s="3">
        <f t="shared" si="2"/>
        <v>2</v>
      </c>
      <c r="CH11" s="3">
        <f t="shared" si="3"/>
        <v>2</v>
      </c>
      <c r="CI11" s="3"/>
      <c r="CJ11" s="5">
        <f>SUMPRODUCT((C11:CC11="souche")*1)</f>
        <v>8</v>
      </c>
      <c r="CK11" s="4">
        <f>SUMPRODUCT((C11:CC11="houppier")*1)</f>
        <v>12</v>
      </c>
      <c r="CL11" s="4">
        <f>SUMPRODUCT((C11:CC11="fut")*1)</f>
        <v>0</v>
      </c>
    </row>
    <row r="12" spans="1:90" x14ac:dyDescent="0.25">
      <c r="A12" s="1">
        <v>11</v>
      </c>
      <c r="B12" t="s">
        <v>8</v>
      </c>
      <c r="C12" s="2" t="s">
        <v>12</v>
      </c>
      <c r="D12" s="2">
        <v>38</v>
      </c>
      <c r="E12" s="2">
        <v>15</v>
      </c>
      <c r="F12" s="1" t="s">
        <v>8</v>
      </c>
      <c r="G12" s="2" t="s">
        <v>11</v>
      </c>
      <c r="H12" s="2">
        <v>88</v>
      </c>
      <c r="I12" s="2">
        <v>88</v>
      </c>
      <c r="J12" s="1" t="s">
        <v>8</v>
      </c>
      <c r="K12" s="2" t="s">
        <v>11</v>
      </c>
      <c r="L12" s="2">
        <v>15</v>
      </c>
      <c r="M12" s="2">
        <v>15</v>
      </c>
      <c r="N12" s="1" t="s">
        <v>8</v>
      </c>
      <c r="O12" s="2" t="s">
        <v>12</v>
      </c>
      <c r="P12" s="2">
        <v>3</v>
      </c>
      <c r="Q12" s="2">
        <v>15</v>
      </c>
      <c r="R12" s="1" t="s">
        <v>8</v>
      </c>
      <c r="S12" s="2" t="s">
        <v>12</v>
      </c>
      <c r="T12" s="2">
        <v>3</v>
      </c>
      <c r="U12" s="2">
        <v>3</v>
      </c>
      <c r="V12" s="1" t="s">
        <v>8</v>
      </c>
      <c r="W12" s="2" t="s">
        <v>11</v>
      </c>
      <c r="X12" s="2">
        <v>15</v>
      </c>
      <c r="Y12" s="2">
        <v>38</v>
      </c>
      <c r="Z12" s="1" t="s">
        <v>8</v>
      </c>
      <c r="AA12" s="2" t="s">
        <v>12</v>
      </c>
      <c r="AB12" s="2">
        <v>3</v>
      </c>
      <c r="AC12" s="2">
        <v>3</v>
      </c>
      <c r="AD12" s="1" t="s">
        <v>8</v>
      </c>
      <c r="AE12" s="2" t="s">
        <v>11</v>
      </c>
      <c r="AF12" s="2">
        <v>64</v>
      </c>
      <c r="AG12" s="2">
        <v>88</v>
      </c>
      <c r="AH12" s="1" t="s">
        <v>8</v>
      </c>
      <c r="AI12" s="2" t="s">
        <v>12</v>
      </c>
      <c r="AJ12" s="2">
        <v>38</v>
      </c>
      <c r="AK12" s="2">
        <v>38</v>
      </c>
      <c r="AL12" s="1" t="s">
        <v>8</v>
      </c>
      <c r="AM12" s="2" t="s">
        <v>12</v>
      </c>
      <c r="AN12" s="2">
        <v>3</v>
      </c>
      <c r="AO12" s="2">
        <v>3</v>
      </c>
      <c r="AP12" s="1" t="s">
        <v>8</v>
      </c>
      <c r="AQ12" s="2" t="s">
        <v>12</v>
      </c>
      <c r="AR12" s="2">
        <v>3</v>
      </c>
      <c r="AS12" s="2">
        <v>3</v>
      </c>
      <c r="AT12" s="1" t="s">
        <v>8</v>
      </c>
      <c r="AU12" s="2" t="s">
        <v>12</v>
      </c>
      <c r="AV12" s="2">
        <v>15</v>
      </c>
      <c r="AW12" s="2">
        <v>38</v>
      </c>
      <c r="AX12" s="1" t="s">
        <v>8</v>
      </c>
      <c r="AY12" s="2" t="s">
        <v>12</v>
      </c>
      <c r="AZ12" s="2">
        <v>15</v>
      </c>
      <c r="BA12" s="2">
        <v>15</v>
      </c>
      <c r="BB12" s="1" t="s">
        <v>8</v>
      </c>
      <c r="BC12" s="2" t="s">
        <v>12</v>
      </c>
      <c r="BD12" s="2">
        <v>3</v>
      </c>
      <c r="BE12" s="2">
        <v>15</v>
      </c>
      <c r="BF12" s="1" t="s">
        <v>8</v>
      </c>
      <c r="BG12" s="2" t="s">
        <v>12</v>
      </c>
      <c r="BH12" s="2">
        <v>3</v>
      </c>
      <c r="BI12" s="2">
        <v>3</v>
      </c>
      <c r="BJ12" s="1" t="s">
        <v>8</v>
      </c>
      <c r="BK12" s="2" t="s">
        <v>12</v>
      </c>
      <c r="BL12" s="2">
        <v>38</v>
      </c>
      <c r="BM12" s="2">
        <v>38</v>
      </c>
      <c r="BN12" s="1" t="s">
        <v>8</v>
      </c>
      <c r="BO12" s="2" t="s">
        <v>11</v>
      </c>
      <c r="BP12" s="2">
        <v>15</v>
      </c>
      <c r="BQ12" s="2">
        <v>15</v>
      </c>
      <c r="BR12" s="1" t="s">
        <v>8</v>
      </c>
      <c r="BS12" s="2" t="s">
        <v>12</v>
      </c>
      <c r="BT12" s="2">
        <v>38</v>
      </c>
      <c r="BU12" s="2">
        <v>38</v>
      </c>
      <c r="BV12" s="1" t="s">
        <v>8</v>
      </c>
      <c r="BW12" s="2" t="s">
        <v>12</v>
      </c>
      <c r="BX12" s="2">
        <v>3</v>
      </c>
      <c r="BY12" s="2">
        <v>3</v>
      </c>
      <c r="BZ12" s="1" t="s">
        <v>8</v>
      </c>
      <c r="CA12" s="2" t="s">
        <v>12</v>
      </c>
      <c r="CB12" s="2">
        <v>15</v>
      </c>
      <c r="CC12" s="2">
        <v>38</v>
      </c>
      <c r="CD12" s="3">
        <f t="shared" si="4"/>
        <v>14</v>
      </c>
      <c r="CE12" s="3">
        <f t="shared" si="0"/>
        <v>12</v>
      </c>
      <c r="CF12" s="3">
        <f t="shared" si="1"/>
        <v>10</v>
      </c>
      <c r="CG12" s="3">
        <f t="shared" si="2"/>
        <v>1</v>
      </c>
      <c r="CH12" s="3">
        <f t="shared" si="3"/>
        <v>3</v>
      </c>
      <c r="CI12" s="3"/>
      <c r="CJ12" s="5">
        <f>SUMPRODUCT((C12:CC12="souche")*1)</f>
        <v>5</v>
      </c>
      <c r="CK12" s="4">
        <f>SUMPRODUCT((C12:CC12="houppier")*1)</f>
        <v>15</v>
      </c>
      <c r="CL12" s="4">
        <f>SUMPRODUCT((C12:CC12="fut")*1)</f>
        <v>0</v>
      </c>
    </row>
    <row r="13" spans="1:90" x14ac:dyDescent="0.25">
      <c r="A13" s="1">
        <v>12</v>
      </c>
      <c r="B13" t="s">
        <v>8</v>
      </c>
      <c r="C13" s="2" t="s">
        <v>12</v>
      </c>
      <c r="D13" s="2">
        <v>3</v>
      </c>
      <c r="E13" s="2">
        <v>15</v>
      </c>
      <c r="F13" s="1" t="s">
        <v>8</v>
      </c>
      <c r="G13" s="2" t="s">
        <v>12</v>
      </c>
      <c r="H13" s="2">
        <v>38</v>
      </c>
      <c r="I13" s="2">
        <v>38</v>
      </c>
      <c r="J13" s="1" t="s">
        <v>8</v>
      </c>
      <c r="K13" s="2" t="s">
        <v>12</v>
      </c>
      <c r="L13" s="2">
        <v>3</v>
      </c>
      <c r="M13" s="2">
        <v>15</v>
      </c>
      <c r="N13" s="1" t="s">
        <v>8</v>
      </c>
      <c r="O13" s="2" t="s">
        <v>12</v>
      </c>
      <c r="P13" s="2">
        <v>15</v>
      </c>
      <c r="Q13" s="2">
        <v>38</v>
      </c>
      <c r="R13" s="1" t="s">
        <v>8</v>
      </c>
      <c r="S13" s="2" t="s">
        <v>11</v>
      </c>
      <c r="T13" s="2">
        <v>3</v>
      </c>
      <c r="U13" s="2">
        <v>38</v>
      </c>
      <c r="V13" s="1" t="s">
        <v>8</v>
      </c>
      <c r="W13" s="2" t="s">
        <v>11</v>
      </c>
      <c r="X13" s="2">
        <v>3</v>
      </c>
      <c r="Y13" s="2">
        <v>15</v>
      </c>
      <c r="Z13" s="1" t="s">
        <v>8</v>
      </c>
      <c r="AA13" s="2" t="s">
        <v>12</v>
      </c>
      <c r="AB13" s="2">
        <v>3</v>
      </c>
      <c r="AC13" s="2">
        <v>15</v>
      </c>
      <c r="AD13" s="1" t="s">
        <v>8</v>
      </c>
      <c r="AE13" s="2" t="s">
        <v>11</v>
      </c>
      <c r="AF13" s="2">
        <v>3</v>
      </c>
      <c r="AG13" s="2">
        <v>15</v>
      </c>
      <c r="AH13" s="1" t="s">
        <v>8</v>
      </c>
      <c r="AI13" s="2" t="s">
        <v>12</v>
      </c>
      <c r="AJ13" s="2">
        <v>38</v>
      </c>
      <c r="AK13" s="2">
        <v>15</v>
      </c>
      <c r="AL13" s="1" t="s">
        <v>8</v>
      </c>
      <c r="AM13" s="2" t="s">
        <v>11</v>
      </c>
      <c r="AN13" s="2">
        <v>15</v>
      </c>
      <c r="AO13" s="2">
        <v>64</v>
      </c>
      <c r="AP13" s="1" t="s">
        <v>8</v>
      </c>
      <c r="AQ13" s="2" t="s">
        <v>13</v>
      </c>
      <c r="AR13" s="2">
        <v>3</v>
      </c>
      <c r="AS13" s="2">
        <v>3</v>
      </c>
      <c r="AT13" s="1" t="s">
        <v>8</v>
      </c>
      <c r="AU13" s="2" t="s">
        <v>11</v>
      </c>
      <c r="AV13" s="2">
        <v>88</v>
      </c>
      <c r="AW13" s="2">
        <v>64</v>
      </c>
      <c r="AX13" s="1" t="s">
        <v>8</v>
      </c>
      <c r="AY13" s="2" t="s">
        <v>11</v>
      </c>
      <c r="AZ13" s="2">
        <v>38</v>
      </c>
      <c r="BA13" s="2">
        <v>38</v>
      </c>
      <c r="BB13" s="1" t="s">
        <v>8</v>
      </c>
      <c r="BC13" s="2" t="s">
        <v>11</v>
      </c>
      <c r="BD13" s="2">
        <v>15</v>
      </c>
      <c r="BE13" s="2">
        <v>3</v>
      </c>
      <c r="BF13" s="1" t="s">
        <v>8</v>
      </c>
      <c r="BG13" s="2" t="s">
        <v>11</v>
      </c>
      <c r="BH13" s="2">
        <v>38</v>
      </c>
      <c r="BI13" s="2">
        <v>38</v>
      </c>
      <c r="BJ13" s="1" t="s">
        <v>8</v>
      </c>
      <c r="BK13" s="2" t="s">
        <v>11</v>
      </c>
      <c r="BL13" s="2">
        <v>15</v>
      </c>
      <c r="BM13" s="2">
        <v>38</v>
      </c>
      <c r="BN13" s="1" t="s">
        <v>8</v>
      </c>
      <c r="BO13" s="2" t="s">
        <v>11</v>
      </c>
      <c r="BP13" s="2">
        <v>15</v>
      </c>
      <c r="BQ13" s="2">
        <v>64</v>
      </c>
      <c r="BR13" s="1" t="s">
        <v>8</v>
      </c>
      <c r="BS13" s="2" t="s">
        <v>11</v>
      </c>
      <c r="BT13" s="2">
        <v>15</v>
      </c>
      <c r="BU13" s="2">
        <v>38</v>
      </c>
      <c r="BV13" s="1" t="s">
        <v>8</v>
      </c>
      <c r="BW13" s="2" t="s">
        <v>11</v>
      </c>
      <c r="BX13" s="2">
        <v>15</v>
      </c>
      <c r="BY13" s="2">
        <v>3</v>
      </c>
      <c r="BZ13" s="1" t="s">
        <v>8</v>
      </c>
      <c r="CA13" s="2" t="s">
        <v>12</v>
      </c>
      <c r="CB13" s="2">
        <v>15</v>
      </c>
      <c r="CC13" s="2">
        <v>15</v>
      </c>
      <c r="CD13" s="3">
        <f t="shared" si="4"/>
        <v>10</v>
      </c>
      <c r="CE13" s="3">
        <f t="shared" si="0"/>
        <v>15</v>
      </c>
      <c r="CF13" s="3">
        <f t="shared" si="1"/>
        <v>11</v>
      </c>
      <c r="CG13" s="3">
        <f t="shared" si="2"/>
        <v>3</v>
      </c>
      <c r="CH13" s="3">
        <f t="shared" si="3"/>
        <v>1</v>
      </c>
      <c r="CI13" s="3"/>
      <c r="CJ13" s="5">
        <f>SUMPRODUCT((C13:CC13="souche")*1)</f>
        <v>12</v>
      </c>
      <c r="CK13" s="4">
        <f>SUMPRODUCT((C13:CC13="houppier")*1)</f>
        <v>7</v>
      </c>
      <c r="CL13" s="4">
        <f>SUMPRODUCT((C13:CC13="fut")*1)</f>
        <v>1</v>
      </c>
    </row>
    <row r="14" spans="1:90" x14ac:dyDescent="0.25">
      <c r="A14" s="1">
        <v>13</v>
      </c>
      <c r="B14" t="s">
        <v>8</v>
      </c>
      <c r="C14" s="2" t="s">
        <v>12</v>
      </c>
      <c r="D14" s="2">
        <v>15</v>
      </c>
      <c r="E14" s="2">
        <v>38</v>
      </c>
      <c r="F14" s="1" t="s">
        <v>8</v>
      </c>
      <c r="G14" s="2" t="s">
        <v>11</v>
      </c>
      <c r="H14" s="2">
        <v>3</v>
      </c>
      <c r="I14" s="2">
        <v>3</v>
      </c>
      <c r="J14" s="1" t="s">
        <v>8</v>
      </c>
      <c r="K14" s="2" t="s">
        <v>12</v>
      </c>
      <c r="L14" s="2">
        <v>88</v>
      </c>
      <c r="M14" s="2">
        <v>64</v>
      </c>
      <c r="N14" s="1" t="s">
        <v>8</v>
      </c>
      <c r="O14" s="2" t="s">
        <v>11</v>
      </c>
      <c r="P14" s="2">
        <v>15</v>
      </c>
      <c r="Q14" s="2">
        <v>15</v>
      </c>
      <c r="R14" s="1" t="s">
        <v>8</v>
      </c>
      <c r="S14" s="2" t="s">
        <v>11</v>
      </c>
      <c r="T14" s="2">
        <v>3</v>
      </c>
      <c r="U14" s="2">
        <v>15</v>
      </c>
      <c r="V14" s="1" t="s">
        <v>8</v>
      </c>
      <c r="W14" s="2" t="s">
        <v>12</v>
      </c>
      <c r="X14" s="2">
        <v>3</v>
      </c>
      <c r="Y14" s="2">
        <v>3</v>
      </c>
      <c r="Z14" s="1" t="s">
        <v>8</v>
      </c>
      <c r="AA14" s="2" t="s">
        <v>12</v>
      </c>
      <c r="AB14" s="2">
        <v>3</v>
      </c>
      <c r="AC14" s="2">
        <v>3</v>
      </c>
      <c r="AD14" s="1" t="s">
        <v>8</v>
      </c>
      <c r="AE14" s="2" t="s">
        <v>12</v>
      </c>
      <c r="AF14" s="2">
        <v>3</v>
      </c>
      <c r="AG14" s="2">
        <v>15</v>
      </c>
      <c r="AH14" s="1" t="s">
        <v>8</v>
      </c>
      <c r="AI14" s="2" t="s">
        <v>11</v>
      </c>
      <c r="AJ14" s="2">
        <v>15</v>
      </c>
      <c r="AK14" s="2">
        <v>64</v>
      </c>
      <c r="AL14" s="1" t="s">
        <v>8</v>
      </c>
      <c r="AM14" s="2" t="s">
        <v>12</v>
      </c>
      <c r="AN14" s="2">
        <v>15</v>
      </c>
      <c r="AO14" s="2">
        <v>15</v>
      </c>
      <c r="AP14" s="1" t="s">
        <v>8</v>
      </c>
      <c r="AQ14" s="2" t="s">
        <v>13</v>
      </c>
      <c r="AR14" s="2">
        <v>88</v>
      </c>
      <c r="AS14" s="2">
        <v>88</v>
      </c>
      <c r="AT14" s="1" t="s">
        <v>8</v>
      </c>
      <c r="AU14" s="2" t="s">
        <v>12</v>
      </c>
      <c r="AV14" s="2">
        <v>15</v>
      </c>
      <c r="AW14" s="2">
        <v>38</v>
      </c>
      <c r="AX14" s="1" t="s">
        <v>8</v>
      </c>
      <c r="AY14" s="2" t="s">
        <v>12</v>
      </c>
      <c r="AZ14" s="2">
        <v>3</v>
      </c>
      <c r="BA14" s="2">
        <v>3</v>
      </c>
      <c r="BB14" s="1" t="s">
        <v>8</v>
      </c>
      <c r="BC14" s="2" t="s">
        <v>13</v>
      </c>
      <c r="BD14" s="2">
        <v>3</v>
      </c>
      <c r="BE14" s="2">
        <v>15</v>
      </c>
      <c r="BF14" s="1" t="s">
        <v>8</v>
      </c>
      <c r="BG14" s="2" t="s">
        <v>12</v>
      </c>
      <c r="BH14" s="2">
        <v>3</v>
      </c>
      <c r="BI14" s="2">
        <v>15</v>
      </c>
      <c r="BJ14" s="1" t="s">
        <v>8</v>
      </c>
      <c r="BK14" s="2" t="s">
        <v>11</v>
      </c>
      <c r="BL14" s="2">
        <v>64</v>
      </c>
      <c r="BM14" s="2">
        <v>88</v>
      </c>
      <c r="BN14" s="1" t="s">
        <v>8</v>
      </c>
      <c r="BO14" s="2" t="s">
        <v>11</v>
      </c>
      <c r="BP14" s="2">
        <v>3</v>
      </c>
      <c r="BQ14" s="2">
        <v>3</v>
      </c>
      <c r="BR14" s="1" t="s">
        <v>8</v>
      </c>
      <c r="BS14" s="2" t="s">
        <v>11</v>
      </c>
      <c r="BT14" s="2">
        <v>3</v>
      </c>
      <c r="BU14" s="2">
        <v>15</v>
      </c>
      <c r="BV14" s="1" t="s">
        <v>8</v>
      </c>
      <c r="BW14" s="2" t="s">
        <v>11</v>
      </c>
      <c r="BX14" s="2">
        <v>3</v>
      </c>
      <c r="BY14" s="2">
        <v>38</v>
      </c>
      <c r="BZ14" s="1" t="s">
        <v>8</v>
      </c>
      <c r="CA14" s="2" t="s">
        <v>11</v>
      </c>
      <c r="CB14" s="2">
        <v>15</v>
      </c>
      <c r="CC14" s="2">
        <v>38</v>
      </c>
      <c r="CD14" s="3">
        <f t="shared" si="4"/>
        <v>16</v>
      </c>
      <c r="CE14" s="3">
        <f t="shared" si="0"/>
        <v>13</v>
      </c>
      <c r="CF14" s="3">
        <f t="shared" si="1"/>
        <v>4</v>
      </c>
      <c r="CG14" s="3">
        <f t="shared" si="2"/>
        <v>3</v>
      </c>
      <c r="CH14" s="3">
        <f t="shared" si="3"/>
        <v>4</v>
      </c>
      <c r="CI14" s="3"/>
      <c r="CJ14" s="5">
        <f>SUMPRODUCT((C14:CC14="souche")*1)</f>
        <v>9</v>
      </c>
      <c r="CK14" s="4">
        <f>SUMPRODUCT((C14:CC14="houppier")*1)</f>
        <v>9</v>
      </c>
      <c r="CL14" s="4">
        <f>SUMPRODUCT((C14:CC14="fut")*1)</f>
        <v>2</v>
      </c>
    </row>
    <row r="15" spans="1:90" x14ac:dyDescent="0.25">
      <c r="A15" s="1">
        <v>14</v>
      </c>
      <c r="B15" t="s">
        <v>8</v>
      </c>
      <c r="C15" s="2" t="s">
        <v>11</v>
      </c>
      <c r="D15" s="2">
        <v>15</v>
      </c>
      <c r="E15" s="2">
        <v>38</v>
      </c>
      <c r="F15" s="1" t="s">
        <v>8</v>
      </c>
      <c r="G15" s="2" t="s">
        <v>11</v>
      </c>
      <c r="H15" s="2">
        <v>15</v>
      </c>
      <c r="I15" s="2">
        <v>15</v>
      </c>
      <c r="J15" s="1" t="s">
        <v>8</v>
      </c>
      <c r="K15" s="2" t="s">
        <v>11</v>
      </c>
      <c r="L15" s="2">
        <v>15</v>
      </c>
      <c r="M15" s="2">
        <v>38</v>
      </c>
      <c r="N15" s="1" t="s">
        <v>8</v>
      </c>
      <c r="O15" s="2" t="s">
        <v>11</v>
      </c>
      <c r="P15" s="2">
        <v>15</v>
      </c>
      <c r="Q15" s="2">
        <v>38</v>
      </c>
      <c r="R15" s="1" t="s">
        <v>8</v>
      </c>
      <c r="S15" s="2" t="s">
        <v>12</v>
      </c>
      <c r="T15" s="2">
        <v>38</v>
      </c>
      <c r="U15" s="2">
        <v>64</v>
      </c>
      <c r="V15" s="1" t="s">
        <v>8</v>
      </c>
      <c r="W15" s="2" t="s">
        <v>11</v>
      </c>
      <c r="X15" s="2">
        <v>15</v>
      </c>
      <c r="Y15" s="2">
        <v>38</v>
      </c>
      <c r="Z15" s="1" t="s">
        <v>8</v>
      </c>
      <c r="AA15" s="2" t="s">
        <v>12</v>
      </c>
      <c r="AB15" s="2">
        <v>3</v>
      </c>
      <c r="AC15" s="2">
        <v>15</v>
      </c>
      <c r="AD15" s="1" t="s">
        <v>8</v>
      </c>
      <c r="AE15" s="2" t="s">
        <v>11</v>
      </c>
      <c r="AF15" s="2">
        <v>38</v>
      </c>
      <c r="AG15" s="2">
        <v>64</v>
      </c>
      <c r="AH15" s="1" t="s">
        <v>8</v>
      </c>
      <c r="AI15" s="2" t="s">
        <v>11</v>
      </c>
      <c r="AJ15" s="2">
        <v>38</v>
      </c>
      <c r="AK15" s="2">
        <v>64</v>
      </c>
      <c r="AL15" s="1" t="s">
        <v>8</v>
      </c>
      <c r="AM15" s="2" t="s">
        <v>12</v>
      </c>
      <c r="AN15" s="2">
        <v>15</v>
      </c>
      <c r="AO15" s="2">
        <v>38</v>
      </c>
      <c r="AP15" s="1" t="s">
        <v>8</v>
      </c>
      <c r="AQ15" s="2" t="s">
        <v>11</v>
      </c>
      <c r="AR15" s="2">
        <v>38</v>
      </c>
      <c r="AS15" s="2">
        <v>64</v>
      </c>
      <c r="AT15" s="1" t="s">
        <v>8</v>
      </c>
      <c r="AU15" s="2" t="s">
        <v>11</v>
      </c>
      <c r="AV15" s="2">
        <v>15</v>
      </c>
      <c r="AW15" s="2">
        <v>38</v>
      </c>
      <c r="AX15" s="1" t="s">
        <v>8</v>
      </c>
      <c r="AY15" s="2" t="s">
        <v>11</v>
      </c>
      <c r="AZ15" s="2">
        <v>15</v>
      </c>
      <c r="BA15" s="2">
        <v>15</v>
      </c>
      <c r="BB15" s="1" t="s">
        <v>8</v>
      </c>
      <c r="BC15" s="2" t="s">
        <v>11</v>
      </c>
      <c r="BD15" s="2">
        <v>15</v>
      </c>
      <c r="BE15" s="2">
        <v>64</v>
      </c>
      <c r="BF15" s="1" t="s">
        <v>8</v>
      </c>
      <c r="BG15" s="2" t="s">
        <v>12</v>
      </c>
      <c r="BH15" s="2">
        <v>38</v>
      </c>
      <c r="BI15" s="2">
        <v>64</v>
      </c>
      <c r="BJ15" s="1" t="s">
        <v>8</v>
      </c>
      <c r="BK15" s="2" t="s">
        <v>12</v>
      </c>
      <c r="BL15" s="2">
        <v>15</v>
      </c>
      <c r="BM15" s="2">
        <v>38</v>
      </c>
      <c r="BN15" s="1" t="s">
        <v>8</v>
      </c>
      <c r="BO15" s="2" t="s">
        <v>11</v>
      </c>
      <c r="BP15" s="2">
        <v>15</v>
      </c>
      <c r="BQ15" s="2">
        <v>38</v>
      </c>
      <c r="BR15" s="1" t="s">
        <v>8</v>
      </c>
      <c r="BS15" s="2" t="s">
        <v>11</v>
      </c>
      <c r="BT15" s="2">
        <v>38</v>
      </c>
      <c r="BU15" s="2">
        <v>38</v>
      </c>
      <c r="BV15" s="1" t="s">
        <v>8</v>
      </c>
      <c r="BW15" s="2" t="s">
        <v>11</v>
      </c>
      <c r="BX15" s="2">
        <v>15</v>
      </c>
      <c r="BY15" s="2">
        <v>64</v>
      </c>
      <c r="BZ15" s="1" t="s">
        <v>8</v>
      </c>
      <c r="CA15" s="2" t="s">
        <v>12</v>
      </c>
      <c r="CB15" s="2">
        <v>38</v>
      </c>
      <c r="CC15" s="2">
        <v>88</v>
      </c>
      <c r="CD15" s="3">
        <f t="shared" si="4"/>
        <v>1</v>
      </c>
      <c r="CE15" s="3">
        <f t="shared" si="0"/>
        <v>15</v>
      </c>
      <c r="CF15" s="3">
        <f t="shared" si="1"/>
        <v>16</v>
      </c>
      <c r="CG15" s="3">
        <f t="shared" si="2"/>
        <v>7</v>
      </c>
      <c r="CH15" s="3">
        <f t="shared" si="3"/>
        <v>1</v>
      </c>
      <c r="CI15" s="3"/>
      <c r="CJ15" s="5">
        <f>SUMPRODUCT((C15:CC15="souche")*1)</f>
        <v>14</v>
      </c>
      <c r="CK15" s="4">
        <f>SUMPRODUCT((C15:CC15="houppier")*1)</f>
        <v>6</v>
      </c>
      <c r="CL15" s="4">
        <f>SUMPRODUCT((C15:CC15="fut")*1)</f>
        <v>0</v>
      </c>
    </row>
    <row r="16" spans="1:90" x14ac:dyDescent="0.25">
      <c r="A16" s="1">
        <v>15</v>
      </c>
      <c r="B16" t="s">
        <v>8</v>
      </c>
      <c r="C16" s="2" t="s">
        <v>12</v>
      </c>
      <c r="D16" s="2">
        <v>15</v>
      </c>
      <c r="E16" s="2">
        <v>38</v>
      </c>
      <c r="F16" s="1" t="s">
        <v>8</v>
      </c>
      <c r="G16" s="2" t="s">
        <v>12</v>
      </c>
      <c r="H16" s="2">
        <v>38</v>
      </c>
      <c r="I16" s="2">
        <v>64</v>
      </c>
      <c r="J16" s="1" t="s">
        <v>8</v>
      </c>
      <c r="K16" s="2" t="s">
        <v>12</v>
      </c>
      <c r="L16" s="2">
        <v>15</v>
      </c>
      <c r="M16" s="2">
        <v>15</v>
      </c>
      <c r="N16" s="1" t="s">
        <v>8</v>
      </c>
      <c r="O16" s="2" t="s">
        <v>12</v>
      </c>
      <c r="P16" s="2">
        <v>15</v>
      </c>
      <c r="Q16" s="2">
        <v>38</v>
      </c>
      <c r="R16" s="1" t="s">
        <v>8</v>
      </c>
      <c r="S16" s="2" t="s">
        <v>11</v>
      </c>
      <c r="T16" s="2">
        <v>15</v>
      </c>
      <c r="U16" s="2">
        <v>38</v>
      </c>
      <c r="V16" s="1" t="s">
        <v>8</v>
      </c>
      <c r="W16" s="2" t="s">
        <v>11</v>
      </c>
      <c r="X16" s="2">
        <v>15</v>
      </c>
      <c r="Y16" s="2">
        <v>15</v>
      </c>
      <c r="Z16" s="1" t="s">
        <v>8</v>
      </c>
      <c r="AA16" s="2" t="s">
        <v>12</v>
      </c>
      <c r="AB16" s="2">
        <v>38</v>
      </c>
      <c r="AC16" s="2">
        <v>38</v>
      </c>
      <c r="AD16" s="1" t="s">
        <v>8</v>
      </c>
      <c r="AE16" s="2" t="s">
        <v>11</v>
      </c>
      <c r="AF16" s="2">
        <v>15</v>
      </c>
      <c r="AG16" s="2">
        <v>64</v>
      </c>
      <c r="AH16" s="1" t="s">
        <v>8</v>
      </c>
      <c r="AI16" s="2" t="s">
        <v>11</v>
      </c>
      <c r="AJ16" s="2">
        <v>15</v>
      </c>
      <c r="AK16" s="2">
        <v>15</v>
      </c>
      <c r="AL16" s="1" t="s">
        <v>8</v>
      </c>
      <c r="AM16" s="2" t="s">
        <v>11</v>
      </c>
      <c r="AN16" s="2">
        <v>88</v>
      </c>
      <c r="AO16" s="2">
        <v>88</v>
      </c>
      <c r="AP16" s="1" t="s">
        <v>8</v>
      </c>
      <c r="AQ16" s="2" t="s">
        <v>11</v>
      </c>
      <c r="AR16" s="2">
        <v>38</v>
      </c>
      <c r="AS16" s="2">
        <v>64</v>
      </c>
      <c r="AT16" s="1" t="s">
        <v>8</v>
      </c>
      <c r="AU16" s="2" t="s">
        <v>11</v>
      </c>
      <c r="AV16" s="2">
        <v>15</v>
      </c>
      <c r="AW16" s="2">
        <v>64</v>
      </c>
      <c r="AX16" s="1" t="s">
        <v>8</v>
      </c>
      <c r="AY16" s="2" t="s">
        <v>11</v>
      </c>
      <c r="AZ16" s="2">
        <v>15</v>
      </c>
      <c r="BA16" s="2">
        <v>38</v>
      </c>
      <c r="BB16" s="1" t="s">
        <v>8</v>
      </c>
      <c r="BC16" s="2" t="s">
        <v>11</v>
      </c>
      <c r="BD16" s="2">
        <v>15</v>
      </c>
      <c r="BE16" s="2">
        <v>88</v>
      </c>
      <c r="BF16" s="1" t="s">
        <v>8</v>
      </c>
      <c r="BG16" s="2" t="s">
        <v>11</v>
      </c>
      <c r="BH16" s="2">
        <v>88</v>
      </c>
      <c r="BI16" s="2">
        <v>88</v>
      </c>
      <c r="BJ16" s="1" t="s">
        <v>8</v>
      </c>
      <c r="BK16" s="2" t="s">
        <v>11</v>
      </c>
      <c r="BL16" s="2">
        <v>88</v>
      </c>
      <c r="BM16" s="2">
        <v>88</v>
      </c>
      <c r="BN16" s="1" t="s">
        <v>8</v>
      </c>
      <c r="BO16" s="2" t="s">
        <v>11</v>
      </c>
      <c r="BP16" s="2">
        <v>15</v>
      </c>
      <c r="BQ16" s="2">
        <v>38</v>
      </c>
      <c r="BR16" s="1" t="s">
        <v>8</v>
      </c>
      <c r="BS16" s="2" t="s">
        <v>12</v>
      </c>
      <c r="BT16" s="2">
        <v>15</v>
      </c>
      <c r="BU16" s="2">
        <v>38</v>
      </c>
      <c r="BV16" s="1" t="s">
        <v>8</v>
      </c>
      <c r="BW16" s="2" t="s">
        <v>12</v>
      </c>
      <c r="BX16" s="2">
        <v>15</v>
      </c>
      <c r="BY16" s="2">
        <v>15</v>
      </c>
      <c r="BZ16" s="1" t="s">
        <v>8</v>
      </c>
      <c r="CA16" s="2" t="s">
        <v>12</v>
      </c>
      <c r="CB16" s="2">
        <v>15</v>
      </c>
      <c r="CC16" s="2">
        <v>15</v>
      </c>
      <c r="CD16" s="3">
        <f t="shared" si="4"/>
        <v>0</v>
      </c>
      <c r="CE16" s="3">
        <f t="shared" si="0"/>
        <v>19</v>
      </c>
      <c r="CF16" s="3">
        <f t="shared" si="1"/>
        <v>10</v>
      </c>
      <c r="CG16" s="3">
        <f t="shared" si="2"/>
        <v>4</v>
      </c>
      <c r="CH16" s="3">
        <f t="shared" si="3"/>
        <v>7</v>
      </c>
      <c r="CI16" s="3"/>
      <c r="CJ16" s="5">
        <f>SUMPRODUCT((C16:CC16="souche")*1)</f>
        <v>12</v>
      </c>
      <c r="CK16" s="4">
        <f>SUMPRODUCT((C16:CC16="houppier")*1)</f>
        <v>8</v>
      </c>
      <c r="CL16" s="4">
        <f>SUMPRODUCT((C16:CC16="fut")*1)</f>
        <v>0</v>
      </c>
    </row>
    <row r="17" spans="1:90" x14ac:dyDescent="0.25">
      <c r="A17" s="1">
        <v>16</v>
      </c>
      <c r="B17" t="s">
        <v>8</v>
      </c>
      <c r="C17" s="2" t="s">
        <v>11</v>
      </c>
      <c r="D17" s="2">
        <v>15</v>
      </c>
      <c r="E17" s="2">
        <v>38</v>
      </c>
      <c r="F17" s="1" t="s">
        <v>8</v>
      </c>
      <c r="G17" s="2" t="s">
        <v>11</v>
      </c>
      <c r="H17" s="2">
        <v>15</v>
      </c>
      <c r="I17" s="2">
        <v>38</v>
      </c>
      <c r="J17" s="1" t="s">
        <v>8</v>
      </c>
      <c r="K17" s="2" t="s">
        <v>12</v>
      </c>
      <c r="L17" s="2">
        <v>15</v>
      </c>
      <c r="M17" s="2">
        <v>38</v>
      </c>
      <c r="N17" s="1" t="s">
        <v>8</v>
      </c>
      <c r="O17" s="2" t="s">
        <v>12</v>
      </c>
      <c r="P17" s="2">
        <v>15</v>
      </c>
      <c r="Q17" s="2">
        <v>15</v>
      </c>
      <c r="R17" s="1" t="s">
        <v>8</v>
      </c>
      <c r="S17" s="2" t="s">
        <v>12</v>
      </c>
      <c r="T17" s="2">
        <v>15</v>
      </c>
      <c r="U17" s="2">
        <v>38</v>
      </c>
      <c r="V17" s="1" t="s">
        <v>8</v>
      </c>
      <c r="W17" s="2" t="s">
        <v>12</v>
      </c>
      <c r="X17" s="2">
        <v>15</v>
      </c>
      <c r="Y17" s="2">
        <v>15</v>
      </c>
      <c r="Z17" s="1" t="s">
        <v>8</v>
      </c>
      <c r="AA17" s="2" t="s">
        <v>12</v>
      </c>
      <c r="AB17" s="2">
        <v>15</v>
      </c>
      <c r="AC17" s="2">
        <v>38</v>
      </c>
      <c r="AD17" s="1" t="s">
        <v>8</v>
      </c>
      <c r="AE17" s="2" t="s">
        <v>12</v>
      </c>
      <c r="AF17" s="2">
        <v>38</v>
      </c>
      <c r="AG17" s="2">
        <v>88</v>
      </c>
      <c r="AH17" s="1" t="s">
        <v>8</v>
      </c>
      <c r="AI17" s="2" t="s">
        <v>12</v>
      </c>
      <c r="AJ17" s="2">
        <v>15</v>
      </c>
      <c r="AK17" s="2">
        <v>15</v>
      </c>
      <c r="AL17" s="1" t="s">
        <v>8</v>
      </c>
      <c r="AM17" s="2" t="s">
        <v>13</v>
      </c>
      <c r="AN17" s="2">
        <v>38</v>
      </c>
      <c r="AO17" s="2">
        <v>38</v>
      </c>
      <c r="AP17" s="1" t="s">
        <v>8</v>
      </c>
      <c r="AQ17" s="2" t="s">
        <v>12</v>
      </c>
      <c r="AR17" s="2">
        <v>38</v>
      </c>
      <c r="AS17" s="2">
        <v>64</v>
      </c>
      <c r="AT17" s="1" t="s">
        <v>8</v>
      </c>
      <c r="AU17" s="2" t="s">
        <v>11</v>
      </c>
      <c r="AV17" s="2">
        <v>15</v>
      </c>
      <c r="AW17" s="2">
        <v>15</v>
      </c>
      <c r="AX17" s="1" t="s">
        <v>8</v>
      </c>
      <c r="AY17" s="2" t="s">
        <v>12</v>
      </c>
      <c r="AZ17" s="2">
        <v>15</v>
      </c>
      <c r="BA17" s="2">
        <v>38</v>
      </c>
      <c r="BB17" s="1" t="s">
        <v>8</v>
      </c>
      <c r="BC17" s="2" t="s">
        <v>12</v>
      </c>
      <c r="BD17" s="2">
        <v>15</v>
      </c>
      <c r="BE17" s="2">
        <v>15</v>
      </c>
      <c r="BF17" s="1" t="s">
        <v>8</v>
      </c>
      <c r="BG17" s="2" t="s">
        <v>12</v>
      </c>
      <c r="BH17" s="2">
        <v>38</v>
      </c>
      <c r="BI17" s="2">
        <v>64</v>
      </c>
      <c r="BJ17" s="1" t="s">
        <v>8</v>
      </c>
      <c r="BK17" s="2" t="s">
        <v>12</v>
      </c>
      <c r="BL17" s="2">
        <v>64</v>
      </c>
      <c r="BM17" s="2">
        <v>88</v>
      </c>
      <c r="BN17" s="1" t="s">
        <v>8</v>
      </c>
      <c r="BO17" s="2" t="s">
        <v>11</v>
      </c>
      <c r="BP17" s="2">
        <v>15</v>
      </c>
      <c r="BQ17" s="2">
        <v>38</v>
      </c>
      <c r="BR17" s="1" t="s">
        <v>8</v>
      </c>
      <c r="BS17" s="2" t="s">
        <v>11</v>
      </c>
      <c r="BT17" s="2">
        <v>15</v>
      </c>
      <c r="BU17" s="2">
        <v>38</v>
      </c>
      <c r="BV17" s="1" t="s">
        <v>8</v>
      </c>
      <c r="BW17" s="2" t="s">
        <v>12</v>
      </c>
      <c r="BX17" s="2">
        <v>15</v>
      </c>
      <c r="BY17" s="2">
        <v>38</v>
      </c>
      <c r="BZ17" s="1" t="s">
        <v>8</v>
      </c>
      <c r="CA17" s="2" t="s">
        <v>11</v>
      </c>
      <c r="CB17" s="2">
        <v>15</v>
      </c>
      <c r="CC17" s="2">
        <v>15</v>
      </c>
      <c r="CD17" s="3">
        <f t="shared" si="4"/>
        <v>0</v>
      </c>
      <c r="CE17" s="3">
        <f t="shared" si="0"/>
        <v>21</v>
      </c>
      <c r="CF17" s="3">
        <f t="shared" si="1"/>
        <v>14</v>
      </c>
      <c r="CG17" s="3">
        <f t="shared" si="2"/>
        <v>3</v>
      </c>
      <c r="CH17" s="3">
        <f t="shared" si="3"/>
        <v>2</v>
      </c>
      <c r="CI17" s="3"/>
      <c r="CJ17" s="5">
        <f>SUMPRODUCT((C17:CC17="souche")*1)</f>
        <v>6</v>
      </c>
      <c r="CK17" s="4">
        <f>SUMPRODUCT((C17:CC17="houppier")*1)</f>
        <v>13</v>
      </c>
      <c r="CL17" s="4">
        <f>SUMPRODUCT((C17:CC17="fut")*1)</f>
        <v>1</v>
      </c>
    </row>
    <row r="18" spans="1:90" x14ac:dyDescent="0.25">
      <c r="A18" s="1">
        <v>17</v>
      </c>
      <c r="B18" t="s">
        <v>8</v>
      </c>
      <c r="C18" s="2" t="s">
        <v>11</v>
      </c>
      <c r="D18" s="2">
        <v>15</v>
      </c>
      <c r="E18" s="2">
        <v>64</v>
      </c>
      <c r="F18" s="1" t="s">
        <v>8</v>
      </c>
      <c r="G18" s="2" t="s">
        <v>12</v>
      </c>
      <c r="H18" s="2">
        <v>15</v>
      </c>
      <c r="I18" s="2">
        <v>15</v>
      </c>
      <c r="J18" s="1" t="s">
        <v>8</v>
      </c>
      <c r="K18" s="2" t="s">
        <v>11</v>
      </c>
      <c r="L18" s="2">
        <v>15</v>
      </c>
      <c r="M18" s="2">
        <v>38</v>
      </c>
      <c r="N18" s="1" t="s">
        <v>8</v>
      </c>
      <c r="O18" s="2" t="s">
        <v>12</v>
      </c>
      <c r="P18" s="2">
        <v>15</v>
      </c>
      <c r="Q18" s="2">
        <v>15</v>
      </c>
      <c r="R18" s="1" t="s">
        <v>8</v>
      </c>
      <c r="S18" s="2" t="s">
        <v>11</v>
      </c>
      <c r="T18" s="2">
        <v>15</v>
      </c>
      <c r="U18" s="2">
        <v>15</v>
      </c>
      <c r="V18" s="1" t="s">
        <v>8</v>
      </c>
      <c r="W18" s="2" t="s">
        <v>12</v>
      </c>
      <c r="X18" s="2">
        <v>64</v>
      </c>
      <c r="Y18" s="2">
        <v>88</v>
      </c>
      <c r="Z18" s="1" t="s">
        <v>1</v>
      </c>
      <c r="AA18" s="2" t="s">
        <v>11</v>
      </c>
      <c r="AB18" s="2">
        <v>38</v>
      </c>
      <c r="AC18" s="2">
        <v>64</v>
      </c>
      <c r="AD18" s="1" t="s">
        <v>1</v>
      </c>
      <c r="AE18" s="2" t="s">
        <v>11</v>
      </c>
      <c r="AF18" s="2">
        <v>15</v>
      </c>
      <c r="AG18" s="2">
        <v>38</v>
      </c>
      <c r="AH18" s="1" t="s">
        <v>8</v>
      </c>
      <c r="AI18" s="2" t="s">
        <v>12</v>
      </c>
      <c r="AJ18" s="2">
        <v>38</v>
      </c>
      <c r="AK18" s="2">
        <v>64</v>
      </c>
      <c r="AL18" s="1" t="s">
        <v>8</v>
      </c>
      <c r="AM18" s="2" t="s">
        <v>12</v>
      </c>
      <c r="AN18" s="2">
        <v>38</v>
      </c>
      <c r="AO18" s="2">
        <v>38</v>
      </c>
      <c r="AP18" s="1" t="s">
        <v>8</v>
      </c>
      <c r="AQ18" s="2" t="s">
        <v>11</v>
      </c>
      <c r="AR18" s="2">
        <v>38</v>
      </c>
      <c r="AS18" s="2">
        <v>64</v>
      </c>
      <c r="AT18" s="1" t="s">
        <v>8</v>
      </c>
      <c r="AU18" s="2" t="s">
        <v>11</v>
      </c>
      <c r="AV18" s="2">
        <v>38</v>
      </c>
      <c r="AW18" s="2">
        <v>64</v>
      </c>
      <c r="AX18" s="1" t="s">
        <v>8</v>
      </c>
      <c r="AY18" s="2" t="s">
        <v>12</v>
      </c>
      <c r="AZ18" s="2">
        <v>15</v>
      </c>
      <c r="BA18" s="2">
        <v>38</v>
      </c>
      <c r="BB18" s="1" t="s">
        <v>8</v>
      </c>
      <c r="BC18" s="2" t="s">
        <v>12</v>
      </c>
      <c r="BD18" s="2">
        <v>15</v>
      </c>
      <c r="BE18" s="2">
        <v>15</v>
      </c>
      <c r="BF18" s="1" t="s">
        <v>8</v>
      </c>
      <c r="BG18" s="2" t="s">
        <v>12</v>
      </c>
      <c r="BH18" s="2">
        <v>15</v>
      </c>
      <c r="BI18" s="2">
        <v>38</v>
      </c>
      <c r="BJ18" s="1" t="s">
        <v>8</v>
      </c>
      <c r="BK18" s="2" t="s">
        <v>12</v>
      </c>
      <c r="BL18" s="2">
        <v>15</v>
      </c>
      <c r="BM18" s="2">
        <v>15</v>
      </c>
      <c r="BN18" s="1" t="s">
        <v>8</v>
      </c>
      <c r="BO18" s="2" t="s">
        <v>13</v>
      </c>
      <c r="BP18" s="2">
        <v>15</v>
      </c>
      <c r="BQ18" s="2">
        <v>15</v>
      </c>
      <c r="BR18" s="1" t="s">
        <v>8</v>
      </c>
      <c r="BS18" s="2" t="s">
        <v>12</v>
      </c>
      <c r="BT18" s="2">
        <v>15</v>
      </c>
      <c r="BU18" s="2">
        <v>15</v>
      </c>
      <c r="BV18" s="1" t="s">
        <v>8</v>
      </c>
      <c r="BW18" s="2" t="s">
        <v>13</v>
      </c>
      <c r="BX18" s="2">
        <v>15</v>
      </c>
      <c r="BY18" s="2">
        <v>38</v>
      </c>
      <c r="BZ18" s="1" t="s">
        <v>8</v>
      </c>
      <c r="CA18" s="2" t="s">
        <v>13</v>
      </c>
      <c r="CB18" s="2">
        <v>15</v>
      </c>
      <c r="CC18" s="2">
        <v>64</v>
      </c>
      <c r="CD18" s="3">
        <f t="shared" si="4"/>
        <v>0</v>
      </c>
      <c r="CE18" s="3">
        <f t="shared" si="0"/>
        <v>21</v>
      </c>
      <c r="CF18" s="3">
        <f t="shared" si="1"/>
        <v>11</v>
      </c>
      <c r="CG18" s="3">
        <f t="shared" si="2"/>
        <v>7</v>
      </c>
      <c r="CH18" s="3">
        <f t="shared" si="3"/>
        <v>1</v>
      </c>
      <c r="CI18" s="3"/>
      <c r="CJ18" s="5">
        <f>SUMPRODUCT((C18:CC18="souche")*1)</f>
        <v>7</v>
      </c>
      <c r="CK18" s="4">
        <f>SUMPRODUCT((C18:CC18="houppier")*1)</f>
        <v>10</v>
      </c>
      <c r="CL18" s="4">
        <f>SUMPRODUCT((C18:CC18="fut")*1)</f>
        <v>3</v>
      </c>
    </row>
    <row r="19" spans="1:90" x14ac:dyDescent="0.25">
      <c r="A19" s="1">
        <v>18</v>
      </c>
      <c r="B19" t="s">
        <v>8</v>
      </c>
      <c r="C19" s="2" t="s">
        <v>13</v>
      </c>
      <c r="D19" s="2">
        <v>3</v>
      </c>
      <c r="E19" s="2">
        <v>15</v>
      </c>
      <c r="F19" s="1" t="s">
        <v>8</v>
      </c>
      <c r="G19" s="2" t="s">
        <v>12</v>
      </c>
      <c r="H19" s="2">
        <v>15</v>
      </c>
      <c r="I19" s="2">
        <v>38</v>
      </c>
      <c r="J19" s="1" t="s">
        <v>8</v>
      </c>
      <c r="K19" s="2" t="s">
        <v>12</v>
      </c>
      <c r="L19" s="2">
        <v>38</v>
      </c>
      <c r="M19" s="2">
        <v>38</v>
      </c>
      <c r="N19" s="1" t="s">
        <v>8</v>
      </c>
      <c r="O19" s="2" t="s">
        <v>12</v>
      </c>
      <c r="P19" s="2">
        <v>15</v>
      </c>
      <c r="Q19" s="2">
        <v>38</v>
      </c>
      <c r="R19" s="1" t="s">
        <v>8</v>
      </c>
      <c r="S19" s="2" t="s">
        <v>12</v>
      </c>
      <c r="T19" s="2">
        <v>15</v>
      </c>
      <c r="U19" s="2">
        <v>15</v>
      </c>
      <c r="V19" s="1" t="s">
        <v>8</v>
      </c>
      <c r="W19" s="2" t="s">
        <v>12</v>
      </c>
      <c r="X19" s="2">
        <v>15</v>
      </c>
      <c r="Y19" s="2">
        <v>15</v>
      </c>
      <c r="Z19" s="1" t="s">
        <v>8</v>
      </c>
      <c r="AA19" s="2" t="s">
        <v>13</v>
      </c>
      <c r="AB19" s="2">
        <v>15</v>
      </c>
      <c r="AC19" s="2">
        <v>15</v>
      </c>
      <c r="AD19" s="1" t="s">
        <v>8</v>
      </c>
      <c r="AE19" s="2" t="s">
        <v>12</v>
      </c>
      <c r="AF19" s="2">
        <v>3</v>
      </c>
      <c r="AG19" s="2">
        <v>15</v>
      </c>
      <c r="AH19" s="1" t="s">
        <v>8</v>
      </c>
      <c r="AI19" s="2" t="s">
        <v>12</v>
      </c>
      <c r="AJ19" s="2">
        <v>15</v>
      </c>
      <c r="AK19" s="2">
        <v>38</v>
      </c>
      <c r="AL19" s="1" t="s">
        <v>8</v>
      </c>
      <c r="AM19" s="2" t="s">
        <v>12</v>
      </c>
      <c r="AN19" s="2">
        <v>15</v>
      </c>
      <c r="AO19" s="2">
        <v>15</v>
      </c>
      <c r="AP19" s="1" t="s">
        <v>8</v>
      </c>
      <c r="AQ19" s="2" t="s">
        <v>12</v>
      </c>
      <c r="AR19" s="2">
        <v>3</v>
      </c>
      <c r="AS19" s="2">
        <v>15</v>
      </c>
      <c r="AT19" s="1" t="s">
        <v>8</v>
      </c>
      <c r="AU19" s="2" t="s">
        <v>12</v>
      </c>
      <c r="AV19" s="2">
        <v>3</v>
      </c>
      <c r="AW19" s="2">
        <v>15</v>
      </c>
      <c r="AX19" s="1" t="s">
        <v>8</v>
      </c>
      <c r="AY19" s="2" t="s">
        <v>11</v>
      </c>
      <c r="AZ19" s="2">
        <v>3</v>
      </c>
      <c r="BA19" s="2">
        <v>38</v>
      </c>
      <c r="BB19" s="1" t="s">
        <v>8</v>
      </c>
      <c r="BC19" s="2" t="s">
        <v>12</v>
      </c>
      <c r="BD19" s="2">
        <v>38</v>
      </c>
      <c r="BE19" s="2">
        <v>64</v>
      </c>
      <c r="BF19" s="1" t="s">
        <v>8</v>
      </c>
      <c r="BG19" s="2" t="s">
        <v>12</v>
      </c>
      <c r="BH19" s="2">
        <v>15</v>
      </c>
      <c r="BI19" s="2">
        <v>38</v>
      </c>
      <c r="BJ19" s="1" t="s">
        <v>8</v>
      </c>
      <c r="BK19" s="2" t="s">
        <v>12</v>
      </c>
      <c r="BL19" s="2">
        <v>15</v>
      </c>
      <c r="BM19" s="2">
        <v>64</v>
      </c>
      <c r="BN19" s="1" t="s">
        <v>8</v>
      </c>
      <c r="BO19" s="2" t="s">
        <v>12</v>
      </c>
      <c r="BP19" s="2">
        <v>15</v>
      </c>
      <c r="BQ19" s="2">
        <v>15</v>
      </c>
      <c r="BR19" s="1" t="s">
        <v>8</v>
      </c>
      <c r="BS19" s="2" t="s">
        <v>12</v>
      </c>
      <c r="BT19" s="2">
        <v>15</v>
      </c>
      <c r="BU19" s="2">
        <v>64</v>
      </c>
      <c r="BV19" s="1" t="s">
        <v>8</v>
      </c>
      <c r="BW19" s="2" t="s">
        <v>12</v>
      </c>
      <c r="BX19" s="2">
        <v>15</v>
      </c>
      <c r="BY19" s="2">
        <v>15</v>
      </c>
      <c r="BZ19" s="1" t="s">
        <v>8</v>
      </c>
      <c r="CA19" s="2" t="s">
        <v>12</v>
      </c>
      <c r="CB19" s="2">
        <v>15</v>
      </c>
      <c r="CC19" s="2">
        <v>15</v>
      </c>
      <c r="CD19" s="3">
        <f t="shared" si="4"/>
        <v>5</v>
      </c>
      <c r="CE19" s="3">
        <f t="shared" si="0"/>
        <v>24</v>
      </c>
      <c r="CF19" s="3">
        <f t="shared" si="1"/>
        <v>8</v>
      </c>
      <c r="CG19" s="3">
        <f t="shared" si="2"/>
        <v>3</v>
      </c>
      <c r="CH19" s="3">
        <f t="shared" si="3"/>
        <v>0</v>
      </c>
      <c r="CI19" s="3"/>
      <c r="CJ19" s="5">
        <f>SUMPRODUCT((C19:CC19="souche")*1)</f>
        <v>1</v>
      </c>
      <c r="CK19" s="4">
        <f>SUMPRODUCT((C19:CC19="houppier")*1)</f>
        <v>17</v>
      </c>
      <c r="CL19" s="4">
        <f>SUMPRODUCT((C19:CC19="fut")*1)</f>
        <v>2</v>
      </c>
    </row>
    <row r="20" spans="1:90" ht="15.75" thickBot="1" x14ac:dyDescent="0.3"/>
    <row r="21" spans="1:90" x14ac:dyDescent="0.25">
      <c r="A21" s="11"/>
      <c r="B21" s="12"/>
      <c r="C21" s="13"/>
    </row>
    <row r="22" spans="1:90" x14ac:dyDescent="0.25">
      <c r="A22" s="14"/>
      <c r="B22" s="15"/>
      <c r="C22" s="19">
        <v>3</v>
      </c>
    </row>
    <row r="23" spans="1:90" x14ac:dyDescent="0.25">
      <c r="A23" s="14"/>
      <c r="B23" s="15"/>
      <c r="C23" s="19">
        <v>15</v>
      </c>
    </row>
    <row r="24" spans="1:90" x14ac:dyDescent="0.25">
      <c r="A24" s="14"/>
      <c r="B24" s="15"/>
      <c r="C24" s="19">
        <v>38</v>
      </c>
    </row>
    <row r="25" spans="1:90" x14ac:dyDescent="0.25">
      <c r="A25" s="14"/>
      <c r="B25" s="15"/>
      <c r="C25" s="19">
        <v>64</v>
      </c>
    </row>
    <row r="26" spans="1:90" x14ac:dyDescent="0.25">
      <c r="A26" s="14"/>
      <c r="B26" s="15"/>
      <c r="C26" s="19">
        <v>88</v>
      </c>
      <c r="D26" s="2"/>
    </row>
    <row r="27" spans="1:90" ht="15.75" thickBot="1" x14ac:dyDescent="0.3">
      <c r="A27" s="16"/>
      <c r="B27" s="17"/>
      <c r="C27" s="18"/>
    </row>
    <row r="28" spans="1:90" x14ac:dyDescent="0.25">
      <c r="C28" s="2"/>
    </row>
    <row r="29" spans="1:90" x14ac:dyDescent="0.25">
      <c r="C29" s="2"/>
    </row>
    <row r="30" spans="1:90" x14ac:dyDescent="0.25">
      <c r="C30" s="2"/>
      <c r="D30" s="2"/>
    </row>
  </sheetData>
  <conditionalFormatting sqref="CD1:CI19 CJ1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A24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J2:CL19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FF00FF"/>
          <x14:colorLow rgb="FFD00000"/>
          <x14:sparklines>
            <x14:sparkline>
              <xm:f>Feuil1!CJ2:CL2</xm:f>
              <xm:sqref>CM2</xm:sqref>
            </x14:sparkline>
            <x14:sparkline>
              <xm:f>Feuil1!CJ3:CL3</xm:f>
              <xm:sqref>CM3</xm:sqref>
            </x14:sparkline>
            <x14:sparkline>
              <xm:f>Feuil1!CJ4:CL4</xm:f>
              <xm:sqref>CM4</xm:sqref>
            </x14:sparkline>
            <x14:sparkline>
              <xm:f>Feuil1!CJ5:CL5</xm:f>
              <xm:sqref>CM5</xm:sqref>
            </x14:sparkline>
            <x14:sparkline>
              <xm:f>Feuil1!CJ6:CL6</xm:f>
              <xm:sqref>CM6</xm:sqref>
            </x14:sparkline>
            <x14:sparkline>
              <xm:f>Feuil1!CJ7:CL7</xm:f>
              <xm:sqref>CM7</xm:sqref>
            </x14:sparkline>
            <x14:sparkline>
              <xm:f>Feuil1!CJ8:CL8</xm:f>
              <xm:sqref>CM8</xm:sqref>
            </x14:sparkline>
            <x14:sparkline>
              <xm:f>Feuil1!CJ9:CL9</xm:f>
              <xm:sqref>CM9</xm:sqref>
            </x14:sparkline>
            <x14:sparkline>
              <xm:f>Feuil1!CJ10:CL10</xm:f>
              <xm:sqref>CM10</xm:sqref>
            </x14:sparkline>
            <x14:sparkline>
              <xm:f>Feuil1!CJ11:CL11</xm:f>
              <xm:sqref>CM11</xm:sqref>
            </x14:sparkline>
            <x14:sparkline>
              <xm:f>Feuil1!CJ12:CL12</xm:f>
              <xm:sqref>CM12</xm:sqref>
            </x14:sparkline>
            <x14:sparkline>
              <xm:f>Feuil1!CJ13:CL13</xm:f>
              <xm:sqref>CM13</xm:sqref>
            </x14:sparkline>
            <x14:sparkline>
              <xm:f>Feuil1!CJ14:CL14</xm:f>
              <xm:sqref>CM14</xm:sqref>
            </x14:sparkline>
            <x14:sparkline>
              <xm:f>Feuil1!CJ15:CL15</xm:f>
              <xm:sqref>CM15</xm:sqref>
            </x14:sparkline>
            <x14:sparkline>
              <xm:f>Feuil1!CJ16:CL16</xm:f>
              <xm:sqref>CM16</xm:sqref>
            </x14:sparkline>
            <x14:sparkline>
              <xm:f>Feuil1!CJ17:CL17</xm:f>
              <xm:sqref>CM17</xm:sqref>
            </x14:sparkline>
            <x14:sparkline>
              <xm:f>Feuil1!CJ18:CL18</xm:f>
              <xm:sqref>CM18</xm:sqref>
            </x14:sparkline>
            <x14:sparkline>
              <xm:f>Feuil1!CJ19:CL19</xm:f>
              <xm:sqref>CM19</xm:sqref>
            </x14:sparkline>
          </x14:sparklines>
        </x14:sparklineGroup>
        <x14:sparklineGroup type="column"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Feuil1!CD2:CH2</xm:f>
              <xm:sqref>CI2</xm:sqref>
            </x14:sparkline>
            <x14:sparkline>
              <xm:f>Feuil1!CD3:CH3</xm:f>
              <xm:sqref>CI3</xm:sqref>
            </x14:sparkline>
            <x14:sparkline>
              <xm:f>Feuil1!CD4:CH4</xm:f>
              <xm:sqref>CI4</xm:sqref>
            </x14:sparkline>
            <x14:sparkline>
              <xm:f>Feuil1!CD5:CH5</xm:f>
              <xm:sqref>CI5</xm:sqref>
            </x14:sparkline>
            <x14:sparkline>
              <xm:f>Feuil1!CD6:CH6</xm:f>
              <xm:sqref>CI6</xm:sqref>
            </x14:sparkline>
            <x14:sparkline>
              <xm:f>Feuil1!CD7:CH7</xm:f>
              <xm:sqref>CI7</xm:sqref>
            </x14:sparkline>
            <x14:sparkline>
              <xm:f>Feuil1!CD8:CH8</xm:f>
              <xm:sqref>CI8</xm:sqref>
            </x14:sparkline>
            <x14:sparkline>
              <xm:f>Feuil1!CD9:CH9</xm:f>
              <xm:sqref>CI9</xm:sqref>
            </x14:sparkline>
            <x14:sparkline>
              <xm:f>Feuil1!CD10:CH10</xm:f>
              <xm:sqref>CI10</xm:sqref>
            </x14:sparkline>
            <x14:sparkline>
              <xm:f>Feuil1!CD11:CH11</xm:f>
              <xm:sqref>CI11</xm:sqref>
            </x14:sparkline>
            <x14:sparkline>
              <xm:f>Feuil1!CD12:CH12</xm:f>
              <xm:sqref>CI12</xm:sqref>
            </x14:sparkline>
            <x14:sparkline>
              <xm:f>Feuil1!CD13:CH13</xm:f>
              <xm:sqref>CI13</xm:sqref>
            </x14:sparkline>
            <x14:sparkline>
              <xm:f>Feuil1!CD14:CH14</xm:f>
              <xm:sqref>CI14</xm:sqref>
            </x14:sparkline>
            <x14:sparkline>
              <xm:f>Feuil1!CD15:CH15</xm:f>
              <xm:sqref>CI15</xm:sqref>
            </x14:sparkline>
            <x14:sparkline>
              <xm:f>Feuil1!CD16:CH16</xm:f>
              <xm:sqref>CI16</xm:sqref>
            </x14:sparkline>
            <x14:sparkline>
              <xm:f>Feuil1!CD17:CH17</xm:f>
              <xm:sqref>CI17</xm:sqref>
            </x14:sparkline>
            <x14:sparkline>
              <xm:f>Feuil1!CD18:CH18</xm:f>
              <xm:sqref>CI18</xm:sqref>
            </x14:sparkline>
            <x14:sparkline>
              <xm:f>Feuil1!CD19:CH19</xm:f>
              <xm:sqref>CI19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Office National des Forêts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GAUTROT Thierry</dc:creator>
  <cp:lastModifiedBy>GAUTROT Thierry</cp:lastModifiedBy>
  <dcterms:created xsi:type="dcterms:W3CDTF">2020-03-27T14:51:46Z</dcterms:created>
  <dcterms:modified xsi:type="dcterms:W3CDTF">2020-03-28T09:34:55Z</dcterms:modified>
</cp:coreProperties>
</file>