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8880"/>
  </bookViews>
  <sheets>
    <sheet name="Type d'allumag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</calcChain>
</file>

<file path=xl/sharedStrings.xml><?xml version="1.0" encoding="utf-8"?>
<sst xmlns="http://schemas.openxmlformats.org/spreadsheetml/2006/main" count="12" uniqueCount="12">
  <si>
    <t>Type de lampe</t>
  </si>
  <si>
    <t>Quantité</t>
  </si>
  <si>
    <t>% sur la commune</t>
  </si>
  <si>
    <t>Permanent</t>
  </si>
  <si>
    <t>Permanent varié</t>
  </si>
  <si>
    <t>Permanent varié avec détecteur</t>
  </si>
  <si>
    <t>Semi-Permanent</t>
  </si>
  <si>
    <t>Semi-Permanent (1 foyer / 2 )</t>
  </si>
  <si>
    <t>Semi-Permanent varié avec détecteur</t>
  </si>
  <si>
    <t>Manuel</t>
  </si>
  <si>
    <t>24h/24h</t>
  </si>
  <si>
    <t>Spécifique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</si>
</sst>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right" vertical="center"/>
    </xf>
    <xf numFmtId="0" fontId="0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de%20DI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er données"/>
      <sheetName val="Mode d'allumage"/>
      <sheetName val="Armoires"/>
      <sheetName val="Supports + Foyers"/>
      <sheetName val="Infos commune"/>
      <sheetName val="Consommation"/>
      <sheetName val="Lampes"/>
      <sheetName val="Type d'allumage"/>
      <sheetName val="Type de produits"/>
      <sheetName val="Type d'éclairage"/>
      <sheetName val="Type d'installation"/>
      <sheetName val="Type de support"/>
      <sheetName val="Mise à la terre"/>
      <sheetName val="Type d'alimentation"/>
      <sheetName val="Type de neutre"/>
      <sheetName val="Type de protection"/>
      <sheetName val="Nb habitants communes"/>
    </sheetNames>
    <sheetDataSet>
      <sheetData sheetId="0">
        <row r="16">
          <cell r="E16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workbookViewId="0">
      <selection activeCell="G5" sqref="G5"/>
    </sheetView>
  </sheetViews>
  <sheetFormatPr baseColWidth="10" defaultRowHeight="14.4" x14ac:dyDescent="0.3"/>
  <cols>
    <col min="2" max="2" width="20.109375" customWidth="1"/>
    <col min="3" max="3" width="15.21875" customWidth="1"/>
    <col min="4" max="4" width="13.88671875" customWidth="1"/>
  </cols>
  <sheetData>
    <row r="1" spans="2:4" ht="15" thickBot="1" x14ac:dyDescent="0.35"/>
    <row r="2" spans="2:4" ht="29.4" thickBot="1" x14ac:dyDescent="0.35">
      <c r="B2" s="1" t="s">
        <v>0</v>
      </c>
      <c r="C2" s="2" t="s">
        <v>1</v>
      </c>
      <c r="D2" s="3" t="s">
        <v>2</v>
      </c>
    </row>
    <row r="3" spans="2:4" x14ac:dyDescent="0.3">
      <c r="B3" s="4" t="s">
        <v>3</v>
      </c>
      <c r="C3" s="5">
        <f>COUNTIF([1]!Tableau5[[#All],[Type d''allumage]],"Permanent")</f>
        <v>0</v>
      </c>
      <c r="D3" s="6" t="e">
        <f>C3/'[1]Importer données'!$E$16</f>
        <v>#VALUE!</v>
      </c>
    </row>
    <row r="4" spans="2:4" ht="28.8" x14ac:dyDescent="0.3">
      <c r="B4" s="7" t="s">
        <v>4</v>
      </c>
      <c r="C4" s="8">
        <f>COUNTIF([1]!Tableau5[[#All],[Type d''allumage]],"Permanent varié")</f>
        <v>0</v>
      </c>
      <c r="D4" s="6" t="e">
        <f>C4/'[1]Importer données'!$E$16</f>
        <v>#VALUE!</v>
      </c>
    </row>
    <row r="5" spans="2:4" ht="43.2" x14ac:dyDescent="0.3">
      <c r="B5" s="9" t="s">
        <v>5</v>
      </c>
      <c r="C5" s="10">
        <f>COUNTIF([1]!Tableau5[[#All],[Type d''allumage]],"Permanent varié avec détecteur")</f>
        <v>0</v>
      </c>
      <c r="D5" s="6" t="e">
        <f>C5/'[1]Importer données'!$E$16</f>
        <v>#VALUE!</v>
      </c>
    </row>
    <row r="6" spans="2:4" ht="28.8" x14ac:dyDescent="0.3">
      <c r="B6" s="7" t="s">
        <v>6</v>
      </c>
      <c r="C6" s="8">
        <f>COUNTIF([1]!Tableau5[[#All],[Type d''allumage]],"Semi-Permanent")</f>
        <v>0</v>
      </c>
      <c r="D6" s="6" t="e">
        <f>C6/'[1]Importer données'!$E$16</f>
        <v>#VALUE!</v>
      </c>
    </row>
    <row r="7" spans="2:4" ht="43.2" x14ac:dyDescent="0.3">
      <c r="B7" s="9" t="s">
        <v>7</v>
      </c>
      <c r="C7" s="10">
        <f>COUNTIF([1]!Tableau5[[#All],[Type d''allumage]],"Semi-Permanent (1foyer /2)")</f>
        <v>0</v>
      </c>
      <c r="D7" s="6" t="e">
        <f>C7/'[1]Importer données'!$E$16</f>
        <v>#VALUE!</v>
      </c>
    </row>
    <row r="8" spans="2:4" ht="57.6" x14ac:dyDescent="0.3">
      <c r="B8" s="7" t="s">
        <v>8</v>
      </c>
      <c r="C8" s="8">
        <f>COUNTIF([1]!Tableau5[[#All],[Type d''allumage]],"Semi-Permanent varié avec détecteur")</f>
        <v>0</v>
      </c>
      <c r="D8" s="6" t="e">
        <f>C8/'[1]Importer données'!$E$16</f>
        <v>#VALUE!</v>
      </c>
    </row>
    <row r="9" spans="2:4" x14ac:dyDescent="0.3">
      <c r="B9" s="9" t="s">
        <v>9</v>
      </c>
      <c r="C9" s="10">
        <f>COUNTIF([1]!Tableau5[[#All],[Type d''allumage]],"Manuel")</f>
        <v>0</v>
      </c>
      <c r="D9" s="6" t="e">
        <f>C9/'[1]Importer données'!$E$16</f>
        <v>#VALUE!</v>
      </c>
    </row>
    <row r="10" spans="2:4" x14ac:dyDescent="0.3">
      <c r="B10" s="7" t="s">
        <v>10</v>
      </c>
      <c r="C10" s="8">
        <f>COUNTIF([1]!Tableau5[[#All],[Type d''allumage]],"24h/24h")</f>
        <v>0</v>
      </c>
      <c r="D10" s="6" t="e">
        <f>C10/'[1]Importer données'!$E$16</f>
        <v>#VALUE!</v>
      </c>
    </row>
    <row r="11" spans="2:4" ht="15" thickBot="1" x14ac:dyDescent="0.35">
      <c r="B11" s="11" t="s">
        <v>11</v>
      </c>
      <c r="C11" s="12">
        <f>COUNTIF([1]!Tableau5[[#All],[Type d''allumage]],"Spécifique")</f>
        <v>0</v>
      </c>
      <c r="D11" s="6" t="e">
        <f>C11/'[1]Importer données'!$E$16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 d'allumage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2021-02-19T14:25:26Z</dcterms:created>
  <dcterms:modified xsi:type="dcterms:W3CDTF">2021-02-19T14:26:51Z</dcterms:modified>
</cp:coreProperties>
</file>