
<file path=[Content_Types].xml><?xml version="1.0" encoding="utf-8"?>
<Types xmlns="http://schemas.openxmlformats.org/package/2006/content-types">
  <Default Extension="jp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3"/>
  <workbookPr defaultThemeVersion="166925"/>
  <mc:AlternateContent xmlns:mc="http://schemas.openxmlformats.org/markup-compatibility/2006">
    <mc:Choice Requires="x15">
      <x15ac:absPath xmlns:x15ac="http://schemas.microsoft.com/office/spreadsheetml/2010/11/ac" url="/Users/Philippe/Documents/SCOUTING/REGISTER/"/>
    </mc:Choice>
  </mc:AlternateContent>
  <xr:revisionPtr revIDLastSave="0" documentId="13_ncr:1_{14824CAB-77F2-0C44-A965-4C32E9D9C696}" xr6:coauthVersionLast="45" xr6:coauthVersionMax="45" xr10:uidLastSave="{00000000-0000-0000-0000-000000000000}"/>
  <bookViews>
    <workbookView xWindow="0" yWindow="460" windowWidth="27320" windowHeight="14900" activeTab="1" xr2:uid="{4094B237-D8AA-7A4A-B26D-F8A74EF9362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5" i="2" l="1"/>
  <c r="D4" i="2"/>
  <c r="W12" i="1" l="1"/>
  <c r="T12" i="1"/>
  <c r="Q12" i="1"/>
  <c r="N12" i="1"/>
  <c r="J12" i="1"/>
  <c r="I12" i="1"/>
  <c r="W11" i="1"/>
  <c r="T11" i="1"/>
  <c r="Q11" i="1"/>
  <c r="N11" i="1"/>
  <c r="J11" i="1"/>
  <c r="I11" i="1"/>
  <c r="W10" i="1"/>
  <c r="T10" i="1"/>
  <c r="Q10" i="1"/>
  <c r="N10" i="1"/>
  <c r="J10" i="1"/>
  <c r="I10" i="1"/>
  <c r="W9" i="1"/>
  <c r="T9" i="1"/>
  <c r="Q9" i="1"/>
  <c r="N9" i="1"/>
  <c r="J9" i="1"/>
  <c r="K9" i="1" s="1"/>
  <c r="I9" i="1"/>
  <c r="K10" i="1" l="1"/>
  <c r="K11" i="1"/>
  <c r="K12" i="1"/>
  <c r="L13" i="1"/>
  <c r="H13" i="1" s="1"/>
  <c r="AG13" i="1" s="1"/>
  <c r="O13" i="1"/>
  <c r="R13" i="1"/>
  <c r="D13" i="1"/>
  <c r="U13" i="1"/>
  <c r="V13" i="1"/>
  <c r="Z13" i="1"/>
  <c r="AE13" i="1"/>
  <c r="S13" i="1"/>
  <c r="P13" i="1"/>
  <c r="Q13" i="1"/>
  <c r="M13" i="1"/>
  <c r="J13" i="1"/>
  <c r="I13" i="1"/>
  <c r="F13" i="1"/>
  <c r="E13" i="1"/>
  <c r="AC13" i="1"/>
  <c r="AB13" i="1"/>
  <c r="AA13" i="1"/>
  <c r="X13" i="1"/>
  <c r="AG15" i="1"/>
  <c r="AG7" i="1"/>
  <c r="H12" i="1"/>
  <c r="H11" i="1"/>
  <c r="H10" i="1"/>
  <c r="H9" i="1"/>
  <c r="N13" i="1" l="1"/>
  <c r="G13" i="1"/>
  <c r="K13" i="1"/>
  <c r="T13" i="1"/>
  <c r="W13" i="1"/>
  <c r="AF13" i="1" s="1"/>
</calcChain>
</file>

<file path=xl/sharedStrings.xml><?xml version="1.0" encoding="utf-8"?>
<sst xmlns="http://schemas.openxmlformats.org/spreadsheetml/2006/main" count="112" uniqueCount="73">
  <si>
    <t>Né le :</t>
  </si>
  <si>
    <t>Meneur-Arriere</t>
  </si>
  <si>
    <t xml:space="preserve">CdF : - </t>
  </si>
  <si>
    <t>SAISON</t>
  </si>
  <si>
    <t>EQUI</t>
  </si>
  <si>
    <t>COMP</t>
  </si>
  <si>
    <t>MJ</t>
  </si>
  <si>
    <t>5D</t>
  </si>
  <si>
    <t>MIN</t>
  </si>
  <si>
    <t>MOY</t>
  </si>
  <si>
    <t>PTS</t>
  </si>
  <si>
    <t>TIRS</t>
  </si>
  <si>
    <t>%</t>
  </si>
  <si>
    <t>T2</t>
  </si>
  <si>
    <t>T3</t>
  </si>
  <si>
    <t>LF</t>
  </si>
  <si>
    <t>RO</t>
  </si>
  <si>
    <t>RD</t>
  </si>
  <si>
    <t>RT</t>
  </si>
  <si>
    <t>CP</t>
  </si>
  <si>
    <t>CC</t>
  </si>
  <si>
    <t>PD</t>
  </si>
  <si>
    <t>IN</t>
  </si>
  <si>
    <t>BP</t>
  </si>
  <si>
    <t>FT</t>
  </si>
  <si>
    <t>FP</t>
  </si>
  <si>
    <t>MOYENNES</t>
  </si>
  <si>
    <t>RBD</t>
  </si>
  <si>
    <t>*</t>
  </si>
  <si>
    <t>-</t>
  </si>
  <si>
    <t>U15</t>
  </si>
  <si>
    <t>EST</t>
  </si>
  <si>
    <t>CIZ</t>
  </si>
  <si>
    <t>✪✪✪</t>
  </si>
  <si>
    <t>Maxence DADIET</t>
  </si>
  <si>
    <t>à Aubagne</t>
  </si>
  <si>
    <t>CN : 19. CIZ : 19. Pôle : IDF</t>
  </si>
  <si>
    <t>PRO</t>
  </si>
  <si>
    <t>1,87 m - 77 kg</t>
  </si>
  <si>
    <t>CHARENTON</t>
  </si>
  <si>
    <t>First Name</t>
  </si>
  <si>
    <t>Last Name</t>
  </si>
  <si>
    <t>Birth Date</t>
  </si>
  <si>
    <t>Year</t>
  </si>
  <si>
    <t>Birth Place</t>
  </si>
  <si>
    <t>DEP</t>
  </si>
  <si>
    <t>REG</t>
  </si>
  <si>
    <t>NAT</t>
  </si>
  <si>
    <t>HT EU</t>
  </si>
  <si>
    <t>WT EU</t>
  </si>
  <si>
    <t>PPG</t>
  </si>
  <si>
    <t>PSG</t>
  </si>
  <si>
    <t>L/R</t>
  </si>
  <si>
    <t>Pole</t>
  </si>
  <si>
    <t>CN</t>
  </si>
  <si>
    <t>CDF1</t>
  </si>
  <si>
    <t>CDF2</t>
  </si>
  <si>
    <t>French National Team</t>
  </si>
  <si>
    <t>Intangibles</t>
  </si>
  <si>
    <t>Asset</t>
  </si>
  <si>
    <t>Flaws</t>
  </si>
  <si>
    <t>Date</t>
  </si>
  <si>
    <t>Photos</t>
  </si>
  <si>
    <t>Video</t>
  </si>
  <si>
    <t>Marlon</t>
  </si>
  <si>
    <t>CATAPANO</t>
  </si>
  <si>
    <t>Sete</t>
  </si>
  <si>
    <t>LAN</t>
  </si>
  <si>
    <t>FRA</t>
  </si>
  <si>
    <t>ASM</t>
  </si>
  <si>
    <t>TOULOUSE - U18</t>
  </si>
  <si>
    <t>MONACO - ESP</t>
  </si>
  <si>
    <t>MONACO - U18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</si>
</sst>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4" formatCode="_ * #,##0.00_)\ &quot;€&quot;_ ;_ * \(#,##0.00\)\ &quot;€&quot;_ ;_ * &quot;-&quot;??_)\ &quot;€&quot;_ ;_ @_ "/>
    <numFmt numFmtId="164" formatCode="dd/mm/yy;@"/>
    <numFmt numFmtId="165" formatCode="[$-F800]dddd\,\ mmmm\ dd\,\ yyyy"/>
    <numFmt numFmtId="166" formatCode="0.0%"/>
    <numFmt numFmtId="167" formatCode="yyyy"/>
  </numFmts>
  <fonts count="14">
    <font>
      <sz val="12"/>
      <color theme="1"/>
      <name val="Calibri"/>
      <family val="2"/>
      <scheme val="minor"/>
    </font>
    <font>
      <sz val="12"/>
      <color theme="1"/>
      <name val="Calibri"/>
      <family val="2"/>
      <scheme val="minor"/>
    </font>
    <font>
      <sz val="26"/>
      <color theme="0"/>
      <name val="Abadi MT Condensed Extra Bold"/>
      <family val="2"/>
    </font>
    <font>
      <sz val="14"/>
      <color theme="0"/>
      <name val="Abadi MT Condensed Light"/>
      <family val="2"/>
    </font>
    <font>
      <sz val="12"/>
      <color theme="0"/>
      <name val="Arial Narrow"/>
      <family val="2"/>
    </font>
    <font>
      <sz val="12"/>
      <color theme="1"/>
      <name val="Arial Narrow"/>
      <family val="2"/>
    </font>
    <font>
      <sz val="12"/>
      <color theme="1" tint="0.249977111117893"/>
      <name val="Calibri"/>
      <family val="2"/>
      <scheme val="minor"/>
    </font>
    <font>
      <sz val="12"/>
      <color theme="1"/>
      <name val="Calibri (Corps)"/>
    </font>
    <font>
      <sz val="12"/>
      <name val="Calibri"/>
      <family val="2"/>
      <scheme val="minor"/>
    </font>
    <font>
      <sz val="12"/>
      <color rgb="FFFFFFFF"/>
      <name val="Helvetica"/>
      <family val="2"/>
    </font>
    <font>
      <sz val="12"/>
      <color rgb="FF000000"/>
      <name val="Arial"/>
      <family val="2"/>
    </font>
    <font>
      <sz val="12"/>
      <color theme="1"/>
      <name val="Arial"/>
      <family val="2"/>
    </font>
    <font>
      <sz val="12"/>
      <name val="Arial"/>
      <family val="2"/>
    </font>
    <font>
      <sz val="12"/>
      <color theme="0" tint="-0.34998626667073579"/>
      <name val="Arial"/>
      <family val="2"/>
    </font>
  </fonts>
  <fills count="8">
    <fill>
      <patternFill patternType="none"/>
    </fill>
    <fill>
      <patternFill patternType="gray125"/>
    </fill>
    <fill>
      <patternFill patternType="solid">
        <fgColor theme="1"/>
        <bgColor indexed="64"/>
      </patternFill>
    </fill>
    <fill>
      <patternFill patternType="solid">
        <fgColor theme="0" tint="-0.499984740745262"/>
        <bgColor indexed="64"/>
      </patternFill>
    </fill>
    <fill>
      <patternFill patternType="solid">
        <fgColor theme="8" tint="0.39997558519241921"/>
        <bgColor indexed="64"/>
      </patternFill>
    </fill>
    <fill>
      <patternFill patternType="solid">
        <fgColor theme="0" tint="-0.249977111117893"/>
        <bgColor indexed="64"/>
      </patternFill>
    </fill>
    <fill>
      <patternFill patternType="solid">
        <fgColor theme="4" tint="0.39997558519241921"/>
        <bgColor indexed="64"/>
      </patternFill>
    </fill>
    <fill>
      <patternFill patternType="solid">
        <fgColor theme="9" tint="-0.249977111117893"/>
        <bgColor indexed="64"/>
      </patternFill>
    </fill>
  </fills>
  <borders count="1">
    <border>
      <left/>
      <right/>
      <top/>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58">
    <xf numFmtId="0" fontId="0" fillId="0" borderId="0" xfId="0"/>
    <xf numFmtId="0" fontId="3" fillId="3" borderId="0" xfId="0" applyFont="1" applyFill="1" applyAlignment="1">
      <alignment vertical="center"/>
    </xf>
    <xf numFmtId="164" fontId="3" fillId="3" borderId="0" xfId="0" applyNumberFormat="1" applyFont="1" applyFill="1" applyAlignment="1">
      <alignment horizontal="left" vertical="center"/>
    </xf>
    <xf numFmtId="0" fontId="3" fillId="3" borderId="0" xfId="0" applyFont="1" applyFill="1" applyAlignment="1">
      <alignment horizontal="center" vertical="center"/>
    </xf>
    <xf numFmtId="0" fontId="3" fillId="3" borderId="0" xfId="0" applyFont="1" applyFill="1" applyAlignment="1">
      <alignment horizontal="right" vertical="center"/>
    </xf>
    <xf numFmtId="165" fontId="3" fillId="3" borderId="0" xfId="0" applyNumberFormat="1" applyFont="1" applyFill="1" applyAlignment="1">
      <alignment horizontal="left" vertical="center"/>
    </xf>
    <xf numFmtId="2" fontId="3" fillId="3" borderId="0" xfId="0" applyNumberFormat="1" applyFont="1" applyFill="1" applyAlignment="1">
      <alignment vertical="center"/>
    </xf>
    <xf numFmtId="0" fontId="4" fillId="2" borderId="0" xfId="0" applyFont="1" applyFill="1" applyAlignment="1">
      <alignment horizontal="center"/>
    </xf>
    <xf numFmtId="0" fontId="4" fillId="2" borderId="0" xfId="0" applyFont="1" applyFill="1"/>
    <xf numFmtId="0" fontId="0" fillId="0" borderId="0" xfId="0" applyFont="1"/>
    <xf numFmtId="0" fontId="0" fillId="0" borderId="0" xfId="0" applyFont="1" applyAlignment="1">
      <alignment horizontal="center"/>
    </xf>
    <xf numFmtId="0" fontId="0" fillId="0" borderId="0" xfId="0" applyFont="1" applyAlignment="1">
      <alignment horizontal="left"/>
    </xf>
    <xf numFmtId="0" fontId="5" fillId="0" borderId="0" xfId="0" applyFont="1" applyFill="1" applyAlignment="1">
      <alignment horizontal="center" vertical="center"/>
    </xf>
    <xf numFmtId="1" fontId="5" fillId="0" borderId="0" xfId="0" applyNumberFormat="1" applyFont="1" applyFill="1" applyAlignment="1">
      <alignment horizontal="center" vertical="center"/>
    </xf>
    <xf numFmtId="166" fontId="5" fillId="0" borderId="0" xfId="2" applyNumberFormat="1" applyFont="1" applyFill="1" applyAlignment="1">
      <alignment horizontal="center" vertical="center"/>
    </xf>
    <xf numFmtId="0" fontId="5" fillId="0" borderId="0" xfId="0" applyFont="1" applyFill="1" applyAlignment="1">
      <alignment horizontal="center"/>
    </xf>
    <xf numFmtId="0" fontId="0" fillId="0" borderId="0" xfId="0" applyFont="1" applyFill="1"/>
    <xf numFmtId="0" fontId="0" fillId="0" borderId="0" xfId="0" applyFont="1" applyAlignment="1">
      <alignment horizontal="center" vertical="center"/>
    </xf>
    <xf numFmtId="0" fontId="5" fillId="0" borderId="0" xfId="0" applyFont="1" applyFill="1" applyAlignment="1">
      <alignment horizontal="left" vertical="center"/>
    </xf>
    <xf numFmtId="0" fontId="0" fillId="4" borderId="0" xfId="0" applyFont="1" applyFill="1" applyAlignment="1">
      <alignment horizontal="center" vertical="center"/>
    </xf>
    <xf numFmtId="0" fontId="0" fillId="4" borderId="0" xfId="0" applyFont="1" applyFill="1" applyAlignment="1">
      <alignment horizontal="left"/>
    </xf>
    <xf numFmtId="0" fontId="0" fillId="4" borderId="0" xfId="0" applyFont="1" applyFill="1" applyAlignment="1">
      <alignment horizontal="center"/>
    </xf>
    <xf numFmtId="1" fontId="0" fillId="4" borderId="0" xfId="0" applyNumberFormat="1" applyFont="1" applyFill="1" applyAlignment="1">
      <alignment horizontal="center"/>
    </xf>
    <xf numFmtId="166" fontId="0" fillId="4" borderId="0" xfId="2" applyNumberFormat="1" applyFont="1" applyFill="1" applyAlignment="1">
      <alignment horizontal="center" vertical="center"/>
    </xf>
    <xf numFmtId="2" fontId="0" fillId="4" borderId="0" xfId="0" applyNumberFormat="1" applyFont="1" applyFill="1" applyAlignment="1">
      <alignment horizontal="center"/>
    </xf>
    <xf numFmtId="0" fontId="6" fillId="0" borderId="0" xfId="0" applyFont="1" applyAlignment="1">
      <alignment horizontal="center" vertical="center"/>
    </xf>
    <xf numFmtId="0" fontId="6" fillId="0" borderId="0" xfId="0" applyFont="1" applyAlignment="1">
      <alignment horizontal="left"/>
    </xf>
    <xf numFmtId="0" fontId="6" fillId="0" borderId="0" xfId="0" applyFont="1" applyAlignment="1">
      <alignment horizontal="center"/>
    </xf>
    <xf numFmtId="44" fontId="7" fillId="0" borderId="0" xfId="1" applyFont="1" applyAlignment="1">
      <alignment vertical="top" wrapText="1"/>
    </xf>
    <xf numFmtId="0" fontId="8" fillId="0" borderId="0" xfId="0" applyFont="1" applyAlignment="1">
      <alignment horizontal="center"/>
    </xf>
    <xf numFmtId="1" fontId="8" fillId="0" borderId="0" xfId="0" applyNumberFormat="1" applyFont="1" applyAlignment="1">
      <alignment horizontal="center"/>
    </xf>
    <xf numFmtId="0" fontId="8" fillId="0" borderId="0" xfId="0" applyFont="1" applyAlignment="1">
      <alignment horizontal="right"/>
    </xf>
    <xf numFmtId="0" fontId="8" fillId="0" borderId="0" xfId="0" applyFont="1" applyAlignment="1">
      <alignment horizontal="left"/>
    </xf>
    <xf numFmtId="166" fontId="8" fillId="0" borderId="0" xfId="2" applyNumberFormat="1" applyFont="1" applyFill="1" applyAlignment="1">
      <alignment horizontal="center" vertical="center"/>
    </xf>
    <xf numFmtId="14" fontId="7" fillId="0" borderId="0" xfId="1" applyNumberFormat="1" applyFont="1" applyAlignment="1">
      <alignment horizontal="right" vertical="top" wrapText="1"/>
    </xf>
    <xf numFmtId="44" fontId="7" fillId="0" borderId="0" xfId="1" applyFont="1" applyAlignment="1">
      <alignment horizontal="right" vertical="top" wrapText="1"/>
    </xf>
    <xf numFmtId="1" fontId="4" fillId="2" borderId="0" xfId="0" applyNumberFormat="1" applyFont="1" applyFill="1" applyAlignment="1">
      <alignment horizontal="center" vertical="center"/>
    </xf>
    <xf numFmtId="0" fontId="2" fillId="2" borderId="0" xfId="0" applyFont="1" applyFill="1" applyAlignment="1">
      <alignment horizontal="center" vertical="center"/>
    </xf>
    <xf numFmtId="0" fontId="3" fillId="3" borderId="0" xfId="0" applyFont="1" applyFill="1" applyAlignment="1">
      <alignment horizontal="left" vertical="center"/>
    </xf>
    <xf numFmtId="0" fontId="3" fillId="3" borderId="0" xfId="0" applyFont="1" applyFill="1" applyAlignment="1">
      <alignment horizontal="center" vertical="center"/>
    </xf>
    <xf numFmtId="0" fontId="3" fillId="3" borderId="0" xfId="0" applyFont="1" applyFill="1" applyAlignment="1">
      <alignment horizontal="right" vertical="center"/>
    </xf>
    <xf numFmtId="0" fontId="4" fillId="2" borderId="0" xfId="0" applyFont="1" applyFill="1" applyAlignment="1">
      <alignment horizontal="center" vertical="center"/>
    </xf>
    <xf numFmtId="166" fontId="4" fillId="2" borderId="0" xfId="2" applyNumberFormat="1" applyFont="1" applyFill="1" applyAlignment="1">
      <alignment horizontal="center" vertical="center"/>
    </xf>
    <xf numFmtId="0" fontId="9" fillId="0" borderId="0" xfId="0" applyFont="1"/>
    <xf numFmtId="0" fontId="10" fillId="5" borderId="0" xfId="0" applyFont="1" applyFill="1" applyAlignment="1">
      <alignment horizontal="left" vertical="center"/>
    </xf>
    <xf numFmtId="14" fontId="10" fillId="5" borderId="0" xfId="0" applyNumberFormat="1" applyFont="1" applyFill="1" applyAlignment="1">
      <alignment horizontal="center" vertical="center"/>
    </xf>
    <xf numFmtId="167" fontId="11" fillId="5" borderId="0" xfId="0" applyNumberFormat="1" applyFont="1" applyFill="1" applyAlignment="1">
      <alignment horizontal="center" vertical="center"/>
    </xf>
    <xf numFmtId="0" fontId="11" fillId="5" borderId="0" xfId="0" applyFont="1" applyFill="1" applyAlignment="1">
      <alignment horizontal="right" vertical="center"/>
    </xf>
    <xf numFmtId="49" fontId="11" fillId="5" borderId="0" xfId="0" applyNumberFormat="1" applyFont="1" applyFill="1" applyAlignment="1">
      <alignment horizontal="center" vertical="center"/>
    </xf>
    <xf numFmtId="0" fontId="11" fillId="5" borderId="0" xfId="0" applyFont="1" applyFill="1" applyAlignment="1">
      <alignment horizontal="center" vertical="center"/>
    </xf>
    <xf numFmtId="0" fontId="11" fillId="6" borderId="0" xfId="0" applyFont="1" applyFill="1" applyAlignment="1">
      <alignment horizontal="center" vertical="center"/>
    </xf>
    <xf numFmtId="2" fontId="11" fillId="6" borderId="0" xfId="0" applyNumberFormat="1" applyFont="1" applyFill="1" applyAlignment="1">
      <alignment horizontal="center" vertical="center"/>
    </xf>
    <xf numFmtId="0" fontId="1" fillId="0" borderId="0" xfId="0" applyFont="1" applyAlignment="1">
      <alignment vertical="center"/>
    </xf>
    <xf numFmtId="0" fontId="12" fillId="7" borderId="0" xfId="0" applyFont="1" applyFill="1" applyAlignment="1">
      <alignment horizontal="center" vertical="center"/>
    </xf>
    <xf numFmtId="0" fontId="13" fillId="2" borderId="0" xfId="0" applyFont="1" applyFill="1" applyAlignment="1">
      <alignment horizontal="center" vertical="center"/>
    </xf>
    <xf numFmtId="0" fontId="10" fillId="5" borderId="0" xfId="0" applyFont="1" applyFill="1" applyAlignment="1">
      <alignment horizontal="center" vertical="center"/>
    </xf>
    <xf numFmtId="0" fontId="12" fillId="5" borderId="0" xfId="0" applyFont="1" applyFill="1" applyAlignment="1">
      <alignment horizontal="center" vertical="center"/>
    </xf>
    <xf numFmtId="0" fontId="8" fillId="5" borderId="0" xfId="0" applyFont="1" applyFill="1" applyAlignment="1">
      <alignment horizontal="center" vertical="center"/>
    </xf>
  </cellXfs>
  <cellStyles count="3">
    <cellStyle name="Monétaire" xfId="1" builtinId="4"/>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xdr:from>
      <xdr:col>3</xdr:col>
      <xdr:colOff>30480</xdr:colOff>
      <xdr:row>16</xdr:row>
      <xdr:rowOff>10160</xdr:rowOff>
    </xdr:from>
    <xdr:to>
      <xdr:col>32</xdr:col>
      <xdr:colOff>426720</xdr:colOff>
      <xdr:row>25</xdr:row>
      <xdr:rowOff>152400</xdr:rowOff>
    </xdr:to>
    <xdr:sp macro="" textlink="">
      <xdr:nvSpPr>
        <xdr:cNvPr id="3" name="ZoneTexte 2">
          <a:extLst>
            <a:ext uri="{FF2B5EF4-FFF2-40B4-BE49-F238E27FC236}">
              <a16:creationId xmlns:a16="http://schemas.microsoft.com/office/drawing/2014/main" id="{B42FC33D-3524-344E-9C17-9DC8BDA1D9C5}"/>
            </a:ext>
          </a:extLst>
        </xdr:cNvPr>
        <xdr:cNvSpPr txBox="1"/>
      </xdr:nvSpPr>
      <xdr:spPr>
        <a:xfrm>
          <a:off x="2011680" y="3647440"/>
          <a:ext cx="9377680" cy="19710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a:r>
            <a:rPr lang="fr-FR" sz="1400"/>
            <a:t>Depuis ses débuts pour</a:t>
          </a:r>
          <a:r>
            <a:rPr lang="fr-FR" sz="1400" baseline="0"/>
            <a:t> la saison 2012 il n'a connu qu'un seul club, celui de Charenton. Progression linéaire et intégration au pôle d'Ile de France il suit le parcours de son frère qui après ses années U15 dans le club de Fabrice CANET est parti au Havre et à Nanterre pour poursuivre sa formation et qui est aujourd'hui professionnel en ProB dans le club de Denain.Encore frêle il est loin d'avoir développer tout son potentiel physique mais il possède déjà des qualités athlétiques et de vitesse. Sa défense sur le porteur n'est pas toujours à la hauteur de ce que l'ont pourrait attendre de lui, il a tendance à faire beaucoup de fautes de main. Il est attiré par l'interception lorsqu'il ne defend plus sur la balle et ll a de la réussite dans cet exercice. En attaque sa lecture du jeu et ses choix  ne sont pas encore à la hauteur de son potentiel. Il fait tout à la même vitesse et à tendance à subir les contacts. A suivre.</a:t>
          </a:r>
          <a:endParaRPr lang="fr-FR" sz="1400"/>
        </a:p>
      </xdr:txBody>
    </xdr:sp>
    <xdr:clientData/>
  </xdr:twoCellAnchor>
  <xdr:twoCellAnchor editAs="oneCell">
    <xdr:from>
      <xdr:col>0</xdr:col>
      <xdr:colOff>213360</xdr:colOff>
      <xdr:row>16</xdr:row>
      <xdr:rowOff>40640</xdr:rowOff>
    </xdr:from>
    <xdr:to>
      <xdr:col>2</xdr:col>
      <xdr:colOff>143120</xdr:colOff>
      <xdr:row>23</xdr:row>
      <xdr:rowOff>61840</xdr:rowOff>
    </xdr:to>
    <xdr:pic>
      <xdr:nvPicPr>
        <xdr:cNvPr id="5" name="Image 4">
          <a:extLst>
            <a:ext uri="{FF2B5EF4-FFF2-40B4-BE49-F238E27FC236}">
              <a16:creationId xmlns:a16="http://schemas.microsoft.com/office/drawing/2014/main" id="{950CC31C-DE53-5C42-9A8C-9BBD6E0A2603}"/>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13360" y="3677920"/>
          <a:ext cx="1443600" cy="144360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AA6569-43CD-F44A-9DEA-B87039E5487B}">
  <dimension ref="A1:IV27"/>
  <sheetViews>
    <sheetView topLeftCell="A6" zoomScale="125" zoomScaleNormal="125" workbookViewId="0">
      <selection activeCell="Y26" sqref="Y26:AG26"/>
    </sheetView>
  </sheetViews>
  <sheetFormatPr baseColWidth="10" defaultRowHeight="16"/>
  <cols>
    <col min="1" max="1" width="8.1640625" bestFit="1" customWidth="1"/>
    <col min="2" max="2" width="11.6640625" bestFit="1" customWidth="1"/>
    <col min="3" max="3" width="6.1640625" bestFit="1" customWidth="1"/>
    <col min="4" max="4" width="3.33203125" bestFit="1" customWidth="1"/>
    <col min="5" max="5" width="3.1640625" bestFit="1" customWidth="1"/>
    <col min="6" max="6" width="4.33203125" bestFit="1" customWidth="1"/>
    <col min="7" max="7" width="5" bestFit="1" customWidth="1"/>
    <col min="8" max="8" width="4.6640625" bestFit="1" customWidth="1"/>
    <col min="9" max="10" width="3.33203125" bestFit="1" customWidth="1"/>
    <col min="11" max="11" width="7.33203125" bestFit="1" customWidth="1"/>
    <col min="12" max="13" width="3.33203125" bestFit="1" customWidth="1"/>
    <col min="14" max="14" width="7.33203125" bestFit="1" customWidth="1"/>
    <col min="15" max="16" width="2.33203125" bestFit="1" customWidth="1"/>
    <col min="17" max="17" width="7.33203125" bestFit="1" customWidth="1"/>
    <col min="18" max="19" width="2.33203125" bestFit="1" customWidth="1"/>
    <col min="20" max="20" width="7.1640625" bestFit="1" customWidth="1"/>
    <col min="21" max="21" width="3.83203125" bestFit="1" customWidth="1"/>
    <col min="22" max="22" width="3.6640625" bestFit="1" customWidth="1"/>
    <col min="23" max="23" width="3.5" bestFit="1" customWidth="1"/>
    <col min="24" max="24" width="3.6640625" bestFit="1" customWidth="1"/>
    <col min="25" max="25" width="3.5" bestFit="1" customWidth="1"/>
    <col min="26" max="26" width="3.6640625" bestFit="1" customWidth="1"/>
    <col min="27" max="27" width="3.33203125" bestFit="1" customWidth="1"/>
    <col min="28" max="28" width="3.6640625" bestFit="1" customWidth="1"/>
    <col min="29" max="30" width="3.33203125" bestFit="1" customWidth="1"/>
    <col min="31" max="31" width="4.1640625" bestFit="1" customWidth="1"/>
    <col min="32" max="32" width="5.1640625" bestFit="1" customWidth="1"/>
    <col min="33" max="33" width="5.83203125" bestFit="1" customWidth="1"/>
  </cols>
  <sheetData>
    <row r="1" spans="1:256" ht="40" customHeight="1">
      <c r="A1" s="37" t="s">
        <v>34</v>
      </c>
      <c r="B1" s="37"/>
      <c r="C1" s="37"/>
      <c r="D1" s="37"/>
      <c r="E1" s="37"/>
      <c r="F1" s="37"/>
      <c r="G1" s="37"/>
      <c r="H1" s="37"/>
      <c r="I1" s="37"/>
      <c r="J1" s="37"/>
      <c r="K1" s="37"/>
      <c r="L1" s="37"/>
      <c r="M1" s="37"/>
      <c r="N1" s="37"/>
      <c r="O1" s="37"/>
      <c r="P1" s="37"/>
      <c r="Q1" s="37"/>
      <c r="R1" s="37"/>
      <c r="S1" s="37"/>
      <c r="T1" s="37"/>
      <c r="U1" s="37"/>
      <c r="V1" s="37"/>
      <c r="W1" s="37"/>
      <c r="X1" s="37"/>
      <c r="Y1" s="37"/>
      <c r="Z1" s="37"/>
      <c r="AA1" s="37"/>
      <c r="AB1" s="37"/>
      <c r="AC1" s="37"/>
      <c r="AD1" s="37"/>
      <c r="AE1" s="37"/>
      <c r="AF1" s="37"/>
      <c r="AG1" s="37"/>
    </row>
    <row r="2" spans="1:256" ht="19">
      <c r="A2" s="1" t="s">
        <v>0</v>
      </c>
      <c r="B2" s="2">
        <v>38560</v>
      </c>
      <c r="C2" s="38" t="s">
        <v>35</v>
      </c>
      <c r="D2" s="38"/>
      <c r="E2" s="38"/>
      <c r="F2" s="38"/>
      <c r="G2" s="38"/>
      <c r="H2" s="38"/>
      <c r="I2" s="38"/>
      <c r="J2" s="1"/>
      <c r="K2" s="1"/>
      <c r="L2" s="1"/>
      <c r="M2" s="39" t="s">
        <v>1</v>
      </c>
      <c r="N2" s="39"/>
      <c r="O2" s="39"/>
      <c r="P2" s="39"/>
      <c r="Q2" s="39"/>
      <c r="R2" s="39"/>
      <c r="S2" s="1"/>
      <c r="T2" s="1"/>
      <c r="U2" s="3"/>
      <c r="V2" s="4"/>
      <c r="W2" s="40" t="s">
        <v>36</v>
      </c>
      <c r="X2" s="40"/>
      <c r="Y2" s="40"/>
      <c r="Z2" s="40"/>
      <c r="AA2" s="40"/>
      <c r="AB2" s="40"/>
      <c r="AC2" s="40"/>
      <c r="AD2" s="40"/>
      <c r="AE2" s="40"/>
      <c r="AF2" s="40"/>
      <c r="AG2" s="40"/>
    </row>
    <row r="3" spans="1:256" s="8" customFormat="1" ht="19">
      <c r="A3" s="1" t="s">
        <v>33</v>
      </c>
      <c r="B3" s="5"/>
      <c r="C3" s="3">
        <v>13</v>
      </c>
      <c r="D3" s="3" t="s">
        <v>37</v>
      </c>
      <c r="E3" s="1"/>
      <c r="F3" s="1"/>
      <c r="G3" s="1"/>
      <c r="H3" s="1"/>
      <c r="I3" s="1"/>
      <c r="J3" s="6"/>
      <c r="K3" s="40"/>
      <c r="L3" s="40"/>
      <c r="M3" s="39" t="s">
        <v>38</v>
      </c>
      <c r="N3" s="39"/>
      <c r="O3" s="39"/>
      <c r="P3" s="39"/>
      <c r="Q3" s="39"/>
      <c r="R3" s="39"/>
      <c r="S3" s="1"/>
      <c r="T3" s="1"/>
      <c r="U3" s="1"/>
      <c r="V3" s="4"/>
      <c r="W3" s="40" t="s">
        <v>2</v>
      </c>
      <c r="X3" s="40"/>
      <c r="Y3" s="40"/>
      <c r="Z3" s="40"/>
      <c r="AA3" s="40"/>
      <c r="AB3" s="40"/>
      <c r="AC3" s="40"/>
      <c r="AD3" s="40"/>
      <c r="AE3" s="40"/>
      <c r="AF3" s="40"/>
      <c r="AG3" s="40"/>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DQ3"/>
      <c r="DR3"/>
      <c r="DS3"/>
      <c r="DT3"/>
      <c r="DU3"/>
      <c r="DV3"/>
      <c r="DW3"/>
      <c r="DX3"/>
      <c r="DY3"/>
      <c r="DZ3"/>
      <c r="EA3"/>
      <c r="EB3"/>
      <c r="EC3"/>
      <c r="ED3"/>
      <c r="EE3"/>
      <c r="EF3"/>
      <c r="EG3"/>
      <c r="EH3"/>
      <c r="EI3"/>
      <c r="EJ3"/>
      <c r="EK3"/>
      <c r="EL3"/>
      <c r="EM3"/>
      <c r="EN3"/>
      <c r="EO3"/>
      <c r="EP3"/>
      <c r="EQ3"/>
      <c r="ER3"/>
      <c r="ES3"/>
      <c r="ET3"/>
      <c r="EU3"/>
      <c r="EV3"/>
      <c r="EW3"/>
      <c r="EX3"/>
      <c r="EY3"/>
      <c r="EZ3"/>
      <c r="FA3"/>
      <c r="FB3"/>
      <c r="FC3"/>
      <c r="FD3"/>
      <c r="FE3"/>
      <c r="FF3"/>
      <c r="FG3"/>
      <c r="FH3"/>
      <c r="FI3"/>
      <c r="FJ3"/>
      <c r="FK3"/>
      <c r="FL3"/>
      <c r="FM3"/>
      <c r="FN3"/>
      <c r="FO3"/>
      <c r="FP3"/>
      <c r="FQ3"/>
      <c r="FR3"/>
      <c r="FS3"/>
      <c r="FT3"/>
      <c r="FU3"/>
      <c r="FV3"/>
      <c r="FW3"/>
      <c r="FX3"/>
      <c r="FY3"/>
      <c r="FZ3"/>
      <c r="GA3"/>
      <c r="GB3"/>
      <c r="GC3"/>
      <c r="GD3"/>
      <c r="GE3"/>
      <c r="GF3"/>
      <c r="GG3"/>
      <c r="GH3"/>
      <c r="GI3"/>
      <c r="GJ3"/>
      <c r="GK3"/>
      <c r="GL3"/>
      <c r="GM3"/>
      <c r="GN3"/>
      <c r="GO3"/>
      <c r="GP3"/>
      <c r="GQ3"/>
      <c r="GR3"/>
      <c r="GS3"/>
      <c r="GT3"/>
      <c r="GU3"/>
      <c r="GV3"/>
      <c r="GW3"/>
      <c r="GX3"/>
      <c r="GY3"/>
      <c r="GZ3"/>
      <c r="HA3"/>
      <c r="HB3"/>
      <c r="HC3"/>
      <c r="HD3"/>
      <c r="HE3"/>
      <c r="HF3"/>
      <c r="HG3"/>
      <c r="HH3"/>
      <c r="HI3"/>
      <c r="HJ3"/>
      <c r="HK3"/>
      <c r="HL3"/>
      <c r="HM3"/>
      <c r="HN3"/>
      <c r="HO3"/>
      <c r="HP3"/>
      <c r="HQ3"/>
      <c r="HR3"/>
      <c r="HS3"/>
      <c r="HT3"/>
      <c r="HU3"/>
      <c r="HV3"/>
      <c r="HW3"/>
      <c r="HX3"/>
      <c r="HY3"/>
      <c r="HZ3"/>
      <c r="IA3"/>
      <c r="IB3"/>
      <c r="IC3"/>
      <c r="ID3"/>
      <c r="IE3"/>
      <c r="IF3"/>
      <c r="IG3"/>
      <c r="IH3"/>
      <c r="II3"/>
      <c r="IJ3"/>
      <c r="IK3"/>
      <c r="IL3"/>
      <c r="IM3"/>
      <c r="IN3"/>
      <c r="IO3"/>
      <c r="IP3"/>
      <c r="IQ3"/>
      <c r="IR3"/>
      <c r="IS3"/>
      <c r="IT3"/>
      <c r="IU3"/>
      <c r="IV3"/>
    </row>
    <row r="5" spans="1:256">
      <c r="A5" s="41" t="s">
        <v>3</v>
      </c>
      <c r="B5" s="41" t="s">
        <v>4</v>
      </c>
      <c r="C5" s="41" t="s">
        <v>5</v>
      </c>
      <c r="D5" s="41" t="s">
        <v>6</v>
      </c>
      <c r="E5" s="41" t="s">
        <v>7</v>
      </c>
      <c r="F5" s="36" t="s">
        <v>8</v>
      </c>
      <c r="G5" s="36" t="s">
        <v>9</v>
      </c>
      <c r="H5" s="41" t="s">
        <v>10</v>
      </c>
      <c r="I5" s="41" t="s">
        <v>11</v>
      </c>
      <c r="J5" s="41"/>
      <c r="K5" s="42" t="s">
        <v>12</v>
      </c>
      <c r="L5" s="41" t="s">
        <v>13</v>
      </c>
      <c r="M5" s="41"/>
      <c r="N5" s="42" t="s">
        <v>12</v>
      </c>
      <c r="O5" s="41" t="s">
        <v>14</v>
      </c>
      <c r="P5" s="41"/>
      <c r="Q5" s="42" t="s">
        <v>12</v>
      </c>
      <c r="R5" s="41" t="s">
        <v>15</v>
      </c>
      <c r="S5" s="41"/>
      <c r="T5" s="42" t="s">
        <v>12</v>
      </c>
      <c r="U5" s="41" t="s">
        <v>16</v>
      </c>
      <c r="V5" s="41" t="s">
        <v>17</v>
      </c>
      <c r="W5" s="41" t="s">
        <v>18</v>
      </c>
      <c r="X5" s="41" t="s">
        <v>19</v>
      </c>
      <c r="Y5" s="41" t="s">
        <v>20</v>
      </c>
      <c r="Z5" s="41" t="s">
        <v>21</v>
      </c>
      <c r="AA5" s="41" t="s">
        <v>22</v>
      </c>
      <c r="AB5" s="41" t="s">
        <v>23</v>
      </c>
      <c r="AC5" s="41" t="s">
        <v>24</v>
      </c>
      <c r="AD5" s="41" t="s">
        <v>25</v>
      </c>
      <c r="AE5" s="41" t="s">
        <v>26</v>
      </c>
      <c r="AF5" s="41"/>
      <c r="AG5" s="41"/>
    </row>
    <row r="6" spans="1:256">
      <c r="A6" s="41"/>
      <c r="B6" s="41"/>
      <c r="C6" s="41"/>
      <c r="D6" s="41"/>
      <c r="E6" s="41"/>
      <c r="F6" s="36"/>
      <c r="G6" s="36"/>
      <c r="H6" s="41"/>
      <c r="I6" s="41"/>
      <c r="J6" s="41"/>
      <c r="K6" s="42"/>
      <c r="L6" s="41"/>
      <c r="M6" s="41"/>
      <c r="N6" s="42"/>
      <c r="O6" s="41"/>
      <c r="P6" s="41"/>
      <c r="Q6" s="42"/>
      <c r="R6" s="41"/>
      <c r="S6" s="41"/>
      <c r="T6" s="42"/>
      <c r="U6" s="41"/>
      <c r="V6" s="41"/>
      <c r="W6" s="41"/>
      <c r="X6" s="41"/>
      <c r="Y6" s="41"/>
      <c r="Z6" s="41"/>
      <c r="AA6" s="41"/>
      <c r="AB6" s="41"/>
      <c r="AC6" s="41"/>
      <c r="AD6" s="41"/>
      <c r="AE6" s="7" t="s">
        <v>21</v>
      </c>
      <c r="AF6" s="7" t="s">
        <v>27</v>
      </c>
      <c r="AG6" s="7" t="s">
        <v>10</v>
      </c>
    </row>
    <row r="7" spans="1:256" s="9" customFormat="1">
      <c r="A7" s="19">
        <v>2020</v>
      </c>
      <c r="B7" s="20" t="s">
        <v>39</v>
      </c>
      <c r="C7" s="21" t="s">
        <v>30</v>
      </c>
      <c r="D7" s="21">
        <v>8</v>
      </c>
      <c r="E7" s="21"/>
      <c r="F7" s="22"/>
      <c r="G7" s="22"/>
      <c r="H7" s="21">
        <v>120</v>
      </c>
      <c r="I7" s="21"/>
      <c r="J7" s="21"/>
      <c r="K7" s="23"/>
      <c r="L7" s="21"/>
      <c r="M7" s="21"/>
      <c r="N7" s="23"/>
      <c r="O7" s="21"/>
      <c r="P7" s="21"/>
      <c r="Q7" s="23"/>
      <c r="R7" s="21"/>
      <c r="S7" s="21"/>
      <c r="T7" s="23"/>
      <c r="U7" s="21"/>
      <c r="V7" s="21"/>
      <c r="W7" s="21"/>
      <c r="X7" s="21"/>
      <c r="Y7" s="21"/>
      <c r="Z7" s="21"/>
      <c r="AA7" s="21"/>
      <c r="AB7" s="21"/>
      <c r="AC7" s="21"/>
      <c r="AD7" s="21"/>
      <c r="AE7" s="21"/>
      <c r="AF7" s="21"/>
      <c r="AG7" s="24">
        <f>H7/D7</f>
        <v>15</v>
      </c>
    </row>
    <row r="8" spans="1:256" s="16" customFormat="1">
      <c r="A8" s="12"/>
      <c r="B8" s="18"/>
      <c r="C8" s="12"/>
      <c r="D8" s="12"/>
      <c r="E8" s="12"/>
      <c r="F8" s="13"/>
      <c r="G8" s="13"/>
      <c r="H8" s="12"/>
      <c r="I8" s="12"/>
      <c r="J8" s="12"/>
      <c r="K8" s="14"/>
      <c r="L8" s="12"/>
      <c r="M8" s="12"/>
      <c r="N8" s="14"/>
      <c r="O8" s="12"/>
      <c r="P8" s="12"/>
      <c r="Q8" s="14"/>
      <c r="R8" s="12"/>
      <c r="S8" s="12"/>
      <c r="T8" s="14"/>
      <c r="U8" s="12"/>
      <c r="V8" s="12"/>
      <c r="W8" s="12"/>
      <c r="X8" s="12"/>
      <c r="Y8" s="12"/>
      <c r="Z8" s="12"/>
      <c r="AA8" s="12"/>
      <c r="AB8" s="12"/>
      <c r="AC8" s="12"/>
      <c r="AD8" s="12"/>
      <c r="AE8" s="15"/>
      <c r="AF8" s="15"/>
      <c r="AG8" s="15"/>
    </row>
    <row r="9" spans="1:256" s="9" customFormat="1">
      <c r="A9" s="25">
        <v>2020</v>
      </c>
      <c r="B9" s="26" t="s">
        <v>31</v>
      </c>
      <c r="C9" s="27" t="s">
        <v>32</v>
      </c>
      <c r="D9" s="27">
        <v>1</v>
      </c>
      <c r="E9" s="29" t="s">
        <v>28</v>
      </c>
      <c r="F9" s="30">
        <v>21.54</v>
      </c>
      <c r="G9" s="30"/>
      <c r="H9" s="29">
        <f t="shared" ref="H9:H13" si="0">(L9*2)+(O9*3)+R9</f>
        <v>7</v>
      </c>
      <c r="I9" s="31">
        <f t="shared" ref="I9:J12" si="1">L9+O9</f>
        <v>3</v>
      </c>
      <c r="J9" s="32">
        <f t="shared" si="1"/>
        <v>8</v>
      </c>
      <c r="K9" s="33">
        <f t="shared" ref="K9:K12" si="2">IF(J9&lt;&gt;0,I9/J9,"-")</f>
        <v>0.375</v>
      </c>
      <c r="L9" s="31">
        <v>2</v>
      </c>
      <c r="M9" s="32">
        <v>4</v>
      </c>
      <c r="N9" s="33">
        <f t="shared" ref="N9:N12" si="3">IF(M9&lt;&gt;0,L9/M9,"-")</f>
        <v>0.5</v>
      </c>
      <c r="O9" s="31">
        <v>1</v>
      </c>
      <c r="P9" s="32">
        <v>4</v>
      </c>
      <c r="Q9" s="33">
        <f t="shared" ref="Q9:Q12" si="4">IF(P9&lt;&gt;0,O9/P9,"-")</f>
        <v>0.25</v>
      </c>
      <c r="R9" s="31">
        <v>0</v>
      </c>
      <c r="S9" s="32">
        <v>0</v>
      </c>
      <c r="T9" s="33" t="str">
        <f t="shared" ref="T9:T12" si="5">IF(S9&lt;&gt;0,R9/S9,"-")</f>
        <v>-</v>
      </c>
      <c r="U9" s="29">
        <v>0</v>
      </c>
      <c r="V9" s="29">
        <v>3</v>
      </c>
      <c r="W9" s="29">
        <f t="shared" ref="W9:W12" si="6">U9+V9</f>
        <v>3</v>
      </c>
      <c r="X9" s="29">
        <v>0</v>
      </c>
      <c r="Y9" s="29" t="s">
        <v>29</v>
      </c>
      <c r="Z9" s="29">
        <v>1</v>
      </c>
      <c r="AA9" s="29">
        <v>3</v>
      </c>
      <c r="AB9" s="29">
        <v>2</v>
      </c>
      <c r="AC9" s="29">
        <v>1</v>
      </c>
      <c r="AD9" s="29" t="s">
        <v>29</v>
      </c>
      <c r="AE9" s="27"/>
      <c r="AF9" s="27"/>
      <c r="AG9" s="27"/>
    </row>
    <row r="10" spans="1:256" s="9" customFormat="1">
      <c r="A10" s="25">
        <v>2020</v>
      </c>
      <c r="B10" s="26" t="s">
        <v>31</v>
      </c>
      <c r="C10" s="27" t="s">
        <v>32</v>
      </c>
      <c r="D10" s="27">
        <v>1</v>
      </c>
      <c r="E10" s="29" t="s">
        <v>28</v>
      </c>
      <c r="F10" s="30">
        <v>24.42</v>
      </c>
      <c r="G10" s="30"/>
      <c r="H10" s="29">
        <f t="shared" si="0"/>
        <v>9</v>
      </c>
      <c r="I10" s="31">
        <f t="shared" si="1"/>
        <v>3</v>
      </c>
      <c r="J10" s="32">
        <f t="shared" si="1"/>
        <v>5</v>
      </c>
      <c r="K10" s="33">
        <f t="shared" si="2"/>
        <v>0.6</v>
      </c>
      <c r="L10" s="31">
        <v>0</v>
      </c>
      <c r="M10" s="32">
        <v>2</v>
      </c>
      <c r="N10" s="33">
        <f t="shared" si="3"/>
        <v>0</v>
      </c>
      <c r="O10" s="31">
        <v>3</v>
      </c>
      <c r="P10" s="32">
        <v>3</v>
      </c>
      <c r="Q10" s="33">
        <f t="shared" si="4"/>
        <v>1</v>
      </c>
      <c r="R10" s="31">
        <v>0</v>
      </c>
      <c r="S10" s="32">
        <v>0</v>
      </c>
      <c r="T10" s="33" t="str">
        <f t="shared" si="5"/>
        <v>-</v>
      </c>
      <c r="U10" s="29">
        <v>0</v>
      </c>
      <c r="V10" s="29">
        <v>1</v>
      </c>
      <c r="W10" s="29">
        <f t="shared" si="6"/>
        <v>1</v>
      </c>
      <c r="X10" s="29">
        <v>1</v>
      </c>
      <c r="Y10" s="29" t="s">
        <v>29</v>
      </c>
      <c r="Z10" s="29">
        <v>1</v>
      </c>
      <c r="AA10" s="29">
        <v>1</v>
      </c>
      <c r="AB10" s="29">
        <v>7</v>
      </c>
      <c r="AC10" s="29">
        <v>0</v>
      </c>
      <c r="AD10" s="29" t="s">
        <v>29</v>
      </c>
      <c r="AE10" s="27"/>
      <c r="AF10" s="27"/>
      <c r="AG10" s="27"/>
    </row>
    <row r="11" spans="1:256" s="9" customFormat="1">
      <c r="A11" s="25">
        <v>2020</v>
      </c>
      <c r="B11" s="26" t="s">
        <v>31</v>
      </c>
      <c r="C11" s="27" t="s">
        <v>32</v>
      </c>
      <c r="D11" s="27">
        <v>1</v>
      </c>
      <c r="E11" s="29" t="s">
        <v>28</v>
      </c>
      <c r="F11" s="30">
        <v>25.38</v>
      </c>
      <c r="G11" s="30"/>
      <c r="H11" s="29">
        <f t="shared" si="0"/>
        <v>8</v>
      </c>
      <c r="I11" s="31">
        <f t="shared" si="1"/>
        <v>3</v>
      </c>
      <c r="J11" s="32">
        <f t="shared" si="1"/>
        <v>9</v>
      </c>
      <c r="K11" s="33">
        <f t="shared" si="2"/>
        <v>0.33333333333333331</v>
      </c>
      <c r="L11" s="31">
        <v>1</v>
      </c>
      <c r="M11" s="32">
        <v>5</v>
      </c>
      <c r="N11" s="33">
        <f t="shared" si="3"/>
        <v>0.2</v>
      </c>
      <c r="O11" s="31">
        <v>2</v>
      </c>
      <c r="P11" s="32">
        <v>4</v>
      </c>
      <c r="Q11" s="33">
        <f t="shared" si="4"/>
        <v>0.5</v>
      </c>
      <c r="R11" s="31">
        <v>0</v>
      </c>
      <c r="S11" s="32">
        <v>0</v>
      </c>
      <c r="T11" s="33" t="str">
        <f t="shared" si="5"/>
        <v>-</v>
      </c>
      <c r="U11" s="29">
        <v>1</v>
      </c>
      <c r="V11" s="29">
        <v>1</v>
      </c>
      <c r="W11" s="29">
        <f t="shared" si="6"/>
        <v>2</v>
      </c>
      <c r="X11" s="29">
        <v>0</v>
      </c>
      <c r="Y11" s="29" t="s">
        <v>29</v>
      </c>
      <c r="Z11" s="29">
        <v>3</v>
      </c>
      <c r="AA11" s="29">
        <v>1</v>
      </c>
      <c r="AB11" s="29">
        <v>6</v>
      </c>
      <c r="AC11" s="29">
        <v>1</v>
      </c>
      <c r="AD11" s="29" t="s">
        <v>29</v>
      </c>
      <c r="AE11" s="27"/>
      <c r="AF11" s="27"/>
      <c r="AG11" s="27"/>
    </row>
    <row r="12" spans="1:256" s="9" customFormat="1">
      <c r="A12" s="25">
        <v>2020</v>
      </c>
      <c r="B12" s="26" t="s">
        <v>31</v>
      </c>
      <c r="C12" s="27" t="s">
        <v>32</v>
      </c>
      <c r="D12" s="27">
        <v>1</v>
      </c>
      <c r="E12" s="29" t="s">
        <v>28</v>
      </c>
      <c r="F12" s="30">
        <v>26.13</v>
      </c>
      <c r="G12" s="30"/>
      <c r="H12" s="29">
        <f t="shared" si="0"/>
        <v>9</v>
      </c>
      <c r="I12" s="31">
        <f t="shared" si="1"/>
        <v>2</v>
      </c>
      <c r="J12" s="32">
        <f t="shared" si="1"/>
        <v>6</v>
      </c>
      <c r="K12" s="33">
        <f t="shared" si="2"/>
        <v>0.33333333333333331</v>
      </c>
      <c r="L12" s="31">
        <v>2</v>
      </c>
      <c r="M12" s="32">
        <v>3</v>
      </c>
      <c r="N12" s="33">
        <f t="shared" si="3"/>
        <v>0.66666666666666663</v>
      </c>
      <c r="O12" s="31">
        <v>0</v>
      </c>
      <c r="P12" s="32">
        <v>3</v>
      </c>
      <c r="Q12" s="33">
        <f t="shared" si="4"/>
        <v>0</v>
      </c>
      <c r="R12" s="31">
        <v>5</v>
      </c>
      <c r="S12" s="32">
        <v>5</v>
      </c>
      <c r="T12" s="33">
        <f t="shared" si="5"/>
        <v>1</v>
      </c>
      <c r="U12" s="29">
        <v>0</v>
      </c>
      <c r="V12" s="29">
        <v>0</v>
      </c>
      <c r="W12" s="29">
        <f t="shared" si="6"/>
        <v>0</v>
      </c>
      <c r="X12" s="29">
        <v>0</v>
      </c>
      <c r="Y12" s="29" t="s">
        <v>29</v>
      </c>
      <c r="Z12" s="29">
        <v>3</v>
      </c>
      <c r="AA12" s="29">
        <v>0</v>
      </c>
      <c r="AB12" s="29">
        <v>6</v>
      </c>
      <c r="AC12" s="29">
        <v>3</v>
      </c>
      <c r="AD12" s="29" t="s">
        <v>29</v>
      </c>
      <c r="AE12" s="27"/>
      <c r="AF12" s="27"/>
      <c r="AG12" s="27"/>
    </row>
    <row r="13" spans="1:256" s="9" customFormat="1">
      <c r="A13" s="19"/>
      <c r="B13" s="20"/>
      <c r="C13" s="21"/>
      <c r="D13" s="21">
        <f>SUM(D9:D12)</f>
        <v>4</v>
      </c>
      <c r="E13" s="21">
        <f>COUNTA(E9:E12)</f>
        <v>4</v>
      </c>
      <c r="F13" s="22">
        <f>SUM(F9:F12)</f>
        <v>97.47</v>
      </c>
      <c r="G13" s="22">
        <f>F13/D13</f>
        <v>24.3675</v>
      </c>
      <c r="H13" s="21">
        <f t="shared" si="0"/>
        <v>33</v>
      </c>
      <c r="I13" s="21">
        <f>SUM(I9:I12)</f>
        <v>11</v>
      </c>
      <c r="J13" s="21">
        <f>SUM(J9:J12)</f>
        <v>28</v>
      </c>
      <c r="K13" s="23">
        <f t="shared" ref="K13" si="7">IF(J13&lt;&gt;0,I13/J13,"-")</f>
        <v>0.39285714285714285</v>
      </c>
      <c r="L13" s="21">
        <f>SUM(L9:L12)</f>
        <v>5</v>
      </c>
      <c r="M13" s="21">
        <f>SUM(M9:M12)</f>
        <v>14</v>
      </c>
      <c r="N13" s="23">
        <f t="shared" ref="N13" si="8">IF(M13&lt;&gt;0,L13/M13,"-")</f>
        <v>0.35714285714285715</v>
      </c>
      <c r="O13" s="21">
        <f>SUM(O9:O12)</f>
        <v>6</v>
      </c>
      <c r="P13" s="21">
        <f>SUM(P9:P12)</f>
        <v>14</v>
      </c>
      <c r="Q13" s="23">
        <f t="shared" ref="Q13" si="9">IF(P13&lt;&gt;0,O13/P13,"-")</f>
        <v>0.42857142857142855</v>
      </c>
      <c r="R13" s="21">
        <f>SUM(R9:R12)</f>
        <v>5</v>
      </c>
      <c r="S13" s="21">
        <f>SUM(S9:S12)</f>
        <v>5</v>
      </c>
      <c r="T13" s="23">
        <f t="shared" ref="T13" si="10">IF(S13&lt;&gt;0,R13/S13,"-")</f>
        <v>1</v>
      </c>
      <c r="U13" s="21">
        <f>SUM(U9:U12)</f>
        <v>1</v>
      </c>
      <c r="V13" s="21">
        <f>SUM(V9:V12)</f>
        <v>5</v>
      </c>
      <c r="W13" s="21">
        <f t="shared" ref="W13" si="11">U13+V13</f>
        <v>6</v>
      </c>
      <c r="X13" s="21">
        <f>SUM(X9:X12)</f>
        <v>1</v>
      </c>
      <c r="Y13" s="21" t="s">
        <v>29</v>
      </c>
      <c r="Z13" s="21">
        <f>SUM(Z9:Z12)</f>
        <v>8</v>
      </c>
      <c r="AA13" s="21">
        <f>SUM(AA9:AA12)</f>
        <v>5</v>
      </c>
      <c r="AB13" s="21">
        <f>SUM(AB9:AB12)</f>
        <v>21</v>
      </c>
      <c r="AC13" s="21">
        <f>SUM(AC9:AC12)</f>
        <v>5</v>
      </c>
      <c r="AD13" s="21" t="s">
        <v>29</v>
      </c>
      <c r="AE13" s="21">
        <f>Z13/D13</f>
        <v>2</v>
      </c>
      <c r="AF13" s="21">
        <f>W13/D13</f>
        <v>1.5</v>
      </c>
      <c r="AG13" s="21">
        <f>H13/D13</f>
        <v>8.25</v>
      </c>
    </row>
    <row r="14" spans="1:256" s="9" customFormat="1">
      <c r="A14" s="17"/>
      <c r="B14" s="11"/>
      <c r="C14" s="10"/>
      <c r="D14" s="10"/>
      <c r="E14" s="10"/>
      <c r="F14" s="10"/>
      <c r="G14" s="10"/>
      <c r="H14" s="10"/>
      <c r="I14" s="10"/>
      <c r="J14" s="10"/>
      <c r="K14" s="10"/>
      <c r="L14" s="10"/>
      <c r="M14" s="10"/>
      <c r="N14" s="10"/>
      <c r="O14" s="10"/>
      <c r="P14" s="10"/>
      <c r="Q14" s="10"/>
      <c r="R14" s="10"/>
      <c r="S14" s="10"/>
      <c r="T14" s="10"/>
      <c r="U14" s="10"/>
      <c r="V14" s="10"/>
      <c r="W14" s="10"/>
      <c r="X14" s="10"/>
      <c r="Y14" s="10"/>
      <c r="Z14" s="10"/>
      <c r="AA14" s="10"/>
      <c r="AB14" s="10"/>
      <c r="AC14" s="10"/>
      <c r="AD14" s="10"/>
      <c r="AE14" s="10"/>
      <c r="AF14" s="10"/>
      <c r="AG14" s="10"/>
    </row>
    <row r="15" spans="1:256" s="9" customFormat="1">
      <c r="A15" s="19">
        <v>2019</v>
      </c>
      <c r="B15" s="20" t="s">
        <v>39</v>
      </c>
      <c r="C15" s="21" t="s">
        <v>30</v>
      </c>
      <c r="D15" s="21">
        <v>15</v>
      </c>
      <c r="E15" s="21"/>
      <c r="F15" s="21"/>
      <c r="G15" s="21"/>
      <c r="H15" s="21">
        <v>28</v>
      </c>
      <c r="I15" s="21"/>
      <c r="J15" s="21"/>
      <c r="K15" s="21"/>
      <c r="L15" s="21"/>
      <c r="M15" s="21"/>
      <c r="N15" s="21"/>
      <c r="O15" s="21"/>
      <c r="P15" s="21"/>
      <c r="Q15" s="21"/>
      <c r="R15" s="21"/>
      <c r="S15" s="21"/>
      <c r="T15" s="21"/>
      <c r="U15" s="21"/>
      <c r="V15" s="21"/>
      <c r="W15" s="21"/>
      <c r="X15" s="21"/>
      <c r="Y15" s="21"/>
      <c r="Z15" s="21"/>
      <c r="AA15" s="21"/>
      <c r="AB15" s="21"/>
      <c r="AC15" s="21"/>
      <c r="AD15" s="21"/>
      <c r="AE15" s="21"/>
      <c r="AF15" s="21"/>
      <c r="AG15" s="24">
        <f>H15/D15</f>
        <v>1.8666666666666667</v>
      </c>
    </row>
    <row r="17" spans="4:33">
      <c r="D17" s="28"/>
      <c r="E17" s="28"/>
      <c r="F17" s="28"/>
      <c r="G17" s="28"/>
      <c r="H17" s="28"/>
      <c r="I17" s="28"/>
      <c r="J17" s="28"/>
      <c r="K17" s="28"/>
      <c r="L17" s="28"/>
      <c r="M17" s="28"/>
      <c r="N17" s="28"/>
      <c r="O17" s="28"/>
      <c r="P17" s="28"/>
      <c r="Q17" s="28"/>
      <c r="R17" s="28"/>
      <c r="S17" s="28"/>
      <c r="T17" s="28"/>
      <c r="U17" s="28"/>
      <c r="V17" s="28"/>
      <c r="W17" s="28"/>
      <c r="X17" s="28"/>
      <c r="Y17" s="28"/>
      <c r="Z17" s="28"/>
      <c r="AA17" s="28"/>
      <c r="AB17" s="28"/>
      <c r="AC17" s="28"/>
      <c r="AD17" s="28"/>
      <c r="AE17" s="28"/>
      <c r="AF17" s="28"/>
      <c r="AG17" s="28"/>
    </row>
    <row r="18" spans="4:33">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row>
    <row r="19" spans="4:33">
      <c r="D19" s="28"/>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8"/>
    </row>
    <row r="20" spans="4:33">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row>
    <row r="21" spans="4:33">
      <c r="D21" s="28"/>
      <c r="E21" s="28"/>
      <c r="F21" s="28"/>
      <c r="G21" s="28"/>
      <c r="H21" s="28"/>
      <c r="I21" s="28"/>
      <c r="J21" s="28"/>
      <c r="K21" s="28"/>
      <c r="L21" s="28"/>
      <c r="M21" s="28"/>
      <c r="N21" s="28"/>
      <c r="O21" s="28"/>
      <c r="P21" s="28"/>
      <c r="Q21" s="28"/>
      <c r="R21" s="28"/>
      <c r="S21" s="28"/>
      <c r="T21" s="28"/>
      <c r="U21" s="28"/>
      <c r="V21" s="28"/>
      <c r="W21" s="28"/>
      <c r="X21" s="28"/>
      <c r="Y21" s="28"/>
      <c r="Z21" s="28"/>
      <c r="AA21" s="28"/>
      <c r="AB21" s="28"/>
      <c r="AC21" s="28"/>
      <c r="AD21" s="28"/>
      <c r="AE21" s="28"/>
      <c r="AF21" s="28"/>
      <c r="AG21" s="28"/>
    </row>
    <row r="22" spans="4:33">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row>
    <row r="23" spans="4:33">
      <c r="D23" s="28"/>
      <c r="E23" s="28"/>
      <c r="F23" s="28"/>
      <c r="G23" s="28"/>
      <c r="H23" s="28"/>
      <c r="I23" s="28"/>
      <c r="J23" s="28"/>
      <c r="K23" s="28"/>
      <c r="L23" s="28"/>
      <c r="M23" s="28"/>
      <c r="N23" s="28"/>
      <c r="O23" s="28"/>
      <c r="P23" s="28"/>
      <c r="Q23" s="28"/>
      <c r="R23" s="28"/>
      <c r="S23" s="28"/>
      <c r="T23" s="28"/>
      <c r="U23" s="28"/>
      <c r="V23" s="28"/>
      <c r="W23" s="28"/>
      <c r="X23" s="28"/>
      <c r="Y23" s="28"/>
      <c r="Z23" s="28"/>
      <c r="AA23" s="28"/>
      <c r="AB23" s="28"/>
      <c r="AC23" s="28"/>
      <c r="AD23" s="28"/>
      <c r="AE23" s="28"/>
      <c r="AF23" s="28"/>
      <c r="AG23" s="28"/>
    </row>
    <row r="24" spans="4:33">
      <c r="D24" s="28"/>
      <c r="E24" s="28"/>
      <c r="F24" s="28"/>
      <c r="G24" s="28"/>
      <c r="H24" s="28"/>
      <c r="I24" s="28"/>
      <c r="J24" s="28"/>
      <c r="K24" s="28"/>
      <c r="L24" s="28"/>
      <c r="M24" s="28"/>
      <c r="N24" s="28"/>
      <c r="O24" s="28"/>
      <c r="P24" s="28"/>
      <c r="Q24" s="28"/>
      <c r="R24" s="28"/>
      <c r="S24" s="28"/>
      <c r="T24" s="28"/>
      <c r="U24" s="28"/>
      <c r="V24" s="28"/>
      <c r="W24" s="28"/>
      <c r="X24" s="28"/>
    </row>
    <row r="26" spans="4:33">
      <c r="Y26" s="34"/>
      <c r="Z26" s="35"/>
      <c r="AA26" s="35"/>
      <c r="AB26" s="35"/>
      <c r="AC26" s="35"/>
      <c r="AD26" s="35"/>
      <c r="AE26" s="35"/>
      <c r="AF26" s="35"/>
      <c r="AG26" s="35"/>
    </row>
    <row r="27" spans="4:33">
      <c r="Y27" s="34">
        <v>43762</v>
      </c>
      <c r="Z27" s="35"/>
      <c r="AA27" s="35"/>
      <c r="AB27" s="35"/>
      <c r="AC27" s="35"/>
      <c r="AD27" s="35"/>
      <c r="AE27" s="35"/>
      <c r="AF27" s="35"/>
      <c r="AG27" s="35"/>
    </row>
  </sheetData>
  <mergeCells count="36">
    <mergeCell ref="Y26:AG26"/>
    <mergeCell ref="AC5:AC6"/>
    <mergeCell ref="AD5:AD6"/>
    <mergeCell ref="AE5:AG5"/>
    <mergeCell ref="W5:W6"/>
    <mergeCell ref="X5:X6"/>
    <mergeCell ref="Y5:Y6"/>
    <mergeCell ref="Z5:Z6"/>
    <mergeCell ref="AA5:AA6"/>
    <mergeCell ref="AB5:AB6"/>
    <mergeCell ref="O5:P6"/>
    <mergeCell ref="Q5:Q6"/>
    <mergeCell ref="R5:S6"/>
    <mergeCell ref="T5:T6"/>
    <mergeCell ref="U5:U6"/>
    <mergeCell ref="H5:H6"/>
    <mergeCell ref="I5:J6"/>
    <mergeCell ref="K5:K6"/>
    <mergeCell ref="L5:M6"/>
    <mergeCell ref="N5:N6"/>
    <mergeCell ref="Y27:AG27"/>
    <mergeCell ref="F5:F6"/>
    <mergeCell ref="A1:AG1"/>
    <mergeCell ref="C2:I2"/>
    <mergeCell ref="M2:R2"/>
    <mergeCell ref="W2:AG2"/>
    <mergeCell ref="K3:L3"/>
    <mergeCell ref="M3:R3"/>
    <mergeCell ref="W3:AG3"/>
    <mergeCell ref="A5:A6"/>
    <mergeCell ref="B5:B6"/>
    <mergeCell ref="C5:C6"/>
    <mergeCell ref="D5:D6"/>
    <mergeCell ref="E5:E6"/>
    <mergeCell ref="V5:V6"/>
    <mergeCell ref="G5:G6"/>
  </mergeCells>
  <pageMargins left="0.7" right="0.7" top="0.75" bottom="0.75" header="0.3" footer="0.3"/>
  <ignoredErrors>
    <ignoredError sqref="E13 Q13 T13 W13" formula="1"/>
  </ignoredErrors>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6FA14B-8092-D048-993A-16A02EA4AD53}">
  <dimension ref="A1:FE5"/>
  <sheetViews>
    <sheetView tabSelected="1" workbookViewId="0">
      <selection activeCell="B8" sqref="B8"/>
    </sheetView>
  </sheetViews>
  <sheetFormatPr baseColWidth="10" defaultRowHeight="16"/>
  <cols>
    <col min="1" max="1" width="11" bestFit="1" customWidth="1"/>
    <col min="2" max="2" width="12.1640625" bestFit="1" customWidth="1"/>
    <col min="3" max="3" width="11.5" bestFit="1" customWidth="1"/>
    <col min="4" max="4" width="5.83203125" bestFit="1" customWidth="1"/>
    <col min="5" max="5" width="11" bestFit="1" customWidth="1"/>
    <col min="6" max="6" width="5.33203125" bestFit="1" customWidth="1"/>
    <col min="7" max="7" width="5.5" bestFit="1" customWidth="1"/>
    <col min="8" max="8" width="5.1640625" bestFit="1" customWidth="1"/>
    <col min="9" max="9" width="7.1640625" bestFit="1" customWidth="1"/>
    <col min="10" max="10" width="7.5" bestFit="1" customWidth="1"/>
    <col min="11" max="12" width="5.33203125" bestFit="1" customWidth="1"/>
    <col min="13" max="13" width="4.33203125" bestFit="1" customWidth="1"/>
    <col min="14" max="14" width="5.33203125" bestFit="1" customWidth="1"/>
    <col min="15" max="15" width="4.33203125" bestFit="1" customWidth="1"/>
    <col min="16" max="16" width="4.1640625" bestFit="1" customWidth="1"/>
    <col min="17" max="18" width="6.5" bestFit="1" customWidth="1"/>
    <col min="19" max="19" width="17.83203125" bestFit="1" customWidth="1"/>
    <col min="20" max="20" width="15.83203125" bestFit="1" customWidth="1"/>
    <col min="21" max="21" width="5.83203125" bestFit="1" customWidth="1"/>
    <col min="22" max="22" width="5.1640625" bestFit="1" customWidth="1"/>
    <col min="23" max="23" width="15.83203125" bestFit="1" customWidth="1"/>
    <col min="24" max="52" width="5.83203125" bestFit="1" customWidth="1"/>
    <col min="53" max="53" width="21.6640625" bestFit="1" customWidth="1"/>
    <col min="54" max="54" width="11.1640625" bestFit="1" customWidth="1"/>
    <col min="55" max="55" width="6.1640625" bestFit="1" customWidth="1"/>
    <col min="56" max="56" width="6.5" bestFit="1" customWidth="1"/>
    <col min="57" max="57" width="5.5" bestFit="1" customWidth="1"/>
    <col min="58" max="58" width="7.5" bestFit="1" customWidth="1"/>
    <col min="59" max="59" width="6.5" bestFit="1" customWidth="1"/>
    <col min="111" max="111" width="5.1640625" bestFit="1" customWidth="1"/>
    <col min="112" max="112" width="4.6640625" bestFit="1" customWidth="1"/>
    <col min="114" max="115" width="2.33203125" bestFit="1" customWidth="1"/>
    <col min="117" max="119" width="1.83203125" bestFit="1" customWidth="1"/>
    <col min="121" max="121" width="5.5" bestFit="1" customWidth="1"/>
    <col min="122" max="122" width="17.83203125" bestFit="1" customWidth="1"/>
    <col min="123" max="123" width="15.83203125" bestFit="1" customWidth="1"/>
    <col min="124" max="124" width="3.5" bestFit="1" customWidth="1"/>
    <col min="125" max="125" width="5.1640625" bestFit="1" customWidth="1"/>
    <col min="126" max="126" width="15.83203125" bestFit="1" customWidth="1"/>
  </cols>
  <sheetData>
    <row r="1" spans="1:161">
      <c r="A1" s="43" t="s">
        <v>40</v>
      </c>
      <c r="B1" s="43" t="s">
        <v>41</v>
      </c>
      <c r="C1" s="43" t="s">
        <v>42</v>
      </c>
      <c r="D1" s="43" t="s">
        <v>43</v>
      </c>
      <c r="E1" s="43" t="s">
        <v>44</v>
      </c>
      <c r="F1" s="43" t="s">
        <v>45</v>
      </c>
      <c r="G1" s="43" t="s">
        <v>46</v>
      </c>
      <c r="H1" s="43" t="s">
        <v>47</v>
      </c>
      <c r="I1" s="43" t="s">
        <v>48</v>
      </c>
      <c r="J1" s="43" t="s">
        <v>49</v>
      </c>
      <c r="K1" s="43" t="s">
        <v>50</v>
      </c>
      <c r="L1" s="43" t="s">
        <v>51</v>
      </c>
      <c r="M1" s="43" t="s">
        <v>52</v>
      </c>
      <c r="N1" s="43" t="s">
        <v>53</v>
      </c>
      <c r="O1" s="43" t="s">
        <v>32</v>
      </c>
      <c r="P1" s="43" t="s">
        <v>54</v>
      </c>
      <c r="Q1" s="43" t="s">
        <v>55</v>
      </c>
      <c r="R1" s="43" t="s">
        <v>56</v>
      </c>
      <c r="S1" s="43">
        <v>2020</v>
      </c>
      <c r="T1" s="43">
        <v>2019</v>
      </c>
      <c r="U1" s="43">
        <v>2018</v>
      </c>
      <c r="V1" s="43" t="s">
        <v>6</v>
      </c>
      <c r="W1" s="43" t="s">
        <v>9</v>
      </c>
      <c r="X1" s="43">
        <v>2017</v>
      </c>
      <c r="Y1" s="43">
        <v>2016</v>
      </c>
      <c r="Z1" s="43">
        <v>2015</v>
      </c>
      <c r="AA1" s="43">
        <v>2014</v>
      </c>
      <c r="AB1" s="43">
        <v>2013</v>
      </c>
      <c r="AC1" s="43">
        <v>2012</v>
      </c>
      <c r="AD1" s="43">
        <v>2011</v>
      </c>
      <c r="AE1" s="43">
        <v>2010</v>
      </c>
      <c r="AF1" s="43">
        <v>2009</v>
      </c>
      <c r="AG1" s="43">
        <v>2008</v>
      </c>
      <c r="AH1" s="43">
        <v>2007</v>
      </c>
      <c r="AI1" s="43">
        <v>2006</v>
      </c>
      <c r="AJ1" s="43">
        <v>2005</v>
      </c>
      <c r="AK1" s="43">
        <v>2004</v>
      </c>
      <c r="AL1" s="43">
        <v>2003</v>
      </c>
      <c r="AM1" s="43">
        <v>2002</v>
      </c>
      <c r="AN1" s="43">
        <v>2001</v>
      </c>
      <c r="AO1" s="43">
        <v>2000</v>
      </c>
      <c r="AP1" s="43">
        <v>1999</v>
      </c>
      <c r="AQ1" s="43">
        <v>1998</v>
      </c>
      <c r="AR1" s="43">
        <v>1997</v>
      </c>
      <c r="AS1" s="43">
        <v>1996</v>
      </c>
      <c r="AT1" s="43">
        <v>1995</v>
      </c>
      <c r="AU1" s="43">
        <v>1994</v>
      </c>
      <c r="AV1" s="43">
        <v>1993</v>
      </c>
      <c r="AW1" s="43">
        <v>1992</v>
      </c>
      <c r="AX1" s="43">
        <v>1991</v>
      </c>
      <c r="AY1" s="43">
        <v>1990</v>
      </c>
      <c r="AZ1" s="43">
        <v>1989</v>
      </c>
      <c r="BA1" s="43" t="s">
        <v>57</v>
      </c>
      <c r="BB1" s="43" t="s">
        <v>58</v>
      </c>
      <c r="BC1" s="43" t="s">
        <v>59</v>
      </c>
      <c r="BD1" s="43" t="s">
        <v>60</v>
      </c>
      <c r="BE1" s="43" t="s">
        <v>61</v>
      </c>
      <c r="BF1" s="43" t="s">
        <v>62</v>
      </c>
      <c r="BG1" s="43" t="s">
        <v>63</v>
      </c>
      <c r="BH1" s="43"/>
      <c r="BI1" s="43"/>
      <c r="BJ1" s="43"/>
      <c r="BK1" s="43"/>
      <c r="BL1" s="43"/>
      <c r="BM1" s="43"/>
      <c r="BN1" s="43"/>
      <c r="BO1" s="43"/>
      <c r="BP1" s="43"/>
      <c r="BQ1" s="43"/>
      <c r="BR1" s="43"/>
      <c r="BS1" s="43"/>
      <c r="BT1" s="43"/>
      <c r="BU1" s="43"/>
      <c r="BV1" s="43"/>
      <c r="BW1" s="43"/>
      <c r="BX1" s="43"/>
      <c r="BY1" s="43"/>
      <c r="BZ1" s="43"/>
      <c r="CA1" s="43"/>
      <c r="CB1" s="43"/>
      <c r="CC1" s="43"/>
      <c r="CD1" s="43"/>
      <c r="CE1" s="43"/>
      <c r="CF1" s="43"/>
      <c r="CG1" s="43"/>
      <c r="CH1" s="43"/>
      <c r="CI1" s="43"/>
      <c r="CJ1" s="43"/>
      <c r="CK1" s="43"/>
      <c r="CL1" s="43"/>
      <c r="CM1" s="43"/>
      <c r="CN1" s="43"/>
      <c r="CO1" s="43"/>
      <c r="CP1" s="43"/>
      <c r="CQ1" s="43"/>
      <c r="CR1" s="43"/>
      <c r="CS1" s="43"/>
      <c r="CT1" s="43"/>
      <c r="CU1" s="43"/>
      <c r="CV1" s="43"/>
      <c r="CW1" s="43"/>
      <c r="CX1" s="43"/>
      <c r="CY1" s="43"/>
      <c r="CZ1" s="43"/>
      <c r="DA1" s="43"/>
      <c r="DB1" s="43"/>
      <c r="DC1" s="43"/>
      <c r="DD1" s="43"/>
      <c r="DE1" s="43"/>
      <c r="DF1" s="43"/>
      <c r="DG1" s="43"/>
      <c r="DH1" s="43"/>
      <c r="DI1" s="43"/>
      <c r="DJ1" s="43"/>
      <c r="DK1" s="43"/>
      <c r="DL1" s="43"/>
      <c r="DM1" s="43"/>
      <c r="DN1" s="43"/>
      <c r="DO1" s="43"/>
      <c r="DP1" s="43"/>
      <c r="DQ1" s="43"/>
      <c r="DR1" s="43"/>
      <c r="DS1" s="43"/>
      <c r="DT1" s="43"/>
      <c r="DU1" s="43"/>
      <c r="DV1" s="43"/>
      <c r="DW1" s="43"/>
      <c r="DX1" s="43"/>
      <c r="DY1" s="43"/>
      <c r="DZ1" s="43"/>
      <c r="EA1" s="43"/>
      <c r="EB1" s="43"/>
      <c r="EC1" s="43"/>
      <c r="ED1" s="43"/>
      <c r="EE1" s="43"/>
      <c r="EF1" s="43"/>
      <c r="EG1" s="43"/>
      <c r="EH1" s="43"/>
      <c r="EI1" s="43"/>
      <c r="EJ1" s="43"/>
      <c r="EK1" s="43"/>
      <c r="EL1" s="43"/>
      <c r="EM1" s="43"/>
      <c r="EN1" s="43"/>
      <c r="EO1" s="43"/>
      <c r="EP1" s="43"/>
      <c r="EQ1" s="43"/>
      <c r="ER1" s="43"/>
      <c r="ES1" s="43"/>
      <c r="ET1" s="43"/>
      <c r="EU1" s="43"/>
      <c r="EV1" s="43"/>
      <c r="EW1" s="43"/>
      <c r="EX1" s="43"/>
      <c r="EY1" s="43"/>
      <c r="EZ1" s="43"/>
      <c r="FA1" s="43"/>
      <c r="FB1" s="43"/>
      <c r="FC1" s="43"/>
      <c r="FD1" s="43"/>
      <c r="FE1" s="43"/>
    </row>
    <row r="4" spans="1:161" s="52" customFormat="1" ht="28" customHeight="1">
      <c r="A4" s="44" t="s">
        <v>64</v>
      </c>
      <c r="B4" s="44" t="s">
        <v>65</v>
      </c>
      <c r="C4" s="45">
        <v>36913</v>
      </c>
      <c r="D4" s="46">
        <f t="shared" ref="D4:D5" si="0">C4</f>
        <v>36913</v>
      </c>
      <c r="E4" s="47" t="s">
        <v>66</v>
      </c>
      <c r="F4" s="48">
        <v>34</v>
      </c>
      <c r="G4" s="49" t="s">
        <v>67</v>
      </c>
      <c r="H4" s="49" t="s">
        <v>68</v>
      </c>
      <c r="I4" s="49">
        <v>183</v>
      </c>
      <c r="J4" s="49"/>
      <c r="K4" s="49">
        <v>1</v>
      </c>
      <c r="L4" s="49">
        <v>2</v>
      </c>
      <c r="M4" s="49"/>
      <c r="N4" s="49" t="s">
        <v>29</v>
      </c>
      <c r="O4" s="48" t="s">
        <v>29</v>
      </c>
      <c r="P4" s="49" t="s">
        <v>29</v>
      </c>
      <c r="Q4" s="49"/>
      <c r="R4" s="49" t="s">
        <v>69</v>
      </c>
      <c r="S4" s="50" t="s">
        <v>70</v>
      </c>
      <c r="T4" s="50" t="s">
        <v>71</v>
      </c>
      <c r="U4" s="50">
        <v>2</v>
      </c>
      <c r="V4" s="51">
        <v>2.5</v>
      </c>
      <c r="W4" s="50"/>
      <c r="X4" s="50"/>
      <c r="Y4" s="50"/>
      <c r="BU4" s="49"/>
      <c r="DW4" s="53"/>
      <c r="DX4" s="53"/>
      <c r="DY4" s="54"/>
      <c r="DZ4" s="55"/>
      <c r="EA4" s="56"/>
      <c r="EB4" s="56"/>
      <c r="EC4" s="56"/>
      <c r="ED4" s="56"/>
      <c r="EE4" s="56"/>
      <c r="EF4" s="56"/>
      <c r="EG4" s="56"/>
      <c r="EH4" s="56"/>
      <c r="EI4" s="56"/>
      <c r="EJ4" s="56"/>
      <c r="EK4" s="56"/>
      <c r="EL4" s="56"/>
      <c r="EM4" s="56"/>
      <c r="EN4" s="56"/>
      <c r="EO4" s="56"/>
      <c r="EP4" s="56"/>
      <c r="EQ4" s="56"/>
      <c r="ER4" s="56"/>
      <c r="ES4" s="49"/>
      <c r="ET4" s="49"/>
      <c r="EU4" s="49"/>
      <c r="EV4" s="49"/>
      <c r="EW4" s="49"/>
      <c r="EX4" s="49"/>
      <c r="EY4" s="49"/>
      <c r="EZ4" s="57"/>
      <c r="FA4" s="57"/>
      <c r="FB4" s="57"/>
      <c r="FC4" s="57"/>
      <c r="FD4" s="57"/>
      <c r="FE4" s="57"/>
    </row>
    <row r="5" spans="1:161" s="52" customFormat="1" ht="28" customHeight="1">
      <c r="A5" s="44" t="s">
        <v>64</v>
      </c>
      <c r="B5" s="44" t="s">
        <v>65</v>
      </c>
      <c r="C5" s="45">
        <v>36913</v>
      </c>
      <c r="D5" s="46">
        <f t="shared" si="0"/>
        <v>36913</v>
      </c>
      <c r="E5" s="47"/>
      <c r="F5" s="48"/>
      <c r="G5" s="49"/>
      <c r="H5" s="49" t="s">
        <v>68</v>
      </c>
      <c r="I5" s="49"/>
      <c r="J5" s="49"/>
      <c r="K5" s="49">
        <v>1</v>
      </c>
      <c r="L5" s="49">
        <v>2</v>
      </c>
      <c r="M5" s="49"/>
      <c r="N5" s="49" t="s">
        <v>29</v>
      </c>
      <c r="O5" s="48" t="s">
        <v>29</v>
      </c>
      <c r="P5" s="49" t="s">
        <v>29</v>
      </c>
      <c r="Q5" s="49"/>
      <c r="R5" s="49" t="s">
        <v>69</v>
      </c>
      <c r="S5" s="50"/>
      <c r="T5" s="50" t="s">
        <v>71</v>
      </c>
      <c r="U5" s="50">
        <v>2</v>
      </c>
      <c r="V5" s="51">
        <v>2.5</v>
      </c>
      <c r="W5" s="50" t="s">
        <v>72</v>
      </c>
      <c r="X5" s="50">
        <v>15</v>
      </c>
      <c r="Y5" s="51">
        <v>3.53</v>
      </c>
      <c r="BU5" s="49"/>
      <c r="DW5" s="53"/>
      <c r="DX5" s="53"/>
      <c r="DY5" s="54"/>
      <c r="DZ5" s="55"/>
      <c r="EA5" s="56"/>
      <c r="EB5" s="56"/>
      <c r="EC5" s="56"/>
      <c r="ED5" s="56"/>
      <c r="EE5" s="56"/>
      <c r="EF5" s="56"/>
      <c r="EG5" s="56"/>
      <c r="EH5" s="56"/>
      <c r="EI5" s="56"/>
      <c r="EJ5" s="56"/>
      <c r="EK5" s="56"/>
      <c r="EL5" s="56"/>
      <c r="EM5" s="56"/>
      <c r="EN5" s="56"/>
      <c r="EO5" s="56"/>
      <c r="EP5" s="56"/>
      <c r="EQ5" s="56"/>
      <c r="ER5" s="56"/>
      <c r="ES5" s="49"/>
      <c r="ET5" s="49"/>
      <c r="EU5" s="49"/>
      <c r="EV5" s="49"/>
      <c r="EW5" s="49"/>
      <c r="EX5" s="49"/>
      <c r="EY5" s="49"/>
      <c r="EZ5" s="57"/>
      <c r="FA5" s="57"/>
      <c r="FB5" s="57"/>
      <c r="FC5" s="57"/>
      <c r="FD5" s="57"/>
      <c r="FE5" s="5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ph.sudre23@gmail.com</dc:creator>
  <cp:lastModifiedBy>ph.sudre23@gmail.com</cp:lastModifiedBy>
  <dcterms:created xsi:type="dcterms:W3CDTF">2019-10-29T07:04:18Z</dcterms:created>
  <dcterms:modified xsi:type="dcterms:W3CDTF">2020-03-12T20:11:01Z</dcterms:modified>
</cp:coreProperties>
</file>