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8_{110023E1-0381-4A54-9BB8-F3CAC4386C7B}" xr6:coauthVersionLast="46" xr6:coauthVersionMax="46" xr10:uidLastSave="{00000000-0000-0000-0000-000000000000}"/>
  <bookViews>
    <workbookView xWindow="-98" yWindow="-98" windowWidth="21795" windowHeight="13245" xr2:uid="{3F11D4D5-941D-4C30-A433-E30DC90A73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0" i="1" l="1"/>
  <c r="M10" i="1"/>
  <c r="K10" i="1"/>
  <c r="I10" i="1"/>
  <c r="P9" i="1"/>
  <c r="M9" i="1"/>
  <c r="K9" i="1"/>
  <c r="I9" i="1"/>
  <c r="Q9" i="1" s="1"/>
  <c r="P8" i="1"/>
  <c r="M8" i="1"/>
  <c r="K8" i="1"/>
  <c r="I8" i="1"/>
  <c r="P7" i="1"/>
  <c r="M7" i="1"/>
  <c r="K7" i="1"/>
  <c r="I7" i="1"/>
  <c r="Q7" i="1" s="1"/>
  <c r="P6" i="1"/>
  <c r="M6" i="1"/>
  <c r="K6" i="1"/>
  <c r="I6" i="1"/>
  <c r="P5" i="1"/>
  <c r="M5" i="1"/>
  <c r="K5" i="1"/>
  <c r="I5" i="1"/>
  <c r="Q5" i="1" s="1"/>
  <c r="P4" i="1"/>
  <c r="M4" i="1"/>
  <c r="K4" i="1"/>
  <c r="I4" i="1"/>
  <c r="Q10" i="1" l="1"/>
  <c r="Q8" i="1"/>
  <c r="Q6" i="1"/>
  <c r="Q4" i="1"/>
</calcChain>
</file>

<file path=xl/sharedStrings.xml><?xml version="1.0" encoding="utf-8"?>
<sst xmlns="http://schemas.openxmlformats.org/spreadsheetml/2006/main" count="18" uniqueCount="18">
  <si>
    <t>Under affiliate investigation</t>
  </si>
  <si>
    <t>Sent to Supplier</t>
  </si>
  <si>
    <t>Receiped from supplier by Toto</t>
  </si>
  <si>
    <t>Sent to Tata</t>
  </si>
  <si>
    <t>Receiped from Tata by Toto</t>
  </si>
  <si>
    <t>Under internal investigation</t>
  </si>
  <si>
    <t>End internal investigation</t>
  </si>
  <si>
    <t>Colonne6</t>
  </si>
  <si>
    <t>Under Toto Review</t>
  </si>
  <si>
    <t>Colonne5</t>
  </si>
  <si>
    <t>End of the report</t>
  </si>
  <si>
    <t>Colonne3</t>
  </si>
  <si>
    <t>Under Toto final approval</t>
  </si>
  <si>
    <t>Closed</t>
  </si>
  <si>
    <t>Colonne7</t>
  </si>
  <si>
    <t>date max</t>
  </si>
  <si>
    <t>Colonne4</t>
  </si>
  <si>
    <t>SI(MAX(B4:P4);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</si>
</sst>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theme="7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theme="5"/>
      </left>
      <right style="hair">
        <color theme="5"/>
      </right>
      <top style="hair">
        <color theme="5"/>
      </top>
      <bottom style="hair">
        <color theme="5"/>
      </bottom>
      <diagonal/>
    </border>
    <border>
      <left style="hair">
        <color theme="5"/>
      </left>
      <right style="hair">
        <color theme="5"/>
      </right>
      <top/>
      <bottom style="hair">
        <color theme="5"/>
      </bottom>
      <diagonal/>
    </border>
    <border>
      <left style="hair">
        <color theme="5"/>
      </left>
      <right style="hair">
        <color theme="5"/>
      </right>
      <top style="hair">
        <color theme="5"/>
      </top>
      <bottom/>
      <diagonal/>
    </border>
    <border>
      <left style="hair">
        <color theme="5"/>
      </left>
      <right style="hair">
        <color theme="5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4" fontId="2" fillId="5" borderId="2" xfId="0" applyNumberFormat="1" applyFont="1" applyFill="1" applyBorder="1" applyAlignment="1">
      <alignment horizontal="center" vertical="center" wrapText="1"/>
    </xf>
    <xf numFmtId="14" fontId="2" fillId="5" borderId="3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5" borderId="0" xfId="0" applyNumberFormat="1" applyFont="1" applyFill="1" applyAlignment="1">
      <alignment horizontal="center" vertical="center" wrapText="1"/>
    </xf>
    <xf numFmtId="0" fontId="2" fillId="5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4">
    <dxf>
      <fill>
        <patternFill patternType="gray0625">
          <bgColor theme="0" tint="-0.14996795556505021"/>
        </patternFill>
      </fill>
    </dxf>
    <dxf>
      <font>
        <b/>
        <i/>
        <color rgb="FFFFFF00"/>
      </font>
      <fill>
        <patternFill>
          <bgColor theme="5" tint="-0.24994659260841701"/>
        </patternFill>
      </fill>
    </dxf>
    <dxf>
      <numFmt numFmtId="164" formatCode=";;;"/>
    </dxf>
    <dxf>
      <font>
        <sz val="8"/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/>
        <top style="hair">
          <color theme="5"/>
        </top>
        <bottom style="hair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/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font>
        <sz val="8"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theme="5"/>
        </left>
        <right style="hair">
          <color theme="5"/>
        </right>
        <top style="hair">
          <color theme="5"/>
        </top>
        <bottom style="hair">
          <color theme="5"/>
        </bottom>
        <vertical/>
        <horizontal/>
      </border>
    </dxf>
    <dxf>
      <border>
        <bottom style="hair">
          <color theme="5"/>
        </bottom>
      </border>
    </dxf>
    <dxf>
      <border outline="0">
        <top style="thin">
          <color theme="7" tint="0.39997558519241921"/>
        </top>
      </border>
    </dxf>
    <dxf>
      <font>
        <sz val="8"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bgColor theme="5" tint="0.39997558519241921"/>
        </patternFill>
      </fill>
      <alignment horizontal="center" textRotation="0" indent="0" justifyLastLine="0" shrinkToFit="0" readingOrder="0"/>
      <border diagonalUp="0" diagonalDown="0" outline="0">
        <left style="hair">
          <color theme="5"/>
        </left>
        <right style="hair">
          <color theme="5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C6A99D-F463-44BA-A5B2-74AE43FBAA27}" name="Tableau1" displayName="Tableau1" ref="B3:R10" totalsRowShown="0" headerRowDxfId="23" dataDxfId="22" headerRowBorderDxfId="20" tableBorderDxfId="21">
  <tableColumns count="17">
    <tableColumn id="2" xr3:uid="{8F52FE55-1B2B-4C7B-A93D-39883D202606}" name="Under affiliate investigation" dataDxfId="19"/>
    <tableColumn id="5" xr3:uid="{3B3E0ABF-93EF-4B1F-8CAE-F898586CBB50}" name="Sent to Supplier" dataDxfId="18"/>
    <tableColumn id="6" xr3:uid="{78BD37F3-9215-4FE9-B631-DEEB40A6C8D8}" name="Receiped from supplier by Toto" dataDxfId="17"/>
    <tableColumn id="8" xr3:uid="{EE6AA3B9-C1DD-4873-828B-6F9A9B0A99D0}" name="Sent to Tata" dataDxfId="16"/>
    <tableColumn id="9" xr3:uid="{F5641423-A90F-46C3-A04A-9D04927DDC07}" name="Receiped from Tata by Toto" dataDxfId="15"/>
    <tableColumn id="11" xr3:uid="{AC03DB4C-4E8C-4D36-AC2E-5A5C7BBCC127}" name="Under internal investigation" dataDxfId="14"/>
    <tableColumn id="12" xr3:uid="{8ADCBC6C-2048-45C1-BE4B-7D455DC1A414}" name="End internal investigation" dataDxfId="13"/>
    <tableColumn id="20" xr3:uid="{BB282FA2-621A-4BA8-81FC-D7C9361AB445}" name="Colonne6" dataDxfId="12">
      <calculatedColumnFormula>IF(Tableau1[[#This Row],[Under internal investigation]]&lt;&gt;"","Internal","")</calculatedColumnFormula>
    </tableColumn>
    <tableColumn id="13" xr3:uid="{66FC320F-15BA-484E-80C6-AAA1EECF0AD8}" name="Under Toto Review" dataDxfId="11"/>
    <tableColumn id="10" xr3:uid="{8BA507F2-BFE7-4BD4-960D-DD356A4E3EB8}" name="Colonne5" dataDxfId="10">
      <calculatedColumnFormula>IF(Tableau1[[#This Row],[Under Toto Review]]&lt;&gt;"","Review","")</calculatedColumnFormula>
    </tableColumn>
    <tableColumn id="14" xr3:uid="{34FCB7FA-A7F3-49A7-B921-481CAD24BD66}" name="End of the report" dataDxfId="9"/>
    <tableColumn id="4" xr3:uid="{04E1E096-C125-4DB5-8868-08EC5119AEF4}" name="Colonne3" dataDxfId="8">
      <calculatedColumnFormula>IF(Tableau1[[#This Row],[End of the report]]&lt;&gt;"","Test","")</calculatedColumnFormula>
    </tableColumn>
    <tableColumn id="15" xr3:uid="{BE1F2D25-2FFC-4695-BABB-6D147BB771BD}" name="Under Toto final approval" dataDxfId="7"/>
    <tableColumn id="16" xr3:uid="{10EEF449-11E2-4CCF-921B-A7B821D29F51}" name="Closed" dataDxfId="6"/>
    <tableColumn id="21" xr3:uid="{8D343372-0E7B-401A-BE20-7C90645EC238}" name="Colonne7" dataDxfId="5">
      <calculatedColumnFormula>IF(Tableau1[[#This Row],[Closed]]&lt;&gt;"","Closed","")</calculatedColumnFormula>
    </tableColumn>
    <tableColumn id="19" xr3:uid="{5FF760C5-48E7-4F4A-8EEC-7CAB4B78DD79}" name="date max" dataDxfId="4">
      <calculatedColumnFormula>MAX(B4:P4)</calculatedColumnFormula>
    </tableColumn>
    <tableColumn id="7" xr3:uid="{1B79BF55-F695-4A4B-94E5-07BE2AB4E772}" name="Colonne4" dataDxfId="3">
      <calculatedColumnFormula>IF(MAX(B4:P4),RIGHT(Tableau1[[#This Row],[End of the report]],1),"")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32099-1CC7-466B-871D-88112D24DE6C}">
  <dimension ref="B3:R10"/>
  <sheetViews>
    <sheetView tabSelected="1" topLeftCell="B1" workbookViewId="0">
      <selection activeCell="R4" sqref="R4"/>
    </sheetView>
  </sheetViews>
  <sheetFormatPr baseColWidth="10" defaultRowHeight="14.25" x14ac:dyDescent="0.45"/>
  <sheetData>
    <row r="3" spans="2:18" ht="34.9" x14ac:dyDescent="0.4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2" t="s">
        <v>12</v>
      </c>
      <c r="O3" s="1" t="s">
        <v>13</v>
      </c>
      <c r="P3" s="3" t="s">
        <v>14</v>
      </c>
      <c r="Q3" s="4" t="s">
        <v>15</v>
      </c>
      <c r="R3" s="5" t="s">
        <v>16</v>
      </c>
    </row>
    <row r="4" spans="2:18" x14ac:dyDescent="0.45">
      <c r="B4" s="6">
        <v>44133</v>
      </c>
      <c r="C4" s="6"/>
      <c r="D4" s="6"/>
      <c r="E4" s="6">
        <v>44208</v>
      </c>
      <c r="F4" s="6">
        <v>44216</v>
      </c>
      <c r="G4" s="6"/>
      <c r="H4" s="6"/>
      <c r="I4" s="6" t="str">
        <f>IF(Tableau1[[#This Row],[Under internal investigation]]&lt;&gt;"","Internal","")</f>
        <v/>
      </c>
      <c r="J4" s="6">
        <v>43855</v>
      </c>
      <c r="K4" s="7" t="str">
        <f>IF(Tableau1[[#This Row],[Under Toto Review]]&lt;&gt;"","Review","")</f>
        <v>Review</v>
      </c>
      <c r="L4" s="6">
        <v>44290</v>
      </c>
      <c r="M4" s="7" t="str">
        <f>IF(Tableau1[[#This Row],[End of the report]]&lt;&gt;"","Test","")</f>
        <v>Test</v>
      </c>
      <c r="N4" s="6"/>
      <c r="O4" s="6"/>
      <c r="P4" s="8" t="str">
        <f>IF(Tableau1[[#This Row],[Closed]]&lt;&gt;"","Closed","")</f>
        <v/>
      </c>
      <c r="Q4" s="9">
        <f t="shared" ref="Q4:Q10" si="0">MAX(B4:P4)</f>
        <v>44290</v>
      </c>
      <c r="R4" s="13" t="s">
        <v>17</v>
      </c>
    </row>
    <row r="5" spans="2:18" x14ac:dyDescent="0.45">
      <c r="B5" s="6"/>
      <c r="C5" s="6">
        <v>44014</v>
      </c>
      <c r="D5" s="6">
        <v>44022</v>
      </c>
      <c r="E5" s="6"/>
      <c r="F5" s="6"/>
      <c r="G5" s="6"/>
      <c r="H5" s="6"/>
      <c r="I5" s="6" t="str">
        <f>IF(Tableau1[[#This Row],[Under internal investigation]]&lt;&gt;"","Internal","")</f>
        <v/>
      </c>
      <c r="J5" s="6"/>
      <c r="K5" s="7" t="str">
        <f>IF(Tableau1[[#This Row],[Under Toto Review]]&lt;&gt;"","Review","")</f>
        <v/>
      </c>
      <c r="L5" s="6"/>
      <c r="M5" s="7" t="str">
        <f>IF(Tableau1[[#This Row],[End of the report]]&lt;&gt;"","Test","")</f>
        <v/>
      </c>
      <c r="N5" s="6"/>
      <c r="O5" s="6">
        <v>44295</v>
      </c>
      <c r="P5" s="8" t="str">
        <f>IF(Tableau1[[#This Row],[Closed]]&lt;&gt;"","Closed","")</f>
        <v>Closed</v>
      </c>
      <c r="Q5" s="9">
        <f t="shared" si="0"/>
        <v>44295</v>
      </c>
      <c r="R5" s="14"/>
    </row>
    <row r="6" spans="2:18" x14ac:dyDescent="0.45">
      <c r="B6" s="6"/>
      <c r="C6" s="6"/>
      <c r="D6" s="6"/>
      <c r="E6" s="6"/>
      <c r="F6" s="6"/>
      <c r="G6" s="6"/>
      <c r="H6" s="6"/>
      <c r="I6" s="6" t="str">
        <f>IF(Tableau1[[#This Row],[Under internal investigation]]&lt;&gt;"","Internal","")</f>
        <v/>
      </c>
      <c r="J6" s="6">
        <v>44250</v>
      </c>
      <c r="K6" s="7" t="str">
        <f>IF(Tableau1[[#This Row],[Under Toto Review]]&lt;&gt;"","Review","")</f>
        <v>Review</v>
      </c>
      <c r="L6" s="6"/>
      <c r="M6" s="7" t="str">
        <f>IF(Tableau1[[#This Row],[End of the report]]&lt;&gt;"","Test","")</f>
        <v/>
      </c>
      <c r="N6" s="6"/>
      <c r="O6" s="6"/>
      <c r="P6" s="8" t="str">
        <f>IF(Tableau1[[#This Row],[Closed]]&lt;&gt;"","Closed","")</f>
        <v/>
      </c>
      <c r="Q6" s="9">
        <f t="shared" si="0"/>
        <v>44250</v>
      </c>
      <c r="R6" s="14"/>
    </row>
    <row r="7" spans="2:18" x14ac:dyDescent="0.45">
      <c r="B7" s="6"/>
      <c r="C7" s="6">
        <v>43107</v>
      </c>
      <c r="D7" s="6">
        <v>43288</v>
      </c>
      <c r="E7" s="6"/>
      <c r="F7" s="6"/>
      <c r="G7" s="6">
        <v>43986</v>
      </c>
      <c r="H7" s="6"/>
      <c r="I7" s="6" t="str">
        <f>IF(Tableau1[[#This Row],[Under internal investigation]]&lt;&gt;"","Internal","")</f>
        <v>Internal</v>
      </c>
      <c r="J7" s="6"/>
      <c r="K7" s="7" t="str">
        <f>IF(Tableau1[[#This Row],[Under Toto Review]]&lt;&gt;"","Review","")</f>
        <v/>
      </c>
      <c r="L7" s="6"/>
      <c r="M7" s="7" t="str">
        <f>IF(Tableau1[[#This Row],[End of the report]]&lt;&gt;"","Test","")</f>
        <v/>
      </c>
      <c r="N7" s="6"/>
      <c r="O7" s="6"/>
      <c r="P7" s="8" t="str">
        <f>IF(Tableau1[[#This Row],[Closed]]&lt;&gt;"","Closed","")</f>
        <v/>
      </c>
      <c r="Q7" s="9">
        <f t="shared" si="0"/>
        <v>43986</v>
      </c>
      <c r="R7" s="14"/>
    </row>
    <row r="8" spans="2:18" x14ac:dyDescent="0.45">
      <c r="B8" s="10"/>
      <c r="C8" s="10"/>
      <c r="D8" s="10"/>
      <c r="E8" s="10">
        <v>43871</v>
      </c>
      <c r="F8" s="10">
        <v>44042</v>
      </c>
      <c r="G8" s="10"/>
      <c r="H8" s="10"/>
      <c r="I8" s="10" t="str">
        <f>IF(Tableau1[[#This Row],[Under internal investigation]]&lt;&gt;"","Internal","")</f>
        <v/>
      </c>
      <c r="J8" s="10"/>
      <c r="K8" s="11" t="str">
        <f>IF(Tableau1[[#This Row],[Under Toto Review]]&lt;&gt;"","Review","")</f>
        <v/>
      </c>
      <c r="L8" s="10">
        <v>44079</v>
      </c>
      <c r="M8" s="11" t="str">
        <f>IF(Tableau1[[#This Row],[End of the report]]&lt;&gt;"","Test","")</f>
        <v>Test</v>
      </c>
      <c r="N8" s="10"/>
      <c r="O8" s="10">
        <v>44084</v>
      </c>
      <c r="P8" s="12" t="str">
        <f>IF(Tableau1[[#This Row],[Closed]]&lt;&gt;"","Closed","")</f>
        <v>Closed</v>
      </c>
      <c r="Q8" s="9">
        <f t="shared" si="0"/>
        <v>44084</v>
      </c>
      <c r="R8" s="14"/>
    </row>
    <row r="9" spans="2:18" x14ac:dyDescent="0.45">
      <c r="B9" s="6">
        <v>43843</v>
      </c>
      <c r="C9" s="6">
        <v>43879</v>
      </c>
      <c r="D9" s="6">
        <v>43940</v>
      </c>
      <c r="E9" s="6"/>
      <c r="F9" s="6"/>
      <c r="G9" s="6"/>
      <c r="H9" s="6"/>
      <c r="I9" s="6" t="str">
        <f>IF(Tableau1[[#This Row],[Under internal investigation]]&lt;&gt;"","Internal","")</f>
        <v/>
      </c>
      <c r="J9" s="6">
        <v>44150</v>
      </c>
      <c r="K9" s="7" t="str">
        <f>IF(Tableau1[[#This Row],[Under Toto Review]]&lt;&gt;"","Review","")</f>
        <v>Review</v>
      </c>
      <c r="L9" s="6">
        <v>44198</v>
      </c>
      <c r="M9" s="7" t="str">
        <f>IF(Tableau1[[#This Row],[End of the report]]&lt;&gt;"","Test","")</f>
        <v>Test</v>
      </c>
      <c r="N9" s="6"/>
      <c r="O9" s="6">
        <v>44215</v>
      </c>
      <c r="P9" s="8" t="str">
        <f>IF(Tableau1[[#This Row],[Closed]]&lt;&gt;"","Closed","")</f>
        <v>Closed</v>
      </c>
      <c r="Q9" s="9">
        <f t="shared" si="0"/>
        <v>44215</v>
      </c>
      <c r="R9" s="14"/>
    </row>
    <row r="10" spans="2:18" x14ac:dyDescent="0.45">
      <c r="B10" s="6">
        <v>43831</v>
      </c>
      <c r="C10" s="6"/>
      <c r="D10" s="6"/>
      <c r="E10" s="6">
        <v>43869</v>
      </c>
      <c r="F10" s="6">
        <v>43917</v>
      </c>
      <c r="G10" s="6">
        <v>43946</v>
      </c>
      <c r="H10" s="6"/>
      <c r="I10" s="6" t="str">
        <f>IF(Tableau1[[#This Row],[Under internal investigation]]&lt;&gt;"","Internal","")</f>
        <v>Internal</v>
      </c>
      <c r="J10" s="6">
        <v>44134</v>
      </c>
      <c r="K10" s="7" t="str">
        <f>IF(Tableau1[[#This Row],[Under Toto Review]]&lt;&gt;"","Review","")</f>
        <v>Review</v>
      </c>
      <c r="L10" s="6"/>
      <c r="M10" s="7" t="str">
        <f>IF(Tableau1[[#This Row],[End of the report]]&lt;&gt;"","Test","")</f>
        <v/>
      </c>
      <c r="N10" s="6"/>
      <c r="O10" s="6"/>
      <c r="P10" s="8" t="str">
        <f>IF(Tableau1[[#This Row],[Closed]]&lt;&gt;"","Closed","")</f>
        <v/>
      </c>
      <c r="Q10" s="9">
        <f t="shared" si="0"/>
        <v>44134</v>
      </c>
      <c r="R10" s="14"/>
    </row>
  </sheetData>
  <conditionalFormatting sqref="B4:Q10">
    <cfRule type="containsText" dxfId="2" priority="1" operator="containsText" text="(vide)">
      <formula>NOT(ISERROR(SEARCH("(vide)",B4)))</formula>
    </cfRule>
  </conditionalFormatting>
  <conditionalFormatting sqref="B4:P10">
    <cfRule type="expression" dxfId="1" priority="2">
      <formula>B4=MAX($B4:$O4)</formula>
    </cfRule>
    <cfRule type="containsBlanks" dxfId="0" priority="3">
      <formula>LEN(TRIM(B4))=0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sebastienlecomte</dc:creator>
  <cp:lastModifiedBy>sebastienlecomte</cp:lastModifiedBy>
  <dcterms:created xsi:type="dcterms:W3CDTF">2021-04-17T07:38:18Z</dcterms:created>
  <dcterms:modified xsi:type="dcterms:W3CDTF">2021-04-17T07:47:30Z</dcterms:modified>
</cp:coreProperties>
</file>