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le\Documents\"/>
    </mc:Choice>
  </mc:AlternateContent>
  <bookViews>
    <workbookView xWindow="0" yWindow="0" windowWidth="28800" windowHeight="1185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4" i="1" l="1"/>
  <c r="Q5" i="1"/>
  <c r="Q6" i="1"/>
  <c r="Q7" i="1"/>
  <c r="Q8" i="1"/>
  <c r="N19" i="1" l="1"/>
  <c r="N16" i="1"/>
  <c r="N13" i="1"/>
  <c r="N9" i="1"/>
  <c r="M22" i="1"/>
  <c r="M13" i="1"/>
  <c r="M9" i="1"/>
  <c r="M19" i="1"/>
  <c r="M12" i="1"/>
  <c r="M10" i="1"/>
  <c r="K22" i="1"/>
  <c r="K20" i="1"/>
  <c r="K17" i="1"/>
  <c r="K13" i="1"/>
  <c r="K12" i="1"/>
  <c r="K10" i="1"/>
  <c r="J21" i="1"/>
  <c r="J19" i="1"/>
  <c r="J12" i="1"/>
  <c r="J9" i="1"/>
  <c r="H1" i="1"/>
  <c r="D11" i="1" s="1"/>
  <c r="G13" i="1"/>
  <c r="G1" i="1"/>
  <c r="I1" i="1" s="1"/>
  <c r="K1" i="1" s="1"/>
  <c r="C22" i="1"/>
  <c r="C21" i="1"/>
  <c r="C20" i="1"/>
  <c r="C19" i="1"/>
  <c r="C18" i="1"/>
  <c r="C17" i="1"/>
  <c r="C16" i="1"/>
  <c r="C15" i="1"/>
  <c r="C14" i="1"/>
  <c r="C13" i="1"/>
  <c r="C12" i="1"/>
  <c r="C11" i="1"/>
  <c r="C10" i="1"/>
  <c r="C9" i="1"/>
  <c r="J4" i="1"/>
  <c r="J5" i="1"/>
  <c r="J6" i="1"/>
  <c r="J7" i="1"/>
  <c r="J8" i="1"/>
  <c r="J18" i="1"/>
  <c r="G4" i="1"/>
  <c r="G5" i="1"/>
  <c r="G6" i="1"/>
  <c r="G7" i="1"/>
  <c r="G8" i="1"/>
  <c r="D22" i="1" l="1"/>
  <c r="D21" i="1"/>
  <c r="J15" i="1"/>
  <c r="J11" i="1"/>
  <c r="D13" i="1"/>
  <c r="D18" i="1"/>
  <c r="D9" i="1"/>
  <c r="D14" i="1"/>
  <c r="D20" i="1"/>
  <c r="J1" i="1"/>
  <c r="D15" i="1"/>
  <c r="G22" i="1"/>
  <c r="G10" i="1"/>
  <c r="G16" i="1"/>
  <c r="G20" i="1"/>
  <c r="H22" i="1" l="1"/>
  <c r="H16" i="1"/>
  <c r="H20" i="1"/>
  <c r="H14" i="1"/>
  <c r="H17" i="1"/>
  <c r="H13" i="1"/>
  <c r="H10" i="1"/>
  <c r="E12" i="1"/>
  <c r="E9" i="1"/>
  <c r="L1" i="1"/>
  <c r="E21" i="1"/>
  <c r="E15" i="1"/>
  <c r="E18" i="1"/>
  <c r="E19" i="1"/>
  <c r="E11" i="1"/>
  <c r="I13" i="1" l="1"/>
  <c r="J13" i="1" s="1"/>
  <c r="I16" i="1"/>
  <c r="J16" i="1" s="1"/>
  <c r="I17" i="1"/>
  <c r="J17" i="1" s="1"/>
  <c r="I10" i="1"/>
  <c r="J10" i="1" s="1"/>
  <c r="I14" i="1"/>
  <c r="I20" i="1"/>
  <c r="I22" i="1"/>
  <c r="J22" i="1" s="1"/>
  <c r="Q22" i="1" s="1"/>
  <c r="F19" i="1"/>
  <c r="G19" i="1" s="1"/>
  <c r="G14" i="1"/>
  <c r="F9" i="1"/>
  <c r="F11" i="1"/>
  <c r="G11" i="1" s="1"/>
  <c r="F18" i="1"/>
  <c r="G17" i="1"/>
  <c r="F12" i="1"/>
  <c r="G12" i="1" s="1"/>
  <c r="F21" i="1"/>
  <c r="G21" i="1" s="1"/>
  <c r="Q21" i="1" s="1"/>
  <c r="F15" i="1"/>
  <c r="G15" i="1" s="1"/>
  <c r="Q15" i="1" l="1"/>
  <c r="Q10" i="1"/>
  <c r="Q17" i="1"/>
  <c r="Q11" i="1"/>
  <c r="Q16" i="1"/>
  <c r="Q12" i="1"/>
  <c r="Q19" i="1"/>
  <c r="Q13" i="1"/>
  <c r="G18" i="1"/>
  <c r="Q18" i="1" s="1"/>
  <c r="J14" i="1"/>
  <c r="Q14" i="1" s="1"/>
  <c r="J20" i="1"/>
  <c r="Q20" i="1" s="1"/>
  <c r="G9" i="1"/>
  <c r="Q9" i="1" s="1"/>
</calcChain>
</file>

<file path=xl/sharedStrings.xml><?xml version="1.0" encoding="utf-8"?>
<sst xmlns="http://schemas.openxmlformats.org/spreadsheetml/2006/main" count="32" uniqueCount="17">
  <si>
    <t>Waiting info from complainant</t>
  </si>
  <si>
    <t>Under affiliate investigation</t>
  </si>
  <si>
    <t>Receiped affiliate investigation</t>
  </si>
  <si>
    <t>Colonne1</t>
  </si>
  <si>
    <t>Colonne2</t>
  </si>
  <si>
    <t>Colonne3</t>
  </si>
  <si>
    <t>Under internal investigation</t>
  </si>
  <si>
    <t>End internal investigation</t>
  </si>
  <si>
    <t>End of the report</t>
  </si>
  <si>
    <t>Closed</t>
  </si>
  <si>
    <t>Sent to Supplier</t>
  </si>
  <si>
    <t>Receiped from supplier by Toto</t>
  </si>
  <si>
    <t>Sent to Tata</t>
  </si>
  <si>
    <t>Receiped from Tata by Toto</t>
  </si>
  <si>
    <t>Under Toto Review</t>
  </si>
  <si>
    <t>Under Toto final approval</t>
  </si>
  <si>
    <t>ZONE D'EXTRACTION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</si>
</sst>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;\-0;;@"/>
  </numFmts>
  <fonts count="5" x14ac:knownFonts="1">
    <font>
      <sz val="11"/>
      <color theme="1"/>
      <name val="Calibri"/>
      <family val="2"/>
      <scheme val="minor"/>
    </font>
    <font>
      <b/>
      <sz val="9"/>
      <name val="Calibri"/>
      <family val="2"/>
      <scheme val="minor"/>
    </font>
    <font>
      <sz val="8"/>
      <name val="Calibri"/>
      <family val="2"/>
      <scheme val="minor"/>
    </font>
    <font>
      <sz val="12"/>
      <color rgb="FF34373A"/>
      <name val="Roboto"/>
    </font>
    <font>
      <b/>
      <sz val="24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39997558519241921"/>
        <bgColor theme="7"/>
      </patternFill>
    </fill>
    <fill>
      <patternFill patternType="solid">
        <fgColor theme="9" tint="0.39997558519241921"/>
        <bgColor indexed="64"/>
      </patternFill>
    </fill>
  </fills>
  <borders count="5">
    <border>
      <left/>
      <right/>
      <top/>
      <bottom/>
      <diagonal/>
    </border>
    <border>
      <left style="hair">
        <color theme="5"/>
      </left>
      <right style="hair">
        <color theme="5"/>
      </right>
      <top style="hair">
        <color theme="5"/>
      </top>
      <bottom style="hair">
        <color theme="5"/>
      </bottom>
      <diagonal/>
    </border>
    <border>
      <left style="hair">
        <color theme="5"/>
      </left>
      <right style="hair">
        <color theme="5"/>
      </right>
      <top style="hair">
        <color theme="5"/>
      </top>
      <bottom/>
      <diagonal/>
    </border>
    <border>
      <left style="hair">
        <color theme="5"/>
      </left>
      <right style="hair">
        <color theme="5"/>
      </right>
      <top/>
      <bottom style="hair">
        <color theme="5"/>
      </bottom>
      <diagonal/>
    </border>
    <border>
      <left style="hair">
        <color theme="5"/>
      </left>
      <right style="hair">
        <color theme="5"/>
      </right>
      <top style="thin">
        <color theme="7" tint="0.39997558519241921"/>
      </top>
      <bottom style="hair">
        <color theme="5"/>
      </bottom>
      <diagonal/>
    </border>
  </borders>
  <cellStyleXfs count="1">
    <xf numFmtId="0" fontId="0" fillId="0" borderId="0"/>
  </cellStyleXfs>
  <cellXfs count="17">
    <xf numFmtId="0" fontId="0" fillId="0" borderId="0" xfId="0"/>
    <xf numFmtId="14" fontId="2" fillId="2" borderId="1" xfId="0" applyNumberFormat="1" applyFont="1" applyFill="1" applyBorder="1" applyAlignment="1">
      <alignment horizontal="center" vertical="center" wrapText="1"/>
    </xf>
    <xf numFmtId="49" fontId="1" fillId="3" borderId="1" xfId="0" applyNumberFormat="1" applyFont="1" applyFill="1" applyBorder="1" applyAlignment="1">
      <alignment horizontal="left" vertical="center" wrapText="1"/>
    </xf>
    <xf numFmtId="49" fontId="1" fillId="4" borderId="1" xfId="0" applyNumberFormat="1" applyFont="1" applyFill="1" applyBorder="1" applyAlignment="1">
      <alignment horizontal="left" vertical="center" wrapText="1"/>
    </xf>
    <xf numFmtId="14" fontId="0" fillId="0" borderId="0" xfId="0" applyNumberFormat="1"/>
    <xf numFmtId="14" fontId="2" fillId="2" borderId="2" xfId="0" applyNumberFormat="1" applyFont="1" applyFill="1" applyBorder="1" applyAlignment="1">
      <alignment horizontal="center" vertical="center" wrapText="1"/>
    </xf>
    <xf numFmtId="0" fontId="3" fillId="0" borderId="0" xfId="0" applyFont="1"/>
    <xf numFmtId="164" fontId="2" fillId="2" borderId="1" xfId="0" applyNumberFormat="1" applyFont="1" applyFill="1" applyBorder="1" applyAlignment="1">
      <alignment horizontal="center" vertical="center" wrapText="1"/>
    </xf>
    <xf numFmtId="164" fontId="2" fillId="2" borderId="2" xfId="0" applyNumberFormat="1" applyFont="1" applyFill="1" applyBorder="1" applyAlignment="1">
      <alignment horizontal="center" vertical="center" wrapText="1"/>
    </xf>
    <xf numFmtId="14" fontId="2" fillId="2" borderId="3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NumberFormat="1"/>
    <xf numFmtId="49" fontId="1" fillId="5" borderId="3" xfId="0" applyNumberFormat="1" applyFont="1" applyFill="1" applyBorder="1" applyAlignment="1">
      <alignment horizontal="center" vertical="center" wrapText="1"/>
    </xf>
    <xf numFmtId="49" fontId="1" fillId="3" borderId="4" xfId="0" applyNumberFormat="1" applyFont="1" applyFill="1" applyBorder="1" applyAlignment="1">
      <alignment horizontal="left" vertical="center" wrapText="1"/>
    </xf>
    <xf numFmtId="49" fontId="1" fillId="4" borderId="4" xfId="0" applyNumberFormat="1" applyFont="1" applyFill="1" applyBorder="1" applyAlignment="1">
      <alignment horizontal="left" vertical="center" wrapText="1"/>
    </xf>
    <xf numFmtId="0" fontId="4" fillId="0" borderId="0" xfId="0" applyFont="1" applyAlignment="1">
      <alignment horizontal="center" vertical="center"/>
    </xf>
  </cellXfs>
  <cellStyles count="1">
    <cellStyle name="Normal" xfId="0" builtinId="0"/>
  </cellStyles>
  <dxfs count="22">
    <dxf>
      <numFmt numFmtId="165" formatCode=";;;"/>
    </dxf>
    <dxf>
      <fill>
        <patternFill patternType="gray0625">
          <bgColor theme="0" tint="-0.14996795556505021"/>
        </patternFill>
      </fill>
    </dxf>
    <dxf>
      <font>
        <sz val="8"/>
        <color auto="1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hair">
          <color theme="5"/>
        </left>
        <right style="hair">
          <color theme="5"/>
        </right>
        <top style="hair">
          <color theme="5"/>
        </top>
        <bottom style="hair">
          <color theme="5"/>
        </bottom>
        <vertical/>
        <horizontal/>
      </border>
    </dxf>
    <dxf>
      <font>
        <sz val="8"/>
        <color auto="1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hair">
          <color theme="5"/>
        </left>
        <right style="hair">
          <color theme="5"/>
        </right>
        <top style="hair">
          <color theme="5"/>
        </top>
        <bottom style="hair">
          <color theme="5"/>
        </bottom>
        <vertical/>
        <horizontal/>
      </border>
    </dxf>
    <dxf>
      <font>
        <sz val="8"/>
        <color auto="1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hair">
          <color theme="5"/>
        </left>
        <right style="hair">
          <color theme="5"/>
        </right>
        <top style="hair">
          <color theme="5"/>
        </top>
        <bottom style="hair">
          <color theme="5"/>
        </bottom>
        <vertical/>
        <horizontal/>
      </border>
    </dxf>
    <dxf>
      <font>
        <sz val="8"/>
        <color auto="1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hair">
          <color theme="5"/>
        </left>
        <right style="hair">
          <color theme="5"/>
        </right>
        <top style="hair">
          <color theme="5"/>
        </top>
        <bottom style="hair">
          <color theme="5"/>
        </bottom>
        <vertical/>
        <horizontal/>
      </border>
    </dxf>
    <dxf>
      <font>
        <sz val="8"/>
        <color auto="1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hair">
          <color theme="5"/>
        </left>
        <right style="hair">
          <color theme="5"/>
        </right>
        <top style="hair">
          <color theme="5"/>
        </top>
        <bottom style="hair">
          <color theme="5"/>
        </bottom>
        <vertical/>
        <horizontal/>
      </border>
    </dxf>
    <dxf>
      <font>
        <sz val="8"/>
        <color auto="1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hair">
          <color theme="5"/>
        </left>
        <right style="hair">
          <color theme="5"/>
        </right>
        <top style="hair">
          <color theme="5"/>
        </top>
        <bottom style="hair">
          <color theme="5"/>
        </bottom>
        <vertical/>
        <horizontal/>
      </border>
    </dxf>
    <dxf>
      <font>
        <sz val="8"/>
        <color auto="1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hair">
          <color theme="5"/>
        </left>
        <right style="hair">
          <color theme="5"/>
        </right>
        <top style="hair">
          <color theme="5"/>
        </top>
        <bottom style="hair">
          <color theme="5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numFmt numFmtId="164" formatCode="0;\-0;;@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hair">
          <color theme="5"/>
        </left>
        <right style="hair">
          <color theme="5"/>
        </right>
        <top style="hair">
          <color theme="5"/>
        </top>
        <bottom style="hair">
          <color theme="5"/>
        </bottom>
      </border>
    </dxf>
    <dxf>
      <font>
        <sz val="8"/>
        <color auto="1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hair">
          <color theme="5"/>
        </left>
        <right style="hair">
          <color theme="5"/>
        </right>
        <top style="hair">
          <color theme="5"/>
        </top>
        <bottom style="hair">
          <color theme="5"/>
        </bottom>
      </border>
    </dxf>
    <dxf>
      <font>
        <sz val="8"/>
        <color auto="1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hair">
          <color theme="5"/>
        </left>
        <right style="hair">
          <color theme="5"/>
        </right>
        <top style="hair">
          <color theme="5"/>
        </top>
        <bottom style="hair">
          <color theme="5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numFmt numFmtId="164" formatCode="0;\-0;;@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hair">
          <color theme="5"/>
        </left>
        <right style="hair">
          <color theme="5"/>
        </right>
        <top style="hair">
          <color theme="5"/>
        </top>
        <bottom style="hair">
          <color theme="5"/>
        </bottom>
      </border>
    </dxf>
    <dxf>
      <font>
        <sz val="8"/>
        <color auto="1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hair">
          <color theme="5"/>
        </left>
        <right style="hair">
          <color theme="5"/>
        </right>
        <top style="hair">
          <color theme="5"/>
        </top>
        <bottom style="hair">
          <color theme="5"/>
        </bottom>
      </border>
    </dxf>
    <dxf>
      <font>
        <sz val="8"/>
        <color auto="1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hair">
          <color theme="5"/>
        </left>
        <right style="hair">
          <color theme="5"/>
        </right>
        <top style="hair">
          <color theme="5"/>
        </top>
        <bottom style="hair">
          <color theme="5"/>
        </bottom>
        <vertical/>
        <horizontal/>
      </border>
    </dxf>
    <dxf>
      <font>
        <sz val="8"/>
        <color auto="1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hair">
          <color theme="5"/>
        </left>
        <right style="hair">
          <color theme="5"/>
        </right>
        <top style="hair">
          <color theme="5"/>
        </top>
        <bottom style="hair">
          <color theme="5"/>
        </bottom>
        <vertical/>
        <horizontal/>
      </border>
    </dxf>
    <dxf>
      <font>
        <sz val="8"/>
        <color auto="1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hair">
          <color theme="5"/>
        </left>
        <right style="hair">
          <color theme="5"/>
        </right>
        <top style="hair">
          <color theme="5"/>
        </top>
        <bottom style="hair">
          <color theme="5"/>
        </bottom>
        <vertical/>
        <horizontal/>
      </border>
    </dxf>
    <dxf>
      <font>
        <sz val="8"/>
        <color auto="1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hair">
          <color theme="5"/>
        </left>
        <right style="hair">
          <color theme="5"/>
        </right>
        <top style="hair">
          <color theme="5"/>
        </top>
        <bottom style="hair">
          <color theme="5"/>
        </bottom>
        <vertical/>
        <horizontal/>
      </border>
    </dxf>
    <dxf>
      <border outline="0">
        <top style="thin">
          <color theme="7" tint="0.39997558519241921"/>
        </top>
      </border>
    </dxf>
    <dxf>
      <font>
        <sz val="8"/>
        <color auto="1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</dxf>
    <dxf>
      <border>
        <bottom style="hair">
          <color theme="5"/>
        </bottom>
      </border>
    </dxf>
    <dxf>
      <fill>
        <patternFill patternType="solid">
          <bgColor theme="5" tint="0.39997558519241921"/>
        </patternFill>
      </fill>
      <border diagonalUp="0" diagonalDown="0" outline="0">
        <left style="hair">
          <color theme="5"/>
        </left>
        <right style="hair">
          <color theme="5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114300</xdr:colOff>
      <xdr:row>24</xdr:row>
      <xdr:rowOff>57150</xdr:rowOff>
    </xdr:from>
    <xdr:to>
      <xdr:col>5</xdr:col>
      <xdr:colOff>457200</xdr:colOff>
      <xdr:row>24</xdr:row>
      <xdr:rowOff>428625</xdr:rowOff>
    </xdr:to>
    <xdr:sp macro="" textlink="">
      <xdr:nvSpPr>
        <xdr:cNvPr id="4" name="Flèche vers le bas 3"/>
        <xdr:cNvSpPr/>
      </xdr:nvSpPr>
      <xdr:spPr>
        <a:xfrm>
          <a:off x="4295775" y="4895850"/>
          <a:ext cx="342900" cy="371475"/>
        </a:xfrm>
        <a:prstGeom prst="downArrow">
          <a:avLst/>
        </a:prstGeom>
        <a:solidFill>
          <a:schemeClr val="accent6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114300</xdr:colOff>
      <xdr:row>24</xdr:row>
      <xdr:rowOff>47625</xdr:rowOff>
    </xdr:from>
    <xdr:to>
      <xdr:col>11</xdr:col>
      <xdr:colOff>457200</xdr:colOff>
      <xdr:row>24</xdr:row>
      <xdr:rowOff>419100</xdr:rowOff>
    </xdr:to>
    <xdr:sp macro="" textlink="">
      <xdr:nvSpPr>
        <xdr:cNvPr id="5" name="Flèche vers le bas 4"/>
        <xdr:cNvSpPr/>
      </xdr:nvSpPr>
      <xdr:spPr>
        <a:xfrm>
          <a:off x="9382125" y="4886325"/>
          <a:ext cx="342900" cy="371475"/>
        </a:xfrm>
        <a:prstGeom prst="downArrow">
          <a:avLst/>
        </a:prstGeom>
        <a:solidFill>
          <a:schemeClr val="accent6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B3:Q22" totalsRowShown="0" headerRowDxfId="21" dataDxfId="19" headerRowBorderDxfId="20" tableBorderDxfId="18">
  <tableColumns count="16">
    <tableColumn id="1" name="Waiting info from complainant" dataDxfId="17"/>
    <tableColumn id="2" name="Under affiliate investigation" dataDxfId="16"/>
    <tableColumn id="3" name="Receiped affiliate investigation" dataDxfId="15"/>
    <tableColumn id="5" name="Sent to Supplier" dataDxfId="14"/>
    <tableColumn id="6" name="Receiped from supplier by Toto" dataDxfId="13"/>
    <tableColumn id="17" name="Colonne1" dataDxfId="12">
      <calculatedColumnFormula>IFERROR(NETWORKDAYS(E4,F4),"")</calculatedColumnFormula>
    </tableColumn>
    <tableColumn id="8" name="Sent to Tata" dataDxfId="11"/>
    <tableColumn id="9" name="Receiped from Tata by Toto" dataDxfId="10"/>
    <tableColumn id="18" name="Colonne2" dataDxfId="9">
      <calculatedColumnFormula>IFERROR(NETWORKDAYS(H4,I4),"")</calculatedColumnFormula>
    </tableColumn>
    <tableColumn id="11" name="Under internal investigation" dataDxfId="8"/>
    <tableColumn id="12" name="End internal investigation" dataDxfId="7"/>
    <tableColumn id="13" name="Under Toto Review" dataDxfId="6"/>
    <tableColumn id="14" name="End of the report" dataDxfId="5"/>
    <tableColumn id="15" name="Under Toto final approval" dataDxfId="4"/>
    <tableColumn id="16" name="Closed" dataDxfId="3"/>
    <tableColumn id="19" name="Colonne3" dataDxfId="2">
      <calculatedColumnFormula>IFERROR(LARGE(Tableau1[[#This Row],[Waiting info from complainant]:[Closed]],1),LARGE(Tableau1[[#This Row],[Waiting info from complainant]:[Closed]],""))</calculatedColumnFormula>
    </tableColumn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Y33"/>
  <sheetViews>
    <sheetView tabSelected="1" workbookViewId="0">
      <selection activeCell="E30" sqref="E30"/>
    </sheetView>
  </sheetViews>
  <sheetFormatPr baseColWidth="10" defaultRowHeight="15" x14ac:dyDescent="0.25"/>
  <cols>
    <col min="2" max="2" width="12.7109375" customWidth="1"/>
    <col min="3" max="3" width="13.140625" customWidth="1"/>
    <col min="4" max="18" width="12.7109375" customWidth="1"/>
    <col min="19" max="19" width="42.140625" customWidth="1"/>
    <col min="20" max="20" width="41.140625" customWidth="1"/>
    <col min="21" max="21" width="27.140625" customWidth="1"/>
    <col min="22" max="23" width="44.85546875" customWidth="1"/>
    <col min="24" max="24" width="42.140625" customWidth="1"/>
    <col min="25" max="25" width="44.28515625" customWidth="1"/>
    <col min="26" max="26" width="34.5703125" customWidth="1"/>
    <col min="27" max="27" width="26.85546875" customWidth="1"/>
    <col min="28" max="28" width="28.85546875" customWidth="1"/>
    <col min="29" max="29" width="34.7109375" customWidth="1"/>
    <col min="30" max="30" width="37.140625" customWidth="1"/>
    <col min="31" max="31" width="36.140625" customWidth="1"/>
    <col min="32" max="32" width="22.140625" customWidth="1"/>
    <col min="33" max="34" width="39.85546875" customWidth="1"/>
    <col min="35" max="35" width="37.140625" customWidth="1"/>
    <col min="36" max="36" width="39.28515625" customWidth="1"/>
    <col min="37" max="37" width="34.5703125" customWidth="1"/>
    <col min="38" max="38" width="26.85546875" customWidth="1"/>
    <col min="39" max="39" width="28.85546875" customWidth="1"/>
    <col min="40" max="40" width="34.7109375" customWidth="1"/>
    <col min="41" max="41" width="37.140625" customWidth="1"/>
    <col min="42" max="42" width="36.140625" customWidth="1"/>
    <col min="43" max="43" width="22.140625" customWidth="1"/>
    <col min="44" max="45" width="39.85546875" customWidth="1"/>
    <col min="46" max="46" width="37.140625" customWidth="1"/>
    <col min="47" max="47" width="39.28515625" customWidth="1"/>
    <col min="48" max="48" width="34.5703125" customWidth="1"/>
    <col min="49" max="49" width="26.85546875" customWidth="1"/>
    <col min="50" max="50" width="28.85546875" customWidth="1"/>
    <col min="51" max="51" width="34.7109375" customWidth="1"/>
    <col min="52" max="52" width="37.140625" customWidth="1"/>
    <col min="53" max="53" width="36.140625" customWidth="1"/>
    <col min="54" max="54" width="22.140625" customWidth="1"/>
    <col min="55" max="56" width="39.85546875" customWidth="1"/>
    <col min="57" max="57" width="37.140625" customWidth="1"/>
    <col min="58" max="58" width="39.28515625" customWidth="1"/>
    <col min="59" max="59" width="34.5703125" customWidth="1"/>
    <col min="60" max="60" width="26.85546875" customWidth="1"/>
    <col min="61" max="61" width="28.85546875" customWidth="1"/>
    <col min="62" max="62" width="34.7109375" customWidth="1"/>
    <col min="63" max="63" width="37.140625" customWidth="1"/>
    <col min="64" max="64" width="36.140625" customWidth="1"/>
    <col min="65" max="65" width="22.140625" customWidth="1"/>
    <col min="66" max="67" width="39.85546875" customWidth="1"/>
    <col min="68" max="68" width="37.140625" customWidth="1"/>
    <col min="69" max="69" width="39.28515625" customWidth="1"/>
    <col min="70" max="70" width="34.5703125" customWidth="1"/>
    <col min="71" max="71" width="26.85546875" customWidth="1"/>
    <col min="72" max="72" width="28.85546875" customWidth="1"/>
    <col min="73" max="73" width="34.7109375" customWidth="1"/>
    <col min="74" max="74" width="37.140625" customWidth="1"/>
    <col min="75" max="75" width="36.140625" customWidth="1"/>
    <col min="76" max="76" width="22.140625" customWidth="1"/>
    <col min="77" max="78" width="39.85546875" customWidth="1"/>
    <col min="79" max="79" width="37.140625" customWidth="1"/>
    <col min="80" max="80" width="39.28515625" customWidth="1"/>
    <col min="81" max="81" width="34.5703125" customWidth="1"/>
    <col min="82" max="82" width="26.85546875" customWidth="1"/>
    <col min="83" max="83" width="28.85546875" customWidth="1"/>
    <col min="84" max="84" width="34.7109375" customWidth="1"/>
    <col min="85" max="85" width="37.140625" customWidth="1"/>
    <col min="86" max="86" width="36.140625" customWidth="1"/>
    <col min="87" max="87" width="22.140625" customWidth="1"/>
    <col min="88" max="89" width="39.85546875" customWidth="1"/>
    <col min="90" max="90" width="37.140625" customWidth="1"/>
    <col min="91" max="91" width="39.28515625" customWidth="1"/>
    <col min="92" max="92" width="34.5703125" customWidth="1"/>
    <col min="93" max="93" width="26.85546875" customWidth="1"/>
    <col min="94" max="94" width="28.85546875" customWidth="1"/>
    <col min="95" max="95" width="34.7109375" customWidth="1"/>
    <col min="96" max="96" width="37.140625" customWidth="1"/>
    <col min="97" max="97" width="36.140625" customWidth="1"/>
    <col min="98" max="98" width="22.140625" customWidth="1"/>
    <col min="99" max="100" width="39.85546875" customWidth="1"/>
    <col min="101" max="101" width="37.140625" customWidth="1"/>
    <col min="102" max="102" width="39.28515625" customWidth="1"/>
    <col min="103" max="103" width="34.5703125" customWidth="1"/>
    <col min="104" max="104" width="26.85546875" customWidth="1"/>
    <col min="105" max="105" width="28.85546875" customWidth="1"/>
    <col min="106" max="106" width="34.7109375" bestFit="1" customWidth="1"/>
    <col min="107" max="107" width="37.140625" customWidth="1"/>
    <col min="108" max="108" width="36.140625" customWidth="1"/>
    <col min="109" max="109" width="22.140625" customWidth="1"/>
    <col min="110" max="110" width="39.85546875" bestFit="1" customWidth="1"/>
    <col min="111" max="111" width="39.85546875" customWidth="1"/>
    <col min="112" max="112" width="37.140625" customWidth="1"/>
    <col min="113" max="113" width="39.28515625" customWidth="1"/>
    <col min="114" max="114" width="39.5703125" bestFit="1" customWidth="1"/>
    <col min="115" max="115" width="31.85546875" bestFit="1" customWidth="1"/>
    <col min="116" max="116" width="33.85546875" bestFit="1" customWidth="1"/>
    <col min="117" max="117" width="39.7109375" bestFit="1" customWidth="1"/>
    <col min="118" max="118" width="42.140625" bestFit="1" customWidth="1"/>
    <col min="119" max="119" width="41.140625" bestFit="1" customWidth="1"/>
    <col min="120" max="120" width="27.140625" bestFit="1" customWidth="1"/>
    <col min="121" max="122" width="44.85546875" bestFit="1" customWidth="1"/>
    <col min="123" max="123" width="42.140625" bestFit="1" customWidth="1"/>
    <col min="124" max="124" width="44.28515625" bestFit="1" customWidth="1"/>
  </cols>
  <sheetData>
    <row r="1" spans="2:18" x14ac:dyDescent="0.25">
      <c r="E1" s="4">
        <v>43831</v>
      </c>
      <c r="F1" s="4">
        <v>43900</v>
      </c>
      <c r="G1" s="4">
        <f>E1+15</f>
        <v>43846</v>
      </c>
      <c r="H1" s="4">
        <f>F1+30</f>
        <v>43930</v>
      </c>
      <c r="I1" s="4">
        <f>G1+15</f>
        <v>43861</v>
      </c>
      <c r="J1" s="4">
        <f>H1+30</f>
        <v>43960</v>
      </c>
      <c r="K1" s="4">
        <f>I1+60</f>
        <v>43921</v>
      </c>
      <c r="L1" s="4">
        <f>J1+60</f>
        <v>44020</v>
      </c>
      <c r="M1" s="4">
        <v>44022</v>
      </c>
      <c r="N1" s="4">
        <v>44053</v>
      </c>
      <c r="O1" s="4">
        <v>44115</v>
      </c>
      <c r="P1" s="4">
        <v>44165</v>
      </c>
      <c r="Q1" s="4">
        <v>44166</v>
      </c>
      <c r="R1" s="4">
        <v>44226</v>
      </c>
    </row>
    <row r="3" spans="2:18" ht="36" x14ac:dyDescent="0.25">
      <c r="B3" s="2" t="s">
        <v>0</v>
      </c>
      <c r="C3" s="2" t="s">
        <v>1</v>
      </c>
      <c r="D3" s="2" t="s">
        <v>2</v>
      </c>
      <c r="E3" s="2" t="s">
        <v>10</v>
      </c>
      <c r="F3" s="2" t="s">
        <v>11</v>
      </c>
      <c r="G3" s="2" t="s">
        <v>3</v>
      </c>
      <c r="H3" s="2" t="s">
        <v>12</v>
      </c>
      <c r="I3" s="2" t="s">
        <v>13</v>
      </c>
      <c r="J3" s="2" t="s">
        <v>4</v>
      </c>
      <c r="K3" s="2" t="s">
        <v>6</v>
      </c>
      <c r="L3" s="2" t="s">
        <v>7</v>
      </c>
      <c r="M3" s="2" t="s">
        <v>14</v>
      </c>
      <c r="N3" s="2" t="s">
        <v>8</v>
      </c>
      <c r="O3" s="3" t="s">
        <v>15</v>
      </c>
      <c r="P3" s="2" t="s">
        <v>9</v>
      </c>
      <c r="Q3" s="13" t="s">
        <v>5</v>
      </c>
    </row>
    <row r="4" spans="2:18" x14ac:dyDescent="0.25">
      <c r="B4" s="1"/>
      <c r="C4" s="1">
        <v>44133</v>
      </c>
      <c r="D4" s="1">
        <v>44138</v>
      </c>
      <c r="E4" s="1"/>
      <c r="F4" s="1"/>
      <c r="G4" s="7">
        <f t="shared" ref="G4:G22" si="0">IFERROR(NETWORKDAYS(E4,F4),"")</f>
        <v>0</v>
      </c>
      <c r="H4" s="1">
        <v>44208</v>
      </c>
      <c r="I4" s="1">
        <v>44216</v>
      </c>
      <c r="J4" s="7">
        <f t="shared" ref="J4:J22" si="1">IFERROR(NETWORKDAYS(H4,I4),"")</f>
        <v>7</v>
      </c>
      <c r="K4" s="1"/>
      <c r="L4" s="1"/>
      <c r="M4" s="1">
        <v>43855</v>
      </c>
      <c r="N4" s="1">
        <v>44290</v>
      </c>
      <c r="O4" s="1"/>
      <c r="P4" s="1"/>
      <c r="Q4" s="9">
        <f>IFERROR(LARGE(Tableau1[[#This Row],[Waiting info from complainant]:[Closed]],1),LARGE(Tableau1[[#This Row],[Waiting info from complainant]:[Closed]],""))</f>
        <v>44290</v>
      </c>
    </row>
    <row r="5" spans="2:18" x14ac:dyDescent="0.25">
      <c r="B5" s="1"/>
      <c r="C5" s="1"/>
      <c r="D5" s="1"/>
      <c r="E5" s="1">
        <v>44014</v>
      </c>
      <c r="F5" s="1">
        <v>44022</v>
      </c>
      <c r="G5" s="7">
        <f t="shared" si="0"/>
        <v>7</v>
      </c>
      <c r="H5" s="1"/>
      <c r="I5" s="1"/>
      <c r="J5" s="7">
        <f t="shared" si="1"/>
        <v>0</v>
      </c>
      <c r="K5" s="1"/>
      <c r="L5" s="1"/>
      <c r="M5" s="1"/>
      <c r="N5" s="1"/>
      <c r="O5" s="1"/>
      <c r="P5" s="1">
        <v>44295</v>
      </c>
      <c r="Q5" s="1">
        <f>IFERROR(LARGE(Tableau1[[#This Row],[Waiting info from complainant]:[Closed]],1),LARGE(Tableau1[[#This Row],[Waiting info from complainant]:[Closed]],""))</f>
        <v>44295</v>
      </c>
    </row>
    <row r="6" spans="2:18" x14ac:dyDescent="0.25">
      <c r="B6" s="1"/>
      <c r="C6" s="1"/>
      <c r="D6" s="1"/>
      <c r="E6" s="1"/>
      <c r="F6" s="1"/>
      <c r="G6" s="7">
        <f t="shared" si="0"/>
        <v>0</v>
      </c>
      <c r="H6" s="1"/>
      <c r="I6" s="1"/>
      <c r="J6" s="7">
        <f t="shared" si="1"/>
        <v>0</v>
      </c>
      <c r="K6" s="1"/>
      <c r="L6" s="1"/>
      <c r="M6" s="1">
        <v>44250</v>
      </c>
      <c r="N6" s="1"/>
      <c r="O6" s="1"/>
      <c r="P6" s="1"/>
      <c r="Q6" s="1">
        <f>IFERROR(LARGE(Tableau1[[#This Row],[Waiting info from complainant]:[Closed]],1),LARGE(Tableau1[[#This Row],[Waiting info from complainant]:[Closed]],""))</f>
        <v>44250</v>
      </c>
    </row>
    <row r="7" spans="2:18" x14ac:dyDescent="0.25">
      <c r="B7" s="1"/>
      <c r="C7" s="1"/>
      <c r="D7" s="1"/>
      <c r="E7" s="1">
        <v>43107</v>
      </c>
      <c r="F7" s="1">
        <v>43288</v>
      </c>
      <c r="G7" s="7">
        <f t="shared" si="0"/>
        <v>130</v>
      </c>
      <c r="H7" s="1"/>
      <c r="I7" s="1"/>
      <c r="J7" s="7">
        <f t="shared" si="1"/>
        <v>0</v>
      </c>
      <c r="K7" s="1">
        <v>43986</v>
      </c>
      <c r="L7" s="1"/>
      <c r="M7" s="1"/>
      <c r="N7" s="1"/>
      <c r="O7" s="1"/>
      <c r="P7" s="1"/>
      <c r="Q7" s="1">
        <f>IFERROR(LARGE(Tableau1[[#This Row],[Waiting info from complainant]:[Closed]],1),LARGE(Tableau1[[#This Row],[Waiting info from complainant]:[Closed]],""))</f>
        <v>43986</v>
      </c>
    </row>
    <row r="8" spans="2:18" x14ac:dyDescent="0.25">
      <c r="B8" s="5"/>
      <c r="C8" s="5"/>
      <c r="D8" s="5"/>
      <c r="E8" s="5"/>
      <c r="F8" s="5"/>
      <c r="G8" s="8">
        <f t="shared" si="0"/>
        <v>0</v>
      </c>
      <c r="H8" s="5">
        <v>43871</v>
      </c>
      <c r="I8" s="5">
        <v>44042</v>
      </c>
      <c r="J8" s="8">
        <f t="shared" si="1"/>
        <v>124</v>
      </c>
      <c r="K8" s="5"/>
      <c r="L8" s="5"/>
      <c r="M8" s="5"/>
      <c r="N8" s="5">
        <v>44079</v>
      </c>
      <c r="O8" s="5"/>
      <c r="P8" s="5">
        <v>44084</v>
      </c>
      <c r="Q8" s="1">
        <f>IFERROR(LARGE(Tableau1[[#This Row],[Waiting info from complainant]:[Closed]],1),LARGE(Tableau1[[#This Row],[Waiting info from complainant]:[Closed]],""))</f>
        <v>44084</v>
      </c>
    </row>
    <row r="9" spans="2:18" x14ac:dyDescent="0.25">
      <c r="B9" s="1"/>
      <c r="C9" s="1">
        <f ca="1">RANDBETWEEN($E$1,$F$1)</f>
        <v>43876</v>
      </c>
      <c r="D9" s="1">
        <f ca="1">RANDBETWEEN($G$1,$H$1)</f>
        <v>43846</v>
      </c>
      <c r="E9" s="1">
        <f ca="1">RANDBETWEEN($I$1,$J$1)</f>
        <v>43927</v>
      </c>
      <c r="F9" s="1">
        <f ca="1">RANDBETWEEN($K$1,$L$1)</f>
        <v>43924</v>
      </c>
      <c r="G9" s="7">
        <f t="shared" ca="1" si="0"/>
        <v>-2</v>
      </c>
      <c r="H9" s="1"/>
      <c r="I9" s="1"/>
      <c r="J9" s="7">
        <f t="shared" si="1"/>
        <v>0</v>
      </c>
      <c r="K9" s="1"/>
      <c r="L9" s="1"/>
      <c r="M9" s="1">
        <f ca="1">RANDBETWEEN($O$1,$P$1)</f>
        <v>44132</v>
      </c>
      <c r="N9" s="1">
        <f ca="1">RANDBETWEEN($Q$1,$R$1)</f>
        <v>44201</v>
      </c>
      <c r="O9" s="1"/>
      <c r="P9" s="1">
        <v>44237</v>
      </c>
      <c r="Q9" s="1">
        <f ca="1">IFERROR(LARGE(Tableau1[[#This Row],[Waiting info from complainant]:[Closed]],1),LARGE(Tableau1[[#This Row],[Waiting info from complainant]:[Closed]],""))</f>
        <v>44237</v>
      </c>
    </row>
    <row r="10" spans="2:18" x14ac:dyDescent="0.25">
      <c r="B10" s="1"/>
      <c r="C10" s="1">
        <f t="shared" ref="C10:C22" ca="1" si="2">RANDBETWEEN($E$1,$F$1)</f>
        <v>43896</v>
      </c>
      <c r="D10" s="1"/>
      <c r="E10" s="1"/>
      <c r="F10" s="1"/>
      <c r="G10" s="7">
        <f t="shared" si="0"/>
        <v>0</v>
      </c>
      <c r="H10" s="1">
        <f ca="1">RANDBETWEEN($I$1,$J$1)</f>
        <v>43958</v>
      </c>
      <c r="I10" s="1">
        <f ca="1">RANDBETWEEN($K$1,$L$1)</f>
        <v>43947</v>
      </c>
      <c r="J10" s="7">
        <f t="shared" ca="1" si="1"/>
        <v>-9</v>
      </c>
      <c r="K10" s="1">
        <f ca="1">RANDBETWEEN($M$1,$N$1)</f>
        <v>44052</v>
      </c>
      <c r="L10" s="1"/>
      <c r="M10" s="1">
        <f ca="1">RANDBETWEEN($O$1,$P$1)</f>
        <v>44165</v>
      </c>
      <c r="N10" s="1"/>
      <c r="O10" s="1"/>
      <c r="P10" s="1"/>
      <c r="Q10" s="1">
        <f ca="1">IFERROR(LARGE(Tableau1[[#This Row],[Waiting info from complainant]:[Closed]],1),LARGE(Tableau1[[#This Row],[Waiting info from complainant]:[Closed]],""))</f>
        <v>44165</v>
      </c>
    </row>
    <row r="11" spans="2:18" x14ac:dyDescent="0.25">
      <c r="B11" s="1"/>
      <c r="C11" s="1">
        <f t="shared" ca="1" si="2"/>
        <v>43864</v>
      </c>
      <c r="D11" s="1">
        <f ca="1">RANDBETWEEN($G$1,$H$1)</f>
        <v>43881</v>
      </c>
      <c r="E11" s="1">
        <f ca="1">RANDBETWEEN($I$1,$J$1)</f>
        <v>43883</v>
      </c>
      <c r="F11" s="1">
        <f ca="1">RANDBETWEEN($K$1,$L$1)</f>
        <v>43942</v>
      </c>
      <c r="G11" s="7">
        <f t="shared" ca="1" si="0"/>
        <v>42</v>
      </c>
      <c r="H11" s="1"/>
      <c r="I11" s="1"/>
      <c r="J11" s="7">
        <f t="shared" si="1"/>
        <v>0</v>
      </c>
      <c r="K11" s="1"/>
      <c r="L11" s="1"/>
      <c r="M11" s="1"/>
      <c r="N11" s="1"/>
      <c r="O11" s="1"/>
      <c r="P11" s="1"/>
      <c r="Q11" s="1">
        <f ca="1">IFERROR(LARGE(Tableau1[[#This Row],[Waiting info from complainant]:[Closed]],1),LARGE(Tableau1[[#This Row],[Waiting info from complainant]:[Closed]],""))</f>
        <v>43942</v>
      </c>
    </row>
    <row r="12" spans="2:18" x14ac:dyDescent="0.25">
      <c r="B12" s="1"/>
      <c r="C12" s="1">
        <f t="shared" ca="1" si="2"/>
        <v>43842</v>
      </c>
      <c r="D12" s="1"/>
      <c r="E12" s="1">
        <f ca="1">RANDBETWEEN($I$1,$J$1)</f>
        <v>43945</v>
      </c>
      <c r="F12" s="1">
        <f ca="1">RANDBETWEEN($K$1,$L$1)</f>
        <v>43958</v>
      </c>
      <c r="G12" s="7">
        <f t="shared" ca="1" si="0"/>
        <v>10</v>
      </c>
      <c r="H12" s="1"/>
      <c r="I12" s="1"/>
      <c r="J12" s="7">
        <f t="shared" si="1"/>
        <v>0</v>
      </c>
      <c r="K12" s="1">
        <f ca="1">RANDBETWEEN($M$1,$N$1)</f>
        <v>44022</v>
      </c>
      <c r="L12" s="1"/>
      <c r="M12" s="1">
        <f ca="1">RANDBETWEEN($O$1,$P$1)</f>
        <v>44141</v>
      </c>
      <c r="N12" s="1"/>
      <c r="O12" s="1"/>
      <c r="P12" s="1"/>
      <c r="Q12" s="1">
        <f ca="1">IFERROR(LARGE(Tableau1[[#This Row],[Waiting info from complainant]:[Closed]],1),LARGE(Tableau1[[#This Row],[Waiting info from complainant]:[Closed]],""))</f>
        <v>44141</v>
      </c>
    </row>
    <row r="13" spans="2:18" x14ac:dyDescent="0.25">
      <c r="B13" s="1"/>
      <c r="C13" s="1">
        <f t="shared" ca="1" si="2"/>
        <v>43882</v>
      </c>
      <c r="D13" s="1">
        <f ca="1">RANDBETWEEN($G$1,$H$1)</f>
        <v>43919</v>
      </c>
      <c r="E13" s="1"/>
      <c r="F13" s="1"/>
      <c r="G13" s="7">
        <f t="shared" si="0"/>
        <v>0</v>
      </c>
      <c r="H13" s="1">
        <f ca="1">RANDBETWEEN($I$1,$J$1)</f>
        <v>43909</v>
      </c>
      <c r="I13" s="1">
        <f ca="1">RANDBETWEEN($K$1,$L$1)</f>
        <v>43949</v>
      </c>
      <c r="J13" s="7">
        <f t="shared" ca="1" si="1"/>
        <v>29</v>
      </c>
      <c r="K13" s="1">
        <f ca="1">RANDBETWEEN($M$1,$N$1)</f>
        <v>44032</v>
      </c>
      <c r="L13" s="1"/>
      <c r="M13" s="1">
        <f ca="1">RANDBETWEEN($O$1,$P$1)</f>
        <v>44156</v>
      </c>
      <c r="N13" s="1">
        <f ca="1">RANDBETWEEN($Q$1,$R$1)</f>
        <v>44214</v>
      </c>
      <c r="O13" s="1"/>
      <c r="P13" s="1">
        <v>44278</v>
      </c>
      <c r="Q13" s="1">
        <f ca="1">IFERROR(LARGE(Tableau1[[#This Row],[Waiting info from complainant]:[Closed]],1),LARGE(Tableau1[[#This Row],[Waiting info from complainant]:[Closed]],""))</f>
        <v>44278</v>
      </c>
    </row>
    <row r="14" spans="2:18" x14ac:dyDescent="0.25">
      <c r="B14" s="1"/>
      <c r="C14" s="1">
        <f t="shared" ca="1" si="2"/>
        <v>43875</v>
      </c>
      <c r="D14" s="1">
        <f ca="1">RANDBETWEEN($G$1,$H$1)</f>
        <v>43915</v>
      </c>
      <c r="E14" s="1"/>
      <c r="F14" s="1"/>
      <c r="G14" s="7">
        <f t="shared" si="0"/>
        <v>0</v>
      </c>
      <c r="H14" s="1">
        <f ca="1">RANDBETWEEN($I$1,$J$1)</f>
        <v>43880</v>
      </c>
      <c r="I14" s="1">
        <f ca="1">RANDBETWEEN($K$1,$L$1)</f>
        <v>43981</v>
      </c>
      <c r="J14" s="7">
        <f t="shared" ca="1" si="1"/>
        <v>73</v>
      </c>
      <c r="K14" s="1"/>
      <c r="L14" s="1"/>
      <c r="M14" s="1"/>
      <c r="N14" s="1"/>
      <c r="O14" s="1"/>
      <c r="P14" s="1"/>
      <c r="Q14" s="1">
        <f ca="1">IFERROR(LARGE(Tableau1[[#This Row],[Waiting info from complainant]:[Closed]],1),LARGE(Tableau1[[#This Row],[Waiting info from complainant]:[Closed]],""))</f>
        <v>43981</v>
      </c>
    </row>
    <row r="15" spans="2:18" x14ac:dyDescent="0.25">
      <c r="B15" s="1"/>
      <c r="C15" s="1">
        <f t="shared" ca="1" si="2"/>
        <v>43891</v>
      </c>
      <c r="D15" s="1">
        <f ca="1">RANDBETWEEN($G$1,$H$1)</f>
        <v>43929</v>
      </c>
      <c r="E15" s="1">
        <f ca="1">RANDBETWEEN($I$1,$J$1)</f>
        <v>43920</v>
      </c>
      <c r="F15" s="1">
        <f ca="1">RANDBETWEEN($K$1,$L$1)</f>
        <v>44009</v>
      </c>
      <c r="G15" s="7">
        <f t="shared" ca="1" si="0"/>
        <v>65</v>
      </c>
      <c r="H15" s="1"/>
      <c r="I15" s="1"/>
      <c r="J15" s="7">
        <f t="shared" si="1"/>
        <v>0</v>
      </c>
      <c r="K15" s="1"/>
      <c r="L15" s="1"/>
      <c r="M15" s="1"/>
      <c r="N15" s="1"/>
      <c r="O15" s="1"/>
      <c r="P15" s="1"/>
      <c r="Q15" s="1">
        <f ca="1">IFERROR(LARGE(Tableau1[[#This Row],[Waiting info from complainant]:[Closed]],1),LARGE(Tableau1[[#This Row],[Waiting info from complainant]:[Closed]],""))</f>
        <v>44009</v>
      </c>
    </row>
    <row r="16" spans="2:18" x14ac:dyDescent="0.25">
      <c r="B16" s="1"/>
      <c r="C16" s="1">
        <f t="shared" ca="1" si="2"/>
        <v>43880</v>
      </c>
      <c r="D16" s="1"/>
      <c r="E16" s="1"/>
      <c r="F16" s="1"/>
      <c r="G16" s="7">
        <f t="shared" si="0"/>
        <v>0</v>
      </c>
      <c r="H16" s="1">
        <f ca="1">RANDBETWEEN($I$1,$J$1)</f>
        <v>43947</v>
      </c>
      <c r="I16" s="1">
        <f ca="1">RANDBETWEEN($K$1,$L$1)</f>
        <v>43929</v>
      </c>
      <c r="J16" s="7">
        <f t="shared" ca="1" si="1"/>
        <v>-13</v>
      </c>
      <c r="K16" s="1"/>
      <c r="L16" s="1"/>
      <c r="M16" s="1"/>
      <c r="N16" s="1">
        <f ca="1">RANDBETWEEN($Q$1,$R$1)</f>
        <v>44210</v>
      </c>
      <c r="O16" s="1"/>
      <c r="P16" s="1">
        <v>44201</v>
      </c>
      <c r="Q16" s="1">
        <f ca="1">IFERROR(LARGE(Tableau1[[#This Row],[Waiting info from complainant]:[Closed]],1),LARGE(Tableau1[[#This Row],[Waiting info from complainant]:[Closed]],""))</f>
        <v>44210</v>
      </c>
    </row>
    <row r="17" spans="2:25" x14ac:dyDescent="0.25">
      <c r="B17" s="1"/>
      <c r="C17" s="1">
        <f t="shared" ca="1" si="2"/>
        <v>43871</v>
      </c>
      <c r="D17" s="1"/>
      <c r="E17" s="1"/>
      <c r="F17" s="1"/>
      <c r="G17" s="7">
        <f t="shared" si="0"/>
        <v>0</v>
      </c>
      <c r="H17" s="1">
        <f ca="1">RANDBETWEEN($I$1,$J$1)</f>
        <v>43897</v>
      </c>
      <c r="I17" s="1">
        <f ca="1">RANDBETWEEN($K$1,$L$1)</f>
        <v>43931</v>
      </c>
      <c r="J17" s="7">
        <f t="shared" ca="1" si="1"/>
        <v>25</v>
      </c>
      <c r="K17" s="1">
        <f ca="1">RANDBETWEEN($M$1,$N$1)</f>
        <v>44046</v>
      </c>
      <c r="L17" s="1"/>
      <c r="M17" s="1"/>
      <c r="N17" s="1"/>
      <c r="O17" s="1"/>
      <c r="P17" s="1"/>
      <c r="Q17" s="1">
        <f ca="1">IFERROR(LARGE(Tableau1[[#This Row],[Waiting info from complainant]:[Closed]],1),LARGE(Tableau1[[#This Row],[Waiting info from complainant]:[Closed]],""))</f>
        <v>44046</v>
      </c>
    </row>
    <row r="18" spans="2:25" x14ac:dyDescent="0.25">
      <c r="B18" s="1"/>
      <c r="C18" s="1">
        <f t="shared" ca="1" si="2"/>
        <v>43875</v>
      </c>
      <c r="D18" s="1">
        <f ca="1">RANDBETWEEN($G$1,$H$1)</f>
        <v>43885</v>
      </c>
      <c r="E18" s="1">
        <f ca="1">RANDBETWEEN($I$1,$J$1)</f>
        <v>43938</v>
      </c>
      <c r="F18" s="1">
        <f ca="1">RANDBETWEEN($K$1,$L$1)</f>
        <v>44007</v>
      </c>
      <c r="G18" s="7">
        <f t="shared" ca="1" si="0"/>
        <v>50</v>
      </c>
      <c r="H18" s="1"/>
      <c r="I18" s="1"/>
      <c r="J18" s="7">
        <f t="shared" si="1"/>
        <v>0</v>
      </c>
      <c r="K18" s="1"/>
      <c r="L18" s="1"/>
      <c r="M18" s="1"/>
      <c r="N18" s="1"/>
      <c r="O18" s="1"/>
      <c r="P18" s="1"/>
      <c r="Q18" s="1">
        <f ca="1">IFERROR(LARGE(Tableau1[[#This Row],[Waiting info from complainant]:[Closed]],1),LARGE(Tableau1[[#This Row],[Waiting info from complainant]:[Closed]],""))</f>
        <v>44007</v>
      </c>
    </row>
    <row r="19" spans="2:25" x14ac:dyDescent="0.25">
      <c r="B19" s="1"/>
      <c r="C19" s="1">
        <f t="shared" ca="1" si="2"/>
        <v>43897</v>
      </c>
      <c r="D19" s="1"/>
      <c r="E19" s="1">
        <f ca="1">RANDBETWEEN($I$1,$J$1)</f>
        <v>43885</v>
      </c>
      <c r="F19" s="1">
        <f ca="1">RANDBETWEEN($K$1,$L$1)</f>
        <v>43968</v>
      </c>
      <c r="G19" s="7">
        <f t="shared" ca="1" si="0"/>
        <v>60</v>
      </c>
      <c r="H19" s="1"/>
      <c r="I19" s="1"/>
      <c r="J19" s="7">
        <f t="shared" si="1"/>
        <v>0</v>
      </c>
      <c r="K19" s="1"/>
      <c r="L19" s="1"/>
      <c r="M19" s="1">
        <f ca="1">RANDBETWEEN($O$1,$P$1)</f>
        <v>44163</v>
      </c>
      <c r="N19" s="1">
        <f ca="1">RANDBETWEEN($Q$1,$R$1)</f>
        <v>44213</v>
      </c>
      <c r="O19" s="1"/>
      <c r="P19" s="1">
        <v>44290</v>
      </c>
      <c r="Q19" s="1">
        <f ca="1">IFERROR(LARGE(Tableau1[[#This Row],[Waiting info from complainant]:[Closed]],1),LARGE(Tableau1[[#This Row],[Waiting info from complainant]:[Closed]],""))</f>
        <v>44290</v>
      </c>
    </row>
    <row r="20" spans="2:25" x14ac:dyDescent="0.25">
      <c r="B20" s="1"/>
      <c r="C20" s="1">
        <f t="shared" ca="1" si="2"/>
        <v>43860</v>
      </c>
      <c r="D20" s="1">
        <f ca="1">RANDBETWEEN($G$1,$H$1)</f>
        <v>43890</v>
      </c>
      <c r="E20" s="1"/>
      <c r="F20" s="1"/>
      <c r="G20" s="7">
        <f t="shared" si="0"/>
        <v>0</v>
      </c>
      <c r="H20" s="1">
        <f ca="1">RANDBETWEEN($I$1,$J$1)</f>
        <v>43866</v>
      </c>
      <c r="I20" s="1">
        <f ca="1">RANDBETWEEN($K$1,$L$1)</f>
        <v>43940</v>
      </c>
      <c r="J20" s="7">
        <f t="shared" ca="1" si="1"/>
        <v>53</v>
      </c>
      <c r="K20" s="1">
        <f ca="1">RANDBETWEEN($M$1,$N$1)</f>
        <v>44049</v>
      </c>
      <c r="L20" s="1"/>
      <c r="M20" s="1"/>
      <c r="N20" s="1"/>
      <c r="O20" s="1"/>
      <c r="P20" s="1"/>
      <c r="Q20" s="1">
        <f ca="1">IFERROR(LARGE(Tableau1[[#This Row],[Waiting info from complainant]:[Closed]],1),LARGE(Tableau1[[#This Row],[Waiting info from complainant]:[Closed]],""))</f>
        <v>44049</v>
      </c>
    </row>
    <row r="21" spans="2:25" x14ac:dyDescent="0.25">
      <c r="B21" s="1"/>
      <c r="C21" s="1">
        <f t="shared" ca="1" si="2"/>
        <v>43875</v>
      </c>
      <c r="D21" s="1">
        <f ca="1">RANDBETWEEN($G$1,$H$1)</f>
        <v>43902</v>
      </c>
      <c r="E21" s="1">
        <f ca="1">RANDBETWEEN($I$1,$J$1)</f>
        <v>43902</v>
      </c>
      <c r="F21" s="1">
        <f ca="1">RANDBETWEEN($K$1,$L$1)</f>
        <v>43944</v>
      </c>
      <c r="G21" s="7">
        <f t="shared" ca="1" si="0"/>
        <v>31</v>
      </c>
      <c r="H21" s="1"/>
      <c r="I21" s="1"/>
      <c r="J21" s="7">
        <f t="shared" si="1"/>
        <v>0</v>
      </c>
      <c r="K21" s="1"/>
      <c r="L21" s="1"/>
      <c r="M21" s="1"/>
      <c r="N21" s="1"/>
      <c r="O21" s="1"/>
      <c r="P21" s="1"/>
      <c r="Q21" s="1">
        <f ca="1">IFERROR(LARGE(Tableau1[[#This Row],[Waiting info from complainant]:[Closed]],1),LARGE(Tableau1[[#This Row],[Waiting info from complainant]:[Closed]],""))</f>
        <v>43944</v>
      </c>
    </row>
    <row r="22" spans="2:25" x14ac:dyDescent="0.25">
      <c r="B22" s="5"/>
      <c r="C22" s="1">
        <f t="shared" ca="1" si="2"/>
        <v>43833</v>
      </c>
      <c r="D22" s="1">
        <f ca="1">RANDBETWEEN($G$1,$H$1)</f>
        <v>43852</v>
      </c>
      <c r="E22" s="1"/>
      <c r="F22" s="1"/>
      <c r="G22" s="8">
        <f t="shared" si="0"/>
        <v>0</v>
      </c>
      <c r="H22" s="1">
        <f ca="1">RANDBETWEEN($I$1,$J$1)</f>
        <v>43866</v>
      </c>
      <c r="I22" s="1">
        <f ca="1">RANDBETWEEN($K$1,$L$1)</f>
        <v>43950</v>
      </c>
      <c r="J22" s="8">
        <f t="shared" ca="1" si="1"/>
        <v>61</v>
      </c>
      <c r="K22" s="1">
        <f ca="1">RANDBETWEEN($M$1,$N$1)</f>
        <v>44035</v>
      </c>
      <c r="L22" s="5"/>
      <c r="M22" s="1">
        <f ca="1">RANDBETWEEN($O$1,$P$1)</f>
        <v>44137</v>
      </c>
      <c r="N22" s="1"/>
      <c r="O22" s="5"/>
      <c r="P22" s="5"/>
      <c r="Q22" s="5">
        <f ca="1">IFERROR(LARGE(Tableau1[[#This Row],[Waiting info from complainant]:[Closed]],1),LARGE(Tableau1[[#This Row],[Waiting info from complainant]:[Closed]],""))</f>
        <v>44137</v>
      </c>
    </row>
    <row r="25" spans="2:25" ht="36.75" customHeight="1" x14ac:dyDescent="0.25">
      <c r="E25" s="16" t="s">
        <v>16</v>
      </c>
      <c r="F25" s="16"/>
      <c r="G25" s="16"/>
      <c r="H25" s="16"/>
      <c r="I25" s="16"/>
      <c r="J25" s="16"/>
      <c r="K25" s="16"/>
      <c r="L25" s="16"/>
      <c r="M25" s="16"/>
    </row>
    <row r="26" spans="2:25" ht="15.75" x14ac:dyDescent="0.25">
      <c r="F26" s="6"/>
    </row>
    <row r="27" spans="2:25" ht="36" x14ac:dyDescent="0.25">
      <c r="B27" s="14" t="s">
        <v>0</v>
      </c>
      <c r="C27" s="14" t="s">
        <v>1</v>
      </c>
      <c r="D27" s="14" t="s">
        <v>2</v>
      </c>
      <c r="E27" s="14" t="s">
        <v>10</v>
      </c>
      <c r="F27" s="14" t="s">
        <v>11</v>
      </c>
      <c r="G27" s="14" t="s">
        <v>3</v>
      </c>
      <c r="H27" s="14" t="s">
        <v>12</v>
      </c>
      <c r="I27" s="14" t="s">
        <v>13</v>
      </c>
      <c r="J27" s="14" t="s">
        <v>4</v>
      </c>
      <c r="K27" s="14" t="s">
        <v>6</v>
      </c>
      <c r="L27" s="14" t="s">
        <v>7</v>
      </c>
      <c r="M27" s="14" t="s">
        <v>14</v>
      </c>
      <c r="N27" s="14" t="s">
        <v>8</v>
      </c>
      <c r="O27" s="15" t="s">
        <v>15</v>
      </c>
      <c r="P27" s="14" t="s">
        <v>9</v>
      </c>
    </row>
    <row r="28" spans="2:25" x14ac:dyDescent="0.25">
      <c r="D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</row>
    <row r="30" spans="2:25" x14ac:dyDescent="0.25">
      <c r="C30" s="10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</row>
    <row r="31" spans="2:25" x14ac:dyDescent="0.25">
      <c r="C31" s="11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</row>
    <row r="32" spans="2:25" x14ac:dyDescent="0.25">
      <c r="C32" s="11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</row>
    <row r="33" spans="3:25" x14ac:dyDescent="0.25">
      <c r="C33" s="10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</row>
  </sheetData>
  <mergeCells count="1">
    <mergeCell ref="E25:M25"/>
  </mergeCells>
  <conditionalFormatting sqref="B4:P22">
    <cfRule type="containsBlanks" dxfId="1" priority="9">
      <formula>LEN(TRIM(B4))=0</formula>
    </cfRule>
  </conditionalFormatting>
  <conditionalFormatting sqref="B4:Q22">
    <cfRule type="containsText" dxfId="0" priority="1" operator="containsText" text="(vide)">
      <formula>NOT(ISERROR(SEARCH("(vide)",B4)))</formula>
    </cfRule>
  </conditionalFormatting>
  <pageMargins left="0.7" right="0.7" top="0.75" bottom="0.75" header="0.3" footer="0.3"/>
  <ignoredErrors>
    <ignoredError sqref="H1" formula="1"/>
  </ignoredErrors>
  <drawing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yracuseOfficeCustomData>{"createMode":"plain_doc","forceRefresh":"0"}</SyracuseOfficeCustomData>
</file>

<file path=customXml/itemProps1.xml><?xml version="1.0" encoding="utf-8"?>
<ds:datastoreItem xmlns:ds="http://schemas.openxmlformats.org/officeDocument/2006/customXml" ds:itemID="{68F3E229-257D-4877-8324-2DAAF8FBCBFD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SLE</dc:creator>
  <cp:lastModifiedBy>SLE</cp:lastModifiedBy>
  <dcterms:created xsi:type="dcterms:W3CDTF">2021-04-10T07:06:41Z</dcterms:created>
  <dcterms:modified xsi:type="dcterms:W3CDTF">2021-04-10T17:36:08Z</dcterms:modified>
</cp:coreProperties>
</file>