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41490" windowHeight="16890" tabRatio="681" activeTab="1"/>
  </bookViews>
  <sheets>
    <sheet name="Titre" sheetId="12" r:id="rId1"/>
    <sheet name="Bilan" sheetId="2" r:id="rId2"/>
  </sheets>
  <definedNames>
    <definedName name="_xlnm.Print_Area" localSheetId="1">Bilan!$B$1:$H$46</definedName>
  </definedNames>
  <calcPr calcId="162913"/>
</workbook>
</file>

<file path=xl/calcChain.xml><?xml version="1.0" encoding="utf-8"?>
<calcChain xmlns="http://schemas.openxmlformats.org/spreadsheetml/2006/main">
  <c r="H31" i="2" l="1"/>
  <c r="F31" i="2"/>
  <c r="F30" i="2"/>
  <c r="F32" i="2" l="1"/>
  <c r="F44" i="2" l="1"/>
  <c r="H2" i="2" l="1"/>
  <c r="F38" i="2" l="1"/>
  <c r="H13" i="2" l="1"/>
  <c r="H38" i="2"/>
  <c r="H32" i="2"/>
  <c r="H19" i="2"/>
  <c r="F19" i="2"/>
  <c r="F13" i="2"/>
  <c r="F46" i="2" l="1"/>
  <c r="F21" i="2"/>
  <c r="H21" i="2"/>
  <c r="H44" i="2" l="1"/>
  <c r="H46" i="2" s="1"/>
  <c r="H48" i="2" s="1"/>
  <c r="F48" i="2"/>
</calcChain>
</file>

<file path=xl/sharedStrings.xml><?xml version="1.0" encoding="utf-8"?>
<sst xmlns="http://schemas.openxmlformats.org/spreadsheetml/2006/main" count="73" uniqueCount="73">
  <si>
    <t>Bilan</t>
  </si>
  <si>
    <t>Annexe</t>
  </si>
  <si>
    <t>Actif</t>
  </si>
  <si>
    <t>Liquidités</t>
  </si>
  <si>
    <t>Compte de régularisation actif</t>
  </si>
  <si>
    <t>Actif circulant</t>
  </si>
  <si>
    <t>Immobilisations financières</t>
  </si>
  <si>
    <t>Actif immobilisé</t>
  </si>
  <si>
    <t>Total de l'actif</t>
  </si>
  <si>
    <t>Passif</t>
  </si>
  <si>
    <t>Dettes financières à court terme</t>
  </si>
  <si>
    <t>Autres dettes à court terme</t>
  </si>
  <si>
    <t>Compte de régularisation passif</t>
  </si>
  <si>
    <t>Capitaux étrangers à court terme</t>
  </si>
  <si>
    <t>Capitaux étrangers à long terme</t>
  </si>
  <si>
    <t>Capital-actions</t>
  </si>
  <si>
    <t>Capitaux propres</t>
  </si>
  <si>
    <t>Total du passif</t>
  </si>
  <si>
    <t>Titres</t>
  </si>
  <si>
    <t>Autres créances à court terme</t>
  </si>
  <si>
    <t xml:space="preserve">Stocks </t>
  </si>
  <si>
    <t>Immobilisations corporelles</t>
  </si>
  <si>
    <t>Immobilisations incorporelles</t>
  </si>
  <si>
    <t>Dettes résultant de livraisons et de prestations</t>
  </si>
  <si>
    <t>Provisions à court terme</t>
  </si>
  <si>
    <t>Autres dettes à long terme</t>
  </si>
  <si>
    <t>Provisions à long terme</t>
  </si>
  <si>
    <t>Réserves provenant de bénéfices ou pertes cumulées</t>
  </si>
  <si>
    <t>Propres actions (poste négatif)</t>
  </si>
  <si>
    <t>Créances résultant de livraisons et de prestations</t>
  </si>
  <si>
    <t>Engagements de prévoyance</t>
  </si>
  <si>
    <t>Dettes financières à long terme</t>
  </si>
  <si>
    <t>Réserves de capital (provenant de primes)</t>
  </si>
  <si>
    <t>contrôle</t>
  </si>
  <si>
    <t>(en milliers de CHF)</t>
  </si>
  <si>
    <t>Nom de l’organe de révision :</t>
  </si>
  <si>
    <t>Lieu, date :</t>
  </si>
  <si>
    <t xml:space="preserve">Année </t>
  </si>
  <si>
    <t>CAT_ID</t>
  </si>
  <si>
    <t>CAT1</t>
  </si>
  <si>
    <t>CAT2</t>
  </si>
  <si>
    <t>CAT3</t>
  </si>
  <si>
    <t>CAT4</t>
  </si>
  <si>
    <t>CAT5</t>
  </si>
  <si>
    <t>CAT6</t>
  </si>
  <si>
    <t>CAT7</t>
  </si>
  <si>
    <t>CAT8</t>
  </si>
  <si>
    <t>CAT9</t>
  </si>
  <si>
    <t>CAT10</t>
  </si>
  <si>
    <t>CAT11</t>
  </si>
  <si>
    <t>CAT12</t>
  </si>
  <si>
    <t>CAT13</t>
  </si>
  <si>
    <t>CAT14</t>
  </si>
  <si>
    <t>CAT15</t>
  </si>
  <si>
    <t>CAT16</t>
  </si>
  <si>
    <t>CAT17</t>
  </si>
  <si>
    <t>CAT18</t>
  </si>
  <si>
    <t>CAT19</t>
  </si>
  <si>
    <t>CAT20</t>
  </si>
  <si>
    <t>CAT21</t>
  </si>
  <si>
    <t>CAT22</t>
  </si>
  <si>
    <t>CAT23</t>
  </si>
  <si>
    <t>CAT24</t>
  </si>
  <si>
    <t>CAT25</t>
  </si>
  <si>
    <t>CAT26</t>
  </si>
  <si>
    <t>CAT27</t>
  </si>
  <si>
    <t>CAT28</t>
  </si>
  <si>
    <t>CAT29</t>
  </si>
  <si>
    <t>CAT30</t>
  </si>
  <si>
    <t>CAT31</t>
  </si>
  <si>
    <t>Test</t>
  </si>
  <si>
    <t>Comptes annuels</t>
  </si>
  <si>
    <t>Rapport financier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</si>
</sst>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5" formatCode="dd\.mm\.yyyy"/>
    <numFmt numFmtId="166" formatCode="#,##0.00;\(#,##0.00\);\-"/>
    <numFmt numFmtId="167" formatCode="#,##0;\(#,##0\);\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8"/>
      <color indexed="10"/>
      <name val="Calibri"/>
      <family val="2"/>
      <scheme val="minor"/>
    </font>
    <font>
      <b/>
      <sz val="11"/>
      <color indexed="10"/>
      <name val="Calibri"/>
      <family val="2"/>
      <scheme val="minor"/>
    </font>
    <font>
      <sz val="8"/>
      <color indexed="12"/>
      <name val="Calibri"/>
      <family val="2"/>
      <scheme val="minor"/>
    </font>
    <font>
      <sz val="11"/>
      <color indexed="10"/>
      <name val="Calibri"/>
      <family val="2"/>
      <scheme val="minor"/>
    </font>
    <font>
      <sz val="8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theme="1"/>
      <name val="Arial"/>
      <family val="2"/>
    </font>
    <font>
      <sz val="14"/>
      <color theme="1"/>
      <name val="Calibri"/>
      <family val="2"/>
      <scheme val="minor"/>
    </font>
    <font>
      <b/>
      <sz val="24"/>
      <color theme="1"/>
      <name val="Arial"/>
      <family val="2"/>
    </font>
    <font>
      <b/>
      <sz val="20"/>
      <color theme="1"/>
      <name val="Calibri"/>
      <family val="2"/>
      <scheme val="minor"/>
    </font>
    <font>
      <i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45">
    <xf numFmtId="0" fontId="0" fillId="0" borderId="0" xfId="0"/>
    <xf numFmtId="0" fontId="6" fillId="0" borderId="0" xfId="0" applyFont="1"/>
    <xf numFmtId="0" fontId="6" fillId="0" borderId="0" xfId="0" applyFont="1" applyFill="1" applyBorder="1"/>
    <xf numFmtId="0" fontId="6" fillId="0" borderId="0" xfId="0" applyFont="1" applyFill="1"/>
    <xf numFmtId="165" fontId="5" fillId="0" borderId="0" xfId="0" applyNumberFormat="1" applyFont="1" applyAlignment="1">
      <alignment horizontal="left"/>
    </xf>
    <xf numFmtId="165" fontId="7" fillId="0" borderId="0" xfId="0" applyNumberFormat="1" applyFont="1" applyAlignment="1">
      <alignment horizontal="right"/>
    </xf>
    <xf numFmtId="165" fontId="5" fillId="2" borderId="0" xfId="0" applyNumberFormat="1" applyFont="1" applyFill="1" applyAlignment="1">
      <alignment horizontal="right"/>
    </xf>
    <xf numFmtId="165" fontId="5" fillId="0" borderId="0" xfId="0" applyNumberFormat="1" applyFont="1" applyFill="1" applyBorder="1" applyAlignment="1">
      <alignment horizontal="center"/>
    </xf>
    <xf numFmtId="165" fontId="5" fillId="0" borderId="0" xfId="0" applyNumberFormat="1" applyFont="1" applyFill="1" applyAlignment="1">
      <alignment horizontal="right"/>
    </xf>
    <xf numFmtId="165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/>
    <xf numFmtId="166" fontId="6" fillId="0" borderId="0" xfId="0" applyNumberFormat="1" applyFont="1" applyFill="1" applyBorder="1"/>
    <xf numFmtId="167" fontId="6" fillId="0" borderId="0" xfId="0" applyNumberFormat="1" applyFont="1"/>
    <xf numFmtId="0" fontId="6" fillId="2" borderId="0" xfId="1" applyFont="1" applyFill="1" applyProtection="1">
      <protection locked="0"/>
    </xf>
    <xf numFmtId="0" fontId="3" fillId="2" borderId="0" xfId="1" applyFont="1" applyFill="1" applyProtection="1">
      <protection locked="0"/>
    </xf>
    <xf numFmtId="166" fontId="8" fillId="2" borderId="0" xfId="1" applyNumberFormat="1" applyFont="1" applyFill="1" applyProtection="1">
      <protection locked="0"/>
    </xf>
    <xf numFmtId="166" fontId="5" fillId="0" borderId="0" xfId="0" applyNumberFormat="1" applyFont="1" applyFill="1" applyBorder="1"/>
    <xf numFmtId="166" fontId="5" fillId="0" borderId="0" xfId="0" applyNumberFormat="1" applyFont="1"/>
    <xf numFmtId="0" fontId="9" fillId="2" borderId="0" xfId="1" applyFont="1" applyFill="1" applyProtection="1">
      <protection locked="0"/>
    </xf>
    <xf numFmtId="166" fontId="10" fillId="2" borderId="0" xfId="1" applyNumberFormat="1" applyFont="1" applyFill="1" applyProtection="1">
      <protection locked="0"/>
    </xf>
    <xf numFmtId="0" fontId="11" fillId="2" borderId="0" xfId="1" applyFont="1" applyFill="1" applyProtection="1">
      <protection locked="0"/>
    </xf>
    <xf numFmtId="2" fontId="6" fillId="0" borderId="0" xfId="0" applyNumberFormat="1" applyFont="1"/>
    <xf numFmtId="0" fontId="12" fillId="0" borderId="0" xfId="0" applyFont="1" applyAlignment="1">
      <alignment horizontal="right"/>
    </xf>
    <xf numFmtId="166" fontId="12" fillId="0" borderId="0" xfId="0" applyNumberFormat="1" applyFont="1"/>
    <xf numFmtId="0" fontId="12" fillId="0" borderId="0" xfId="0" applyFont="1" applyFill="1" applyBorder="1"/>
    <xf numFmtId="0" fontId="6" fillId="0" borderId="0" xfId="0" applyFont="1" applyFill="1" applyAlignment="1">
      <alignment horizontal="center"/>
    </xf>
    <xf numFmtId="167" fontId="6" fillId="0" borderId="0" xfId="0" applyNumberFormat="1" applyFont="1" applyFill="1"/>
    <xf numFmtId="167" fontId="5" fillId="0" borderId="0" xfId="0" applyNumberFormat="1" applyFont="1" applyFill="1" applyBorder="1"/>
    <xf numFmtId="0" fontId="6" fillId="0" borderId="0" xfId="1" applyFont="1" applyFill="1" applyProtection="1">
      <protection locked="0"/>
    </xf>
    <xf numFmtId="167" fontId="6" fillId="2" borderId="0" xfId="0" applyNumberFormat="1" applyFont="1" applyFill="1"/>
    <xf numFmtId="0" fontId="5" fillId="0" borderId="0" xfId="0" applyFont="1" applyFill="1"/>
    <xf numFmtId="0" fontId="3" fillId="0" borderId="0" xfId="0" applyFont="1"/>
    <xf numFmtId="167" fontId="5" fillId="2" borderId="0" xfId="0" applyNumberFormat="1" applyFont="1" applyFill="1" applyBorder="1"/>
    <xf numFmtId="167" fontId="13" fillId="0" borderId="0" xfId="0" applyNumberFormat="1" applyFont="1" applyAlignment="1"/>
    <xf numFmtId="165" fontId="5" fillId="0" borderId="0" xfId="0" applyNumberFormat="1" applyFont="1" applyFill="1" applyAlignment="1">
      <alignment horizontal="center"/>
    </xf>
    <xf numFmtId="166" fontId="8" fillId="0" borderId="0" xfId="1" applyNumberFormat="1" applyFont="1" applyFill="1" applyProtection="1">
      <protection locked="0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 applyAlignment="1">
      <alignment vertical="center"/>
    </xf>
    <xf numFmtId="0" fontId="2" fillId="0" borderId="0" xfId="0" applyFont="1"/>
    <xf numFmtId="0" fontId="18" fillId="0" borderId="0" xfId="0" applyFont="1"/>
    <xf numFmtId="0" fontId="14" fillId="0" borderId="0" xfId="0" applyFont="1"/>
    <xf numFmtId="0" fontId="1" fillId="0" borderId="0" xfId="0" applyFont="1"/>
  </cellXfs>
  <cellStyles count="2">
    <cellStyle name="Normal" xfId="0" builtinId="0"/>
    <cellStyle name="Standard_Aktiven" xfId="1"/>
  </cellStyles>
  <dxfs count="1"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1:B39"/>
  <sheetViews>
    <sheetView view="pageLayout" zoomScaleNormal="100" workbookViewId="0">
      <selection activeCell="A12" sqref="A12"/>
    </sheetView>
  </sheetViews>
  <sheetFormatPr baseColWidth="10" defaultRowHeight="15" x14ac:dyDescent="0.25"/>
  <sheetData>
    <row r="11" spans="1:2" ht="30" x14ac:dyDescent="0.4">
      <c r="A11" s="38" t="s">
        <v>72</v>
      </c>
      <c r="B11" s="38"/>
    </row>
    <row r="14" spans="1:2" ht="26.25" x14ac:dyDescent="0.4">
      <c r="A14" s="39" t="s">
        <v>71</v>
      </c>
      <c r="B14" s="39"/>
    </row>
    <row r="18" spans="1:2" x14ac:dyDescent="0.25">
      <c r="A18" s="40" t="s">
        <v>70</v>
      </c>
      <c r="B18" s="40"/>
    </row>
    <row r="21" spans="1:2" x14ac:dyDescent="0.25">
      <c r="A21" s="42" t="s">
        <v>37</v>
      </c>
      <c r="B21" s="42"/>
    </row>
    <row r="34" spans="1:2" x14ac:dyDescent="0.25">
      <c r="A34" s="44" t="s">
        <v>35</v>
      </c>
      <c r="B34" s="43"/>
    </row>
    <row r="36" spans="1:2" ht="18.75" x14ac:dyDescent="0.3">
      <c r="A36" s="37"/>
      <c r="B36" s="37"/>
    </row>
    <row r="37" spans="1:2" x14ac:dyDescent="0.25">
      <c r="A37" s="41" t="s">
        <v>36</v>
      </c>
      <c r="B37" s="41"/>
    </row>
    <row r="39" spans="1:2" ht="18.75" x14ac:dyDescent="0.3">
      <c r="B39" s="37"/>
    </row>
  </sheetData>
  <pageMargins left="0.7" right="0.7" top="0.75" bottom="0.75" header="0.3" footer="0.3"/>
  <pageSetup paperSize="9" orientation="portrait" r:id="rId1"/>
  <headerFooter>
    <oddFooter xml:space="preserve">&amp;L&amp;9V.1.0  (juin 2019)&amp;C&amp;9 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8"/>
  <sheetViews>
    <sheetView tabSelected="1" zoomScaleNormal="100" zoomScaleSheetLayoutView="90" workbookViewId="0">
      <selection activeCell="F17" sqref="F17"/>
    </sheetView>
  </sheetViews>
  <sheetFormatPr baseColWidth="10" defaultColWidth="12" defaultRowHeight="15" x14ac:dyDescent="0.25"/>
  <cols>
    <col min="1" max="1" width="22.140625" style="1" customWidth="1"/>
    <col min="2" max="2" width="25.7109375" style="1" customWidth="1"/>
    <col min="3" max="6" width="11.7109375" style="1" customWidth="1"/>
    <col min="7" max="7" width="1.7109375" style="2" customWidth="1"/>
    <col min="8" max="8" width="11.7109375" style="3" customWidth="1"/>
    <col min="9" max="9" width="17.7109375" style="1" bestFit="1" customWidth="1"/>
    <col min="10" max="11" width="12" style="1"/>
    <col min="12" max="16" width="12.28515625" style="1" bestFit="1" customWidth="1"/>
    <col min="17" max="17" width="13.7109375" style="1" bestFit="1" customWidth="1"/>
    <col min="18" max="18" width="12.28515625" style="1" bestFit="1" customWidth="1"/>
    <col min="19" max="19" width="12.7109375" style="1" bestFit="1" customWidth="1"/>
    <col min="20" max="21" width="12.28515625" style="1" bestFit="1" customWidth="1"/>
    <col min="22" max="26" width="12" style="3"/>
    <col min="27" max="16384" width="12" style="1"/>
  </cols>
  <sheetData>
    <row r="1" spans="1:26" s="9" customFormat="1" x14ac:dyDescent="0.25">
      <c r="A1" s="9" t="s">
        <v>38</v>
      </c>
      <c r="B1" s="4" t="s">
        <v>0</v>
      </c>
      <c r="C1" s="4"/>
      <c r="D1" s="4"/>
      <c r="E1" s="1"/>
      <c r="F1" s="1"/>
      <c r="G1" s="2"/>
      <c r="H1" s="3"/>
      <c r="V1" s="35"/>
      <c r="W1" s="35"/>
      <c r="X1" s="35"/>
      <c r="Y1" s="35"/>
      <c r="Z1" s="35"/>
    </row>
    <row r="2" spans="1:26" s="10" customFormat="1" x14ac:dyDescent="0.25">
      <c r="B2" s="34" t="s">
        <v>34</v>
      </c>
      <c r="E2" s="5" t="s">
        <v>1</v>
      </c>
      <c r="F2" s="6">
        <v>43830</v>
      </c>
      <c r="G2" s="7"/>
      <c r="H2" s="8">
        <f>F2-365</f>
        <v>43465</v>
      </c>
      <c r="V2" s="26"/>
      <c r="W2" s="26"/>
      <c r="X2" s="26"/>
      <c r="Y2" s="26"/>
      <c r="Z2" s="26"/>
    </row>
    <row r="3" spans="1:26" s="10" customFormat="1" x14ac:dyDescent="0.25">
      <c r="B3" s="34"/>
      <c r="E3" s="5"/>
      <c r="F3" s="6"/>
      <c r="G3" s="7"/>
      <c r="H3" s="8"/>
      <c r="V3" s="26"/>
      <c r="W3" s="26"/>
      <c r="X3" s="26"/>
      <c r="Y3" s="26"/>
      <c r="Z3" s="26"/>
    </row>
    <row r="4" spans="1:26" x14ac:dyDescent="0.25">
      <c r="B4" s="11" t="s">
        <v>2</v>
      </c>
      <c r="C4" s="11"/>
      <c r="D4" s="11"/>
      <c r="E4" s="11"/>
      <c r="F4" s="30"/>
      <c r="G4" s="12"/>
      <c r="H4" s="27"/>
    </row>
    <row r="5" spans="1:26" x14ac:dyDescent="0.25">
      <c r="B5" s="11"/>
      <c r="C5" s="11"/>
      <c r="D5" s="11"/>
      <c r="E5" s="11"/>
      <c r="F5" s="30"/>
      <c r="G5" s="12"/>
      <c r="H5" s="27"/>
    </row>
    <row r="6" spans="1:26" x14ac:dyDescent="0.25">
      <c r="B6" s="11" t="s">
        <v>5</v>
      </c>
      <c r="C6" s="11"/>
      <c r="D6" s="11"/>
      <c r="E6" s="11"/>
      <c r="F6" s="30"/>
      <c r="G6" s="12"/>
      <c r="H6" s="27"/>
    </row>
    <row r="7" spans="1:26" x14ac:dyDescent="0.25">
      <c r="A7" s="1" t="s">
        <v>39</v>
      </c>
      <c r="B7" s="1" t="s">
        <v>3</v>
      </c>
      <c r="E7" s="1">
        <v>2.1</v>
      </c>
      <c r="F7" s="30">
        <v>13985</v>
      </c>
      <c r="G7" s="12"/>
      <c r="H7" s="27">
        <v>14759</v>
      </c>
      <c r="I7" s="13"/>
      <c r="L7" s="14"/>
      <c r="M7" s="14"/>
      <c r="N7" s="14"/>
      <c r="O7" s="14"/>
      <c r="P7" s="14"/>
      <c r="Q7" s="15"/>
      <c r="R7" s="14"/>
      <c r="S7" s="14"/>
      <c r="T7" s="14"/>
      <c r="U7" s="14"/>
      <c r="V7" s="29"/>
      <c r="W7" s="29"/>
      <c r="X7" s="36"/>
    </row>
    <row r="8" spans="1:26" x14ac:dyDescent="0.25">
      <c r="A8" s="1" t="s">
        <v>40</v>
      </c>
      <c r="B8" s="1" t="s">
        <v>18</v>
      </c>
      <c r="E8" s="1">
        <v>2.2000000000000002</v>
      </c>
      <c r="F8" s="30">
        <v>100</v>
      </c>
      <c r="G8" s="12"/>
      <c r="H8" s="27">
        <v>100</v>
      </c>
      <c r="I8" s="13"/>
      <c r="L8" s="14"/>
      <c r="M8" s="14"/>
      <c r="N8" s="14"/>
      <c r="O8" s="14"/>
      <c r="P8" s="14"/>
      <c r="Q8" s="15"/>
      <c r="R8" s="14"/>
      <c r="S8" s="14"/>
      <c r="T8" s="14"/>
      <c r="U8" s="14"/>
      <c r="V8" s="29"/>
      <c r="W8" s="29"/>
      <c r="X8" s="36"/>
    </row>
    <row r="9" spans="1:26" x14ac:dyDescent="0.25">
      <c r="A9" s="1" t="s">
        <v>41</v>
      </c>
      <c r="B9" s="1" t="s">
        <v>29</v>
      </c>
      <c r="E9" s="1">
        <v>2.2999999999999998</v>
      </c>
      <c r="F9" s="30">
        <v>520</v>
      </c>
      <c r="G9" s="12"/>
      <c r="H9" s="27">
        <v>418</v>
      </c>
      <c r="I9" s="13"/>
      <c r="L9" s="14"/>
      <c r="M9" s="14"/>
      <c r="N9" s="14"/>
      <c r="O9" s="14"/>
      <c r="P9" s="14"/>
      <c r="Q9" s="14"/>
      <c r="R9" s="14"/>
      <c r="S9" s="14"/>
      <c r="T9" s="14"/>
      <c r="U9" s="14"/>
    </row>
    <row r="10" spans="1:26" x14ac:dyDescent="0.25">
      <c r="A10" s="1" t="s">
        <v>42</v>
      </c>
      <c r="B10" s="1" t="s">
        <v>19</v>
      </c>
      <c r="E10" s="1">
        <v>2.4</v>
      </c>
      <c r="F10" s="30">
        <v>202</v>
      </c>
      <c r="G10" s="12"/>
      <c r="H10" s="27">
        <v>203</v>
      </c>
      <c r="I10" s="13"/>
      <c r="L10" s="14"/>
      <c r="M10" s="14"/>
      <c r="N10" s="14"/>
      <c r="O10" s="14"/>
      <c r="P10" s="14"/>
      <c r="Q10" s="14"/>
      <c r="R10" s="14"/>
      <c r="S10" s="14"/>
      <c r="T10" s="14"/>
      <c r="U10" s="14"/>
    </row>
    <row r="11" spans="1:26" x14ac:dyDescent="0.25">
      <c r="A11" s="1" t="s">
        <v>43</v>
      </c>
      <c r="B11" s="1" t="s">
        <v>20</v>
      </c>
      <c r="F11" s="30">
        <v>168</v>
      </c>
      <c r="G11" s="12"/>
      <c r="H11" s="27">
        <v>190</v>
      </c>
      <c r="I11" s="13"/>
      <c r="L11" s="14"/>
      <c r="M11" s="14"/>
      <c r="N11" s="14"/>
      <c r="O11" s="14"/>
      <c r="P11" s="14"/>
      <c r="Q11" s="14"/>
      <c r="R11" s="14"/>
      <c r="S11" s="14"/>
      <c r="T11" s="14"/>
      <c r="U11" s="14"/>
    </row>
    <row r="12" spans="1:26" x14ac:dyDescent="0.25">
      <c r="A12" s="1" t="s">
        <v>44</v>
      </c>
      <c r="B12" s="1" t="s">
        <v>4</v>
      </c>
      <c r="E12" s="1">
        <v>2.5</v>
      </c>
      <c r="F12" s="30">
        <v>18</v>
      </c>
      <c r="G12" s="12"/>
      <c r="H12" s="27">
        <v>22</v>
      </c>
      <c r="I12" s="13"/>
      <c r="L12" s="14"/>
      <c r="M12" s="14"/>
      <c r="N12" s="14"/>
      <c r="O12" s="14"/>
      <c r="P12" s="14"/>
      <c r="Q12" s="14"/>
      <c r="R12" s="14"/>
      <c r="S12" s="14"/>
      <c r="T12" s="14"/>
      <c r="U12" s="14"/>
    </row>
    <row r="13" spans="1:26" s="11" customFormat="1" x14ac:dyDescent="0.25">
      <c r="A13" s="1" t="s">
        <v>45</v>
      </c>
      <c r="F13" s="33">
        <f>SUM(F7:F12)</f>
        <v>14993</v>
      </c>
      <c r="G13" s="17"/>
      <c r="H13" s="28">
        <f>SUM(H7:H12)</f>
        <v>15692</v>
      </c>
      <c r="V13" s="31"/>
      <c r="W13" s="31"/>
      <c r="X13" s="31"/>
      <c r="Y13" s="31"/>
      <c r="Z13" s="31"/>
    </row>
    <row r="14" spans="1:26" x14ac:dyDescent="0.25">
      <c r="A14" s="1" t="s">
        <v>46</v>
      </c>
      <c r="B14" s="11" t="s">
        <v>7</v>
      </c>
      <c r="C14" s="11"/>
      <c r="D14" s="11"/>
      <c r="F14" s="30"/>
      <c r="G14" s="12"/>
      <c r="H14" s="27"/>
    </row>
    <row r="15" spans="1:26" x14ac:dyDescent="0.25">
      <c r="A15" s="1" t="s">
        <v>47</v>
      </c>
      <c r="B15" s="1" t="s">
        <v>6</v>
      </c>
      <c r="E15" s="1">
        <v>2.6</v>
      </c>
      <c r="F15" s="30">
        <v>700</v>
      </c>
      <c r="G15" s="12"/>
      <c r="H15" s="27">
        <v>301</v>
      </c>
      <c r="I15" s="13"/>
      <c r="L15" s="14"/>
      <c r="M15" s="14"/>
      <c r="N15" s="14"/>
      <c r="O15" s="14"/>
      <c r="P15" s="14"/>
      <c r="Q15" s="14"/>
      <c r="R15" s="14"/>
      <c r="S15" s="14"/>
      <c r="T15" s="14"/>
      <c r="U15" s="14"/>
    </row>
    <row r="16" spans="1:26" x14ac:dyDescent="0.25">
      <c r="A16" s="1" t="s">
        <v>48</v>
      </c>
      <c r="B16" s="1" t="s">
        <v>21</v>
      </c>
      <c r="E16" s="1">
        <v>2.7</v>
      </c>
      <c r="F16" s="30">
        <v>27652</v>
      </c>
      <c r="G16" s="12"/>
      <c r="H16" s="27">
        <v>28128</v>
      </c>
      <c r="I16" s="13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29"/>
      <c r="W16" s="29"/>
      <c r="X16" s="29"/>
      <c r="Y16" s="29"/>
      <c r="Z16" s="29"/>
    </row>
    <row r="17" spans="1:26" x14ac:dyDescent="0.25">
      <c r="A17" s="1" t="s">
        <v>49</v>
      </c>
      <c r="B17" s="1" t="s">
        <v>22</v>
      </c>
      <c r="E17" s="1">
        <v>2.8</v>
      </c>
      <c r="F17" s="30">
        <v>141</v>
      </c>
      <c r="G17" s="12"/>
      <c r="H17" s="27">
        <v>71</v>
      </c>
      <c r="I17" s="13"/>
      <c r="L17" s="14"/>
      <c r="M17" s="14"/>
      <c r="N17" s="14"/>
      <c r="O17" s="14"/>
      <c r="P17" s="14"/>
      <c r="Q17" s="14"/>
      <c r="R17" s="14"/>
      <c r="S17" s="14"/>
      <c r="T17" s="14"/>
      <c r="U17" s="14"/>
    </row>
    <row r="18" spans="1:26" x14ac:dyDescent="0.25">
      <c r="B18" s="32"/>
      <c r="F18" s="30"/>
      <c r="G18" s="12"/>
      <c r="H18" s="27"/>
      <c r="I18" s="13"/>
      <c r="L18" s="29"/>
      <c r="M18" s="29"/>
      <c r="N18" s="29"/>
      <c r="O18" s="29"/>
      <c r="P18" s="29"/>
      <c r="Q18" s="29"/>
      <c r="R18" s="29"/>
      <c r="S18" s="29"/>
      <c r="T18" s="29"/>
      <c r="U18" s="29"/>
    </row>
    <row r="19" spans="1:26" s="11" customFormat="1" x14ac:dyDescent="0.25">
      <c r="A19" s="1" t="s">
        <v>50</v>
      </c>
      <c r="F19" s="33">
        <f>SUM(F15:F17)</f>
        <v>28493</v>
      </c>
      <c r="G19" s="17"/>
      <c r="H19" s="28">
        <f>SUM(H15:H17)</f>
        <v>28500</v>
      </c>
      <c r="I19" s="18"/>
      <c r="V19" s="31"/>
      <c r="W19" s="31"/>
      <c r="X19" s="31"/>
      <c r="Y19" s="31"/>
      <c r="Z19" s="31"/>
    </row>
    <row r="20" spans="1:26" x14ac:dyDescent="0.25">
      <c r="F20" s="30"/>
      <c r="G20" s="12"/>
      <c r="H20" s="27"/>
    </row>
    <row r="21" spans="1:26" s="11" customFormat="1" x14ac:dyDescent="0.25">
      <c r="A21" s="1" t="s">
        <v>51</v>
      </c>
      <c r="B21" s="11" t="s">
        <v>8</v>
      </c>
      <c r="F21" s="33">
        <f>SUM(F13,F19)</f>
        <v>43486</v>
      </c>
      <c r="G21" s="17"/>
      <c r="H21" s="28">
        <f>SUM(H13,H19)</f>
        <v>44192</v>
      </c>
      <c r="V21" s="31"/>
      <c r="W21" s="31"/>
      <c r="X21" s="31"/>
      <c r="Y21" s="31"/>
      <c r="Z21" s="31"/>
    </row>
    <row r="22" spans="1:26" s="11" customFormat="1" x14ac:dyDescent="0.25">
      <c r="F22" s="33"/>
      <c r="G22" s="17"/>
      <c r="H22" s="28"/>
      <c r="V22" s="31"/>
      <c r="W22" s="31"/>
      <c r="X22" s="31"/>
      <c r="Y22" s="31"/>
      <c r="Z22" s="31"/>
    </row>
    <row r="23" spans="1:26" x14ac:dyDescent="0.25">
      <c r="F23" s="30"/>
      <c r="G23" s="12"/>
      <c r="H23" s="27"/>
    </row>
    <row r="24" spans="1:26" x14ac:dyDescent="0.25">
      <c r="B24" s="11" t="s">
        <v>9</v>
      </c>
      <c r="C24" s="11"/>
      <c r="D24" s="11"/>
      <c r="E24" s="11"/>
      <c r="F24" s="30"/>
      <c r="G24" s="12"/>
      <c r="H24" s="27"/>
    </row>
    <row r="25" spans="1:26" x14ac:dyDescent="0.25">
      <c r="C25" s="11"/>
      <c r="D25" s="11"/>
      <c r="E25" s="11"/>
      <c r="F25" s="30"/>
      <c r="G25" s="12"/>
      <c r="H25" s="27"/>
    </row>
    <row r="26" spans="1:26" x14ac:dyDescent="0.25">
      <c r="B26" s="11" t="s">
        <v>13</v>
      </c>
      <c r="C26" s="11"/>
      <c r="D26" s="11"/>
      <c r="E26" s="11"/>
      <c r="F26" s="30"/>
      <c r="G26" s="12"/>
      <c r="H26" s="27"/>
    </row>
    <row r="27" spans="1:26" x14ac:dyDescent="0.25">
      <c r="A27" s="1" t="s">
        <v>52</v>
      </c>
      <c r="B27" s="1" t="s">
        <v>23</v>
      </c>
      <c r="F27" s="30">
        <v>14216</v>
      </c>
      <c r="G27" s="12"/>
      <c r="H27" s="27">
        <v>13438</v>
      </c>
      <c r="I27" s="13"/>
      <c r="L27" s="14"/>
      <c r="M27" s="15"/>
      <c r="N27" s="14"/>
      <c r="O27" s="19"/>
      <c r="P27" s="14"/>
      <c r="Q27" s="16"/>
      <c r="R27" s="14"/>
      <c r="S27" s="16"/>
      <c r="T27" s="14"/>
      <c r="U27" s="20"/>
    </row>
    <row r="28" spans="1:26" x14ac:dyDescent="0.25">
      <c r="A28" s="1" t="s">
        <v>53</v>
      </c>
      <c r="B28" s="1" t="s">
        <v>10</v>
      </c>
      <c r="E28" s="1">
        <v>2.9</v>
      </c>
      <c r="F28" s="30">
        <v>100</v>
      </c>
      <c r="G28" s="12"/>
      <c r="H28" s="27">
        <v>100</v>
      </c>
      <c r="I28" s="13"/>
      <c r="L28" s="14"/>
      <c r="M28" s="14"/>
      <c r="N28" s="14"/>
      <c r="O28" s="21"/>
      <c r="P28" s="14"/>
      <c r="Q28" s="16"/>
      <c r="R28" s="14"/>
      <c r="S28" s="16"/>
      <c r="T28" s="14"/>
      <c r="U28" s="20"/>
    </row>
    <row r="29" spans="1:26" x14ac:dyDescent="0.25">
      <c r="A29" s="1" t="s">
        <v>54</v>
      </c>
      <c r="B29" s="1" t="s">
        <v>11</v>
      </c>
      <c r="E29" s="22">
        <v>2.1</v>
      </c>
      <c r="F29" s="30">
        <v>4089</v>
      </c>
      <c r="G29" s="12"/>
      <c r="H29" s="27">
        <v>4952</v>
      </c>
      <c r="I29" s="13"/>
      <c r="L29" s="14"/>
      <c r="M29" s="14"/>
      <c r="N29" s="14"/>
      <c r="O29" s="21"/>
      <c r="P29" s="14"/>
      <c r="Q29" s="16"/>
      <c r="R29" s="16"/>
      <c r="S29" s="16"/>
      <c r="T29" s="14"/>
      <c r="U29" s="20"/>
    </row>
    <row r="30" spans="1:26" x14ac:dyDescent="0.25">
      <c r="A30" s="1" t="s">
        <v>55</v>
      </c>
      <c r="B30" s="1" t="s">
        <v>24</v>
      </c>
      <c r="E30" s="1">
        <v>2.11</v>
      </c>
      <c r="F30" s="30">
        <f>240-230</f>
        <v>10</v>
      </c>
      <c r="G30" s="12"/>
      <c r="H30" s="27">
        <v>0</v>
      </c>
      <c r="I30" s="13"/>
      <c r="L30" s="14"/>
      <c r="M30" s="14"/>
      <c r="N30" s="14"/>
      <c r="O30" s="14"/>
      <c r="P30" s="14"/>
      <c r="Q30" s="14"/>
      <c r="R30" s="14"/>
      <c r="S30" s="14"/>
      <c r="T30" s="14"/>
      <c r="U30" s="14"/>
    </row>
    <row r="31" spans="1:26" x14ac:dyDescent="0.25">
      <c r="A31" s="1" t="s">
        <v>56</v>
      </c>
      <c r="B31" s="1" t="s">
        <v>12</v>
      </c>
      <c r="E31" s="1">
        <v>2.12</v>
      </c>
      <c r="F31" s="30">
        <f>922+230</f>
        <v>1152</v>
      </c>
      <c r="G31" s="12"/>
      <c r="H31" s="27">
        <f>1014+253</f>
        <v>1267</v>
      </c>
      <c r="I31" s="13"/>
      <c r="L31" s="14"/>
      <c r="M31" s="14"/>
      <c r="N31" s="14"/>
      <c r="O31" s="14"/>
      <c r="P31" s="14"/>
      <c r="Q31" s="14"/>
      <c r="R31" s="14"/>
      <c r="S31" s="14"/>
      <c r="T31" s="14"/>
      <c r="U31" s="14"/>
    </row>
    <row r="32" spans="1:26" s="11" customFormat="1" x14ac:dyDescent="0.25">
      <c r="A32" s="1" t="s">
        <v>57</v>
      </c>
      <c r="E32" s="1"/>
      <c r="F32" s="33">
        <f>SUM(F27:F31)</f>
        <v>19567</v>
      </c>
      <c r="G32" s="17"/>
      <c r="H32" s="28">
        <f>SUM(H27:H31)</f>
        <v>19757</v>
      </c>
      <c r="V32" s="31"/>
      <c r="W32" s="31"/>
      <c r="X32" s="31"/>
      <c r="Y32" s="31"/>
      <c r="Z32" s="31"/>
    </row>
    <row r="33" spans="1:26" x14ac:dyDescent="0.25">
      <c r="A33" s="1" t="s">
        <v>58</v>
      </c>
      <c r="B33" s="11" t="s">
        <v>14</v>
      </c>
      <c r="C33" s="11"/>
      <c r="D33" s="11"/>
      <c r="F33" s="30"/>
      <c r="G33" s="12"/>
      <c r="H33" s="27"/>
    </row>
    <row r="34" spans="1:26" x14ac:dyDescent="0.25">
      <c r="A34" s="1" t="s">
        <v>59</v>
      </c>
      <c r="B34" s="1" t="s">
        <v>31</v>
      </c>
      <c r="E34" s="1">
        <v>2.13</v>
      </c>
      <c r="F34" s="30">
        <v>800</v>
      </c>
      <c r="G34" s="12"/>
      <c r="H34" s="27">
        <v>800</v>
      </c>
      <c r="L34" s="14"/>
      <c r="M34" s="15"/>
      <c r="N34" s="14"/>
      <c r="O34" s="19"/>
      <c r="P34" s="14"/>
      <c r="Q34" s="16"/>
      <c r="R34" s="14"/>
      <c r="S34" s="16"/>
      <c r="T34" s="14"/>
      <c r="U34" s="20"/>
    </row>
    <row r="35" spans="1:26" x14ac:dyDescent="0.25">
      <c r="A35" s="1" t="s">
        <v>60</v>
      </c>
      <c r="B35" s="1" t="s">
        <v>25</v>
      </c>
      <c r="E35" s="1">
        <v>2.14</v>
      </c>
      <c r="F35" s="30">
        <v>200</v>
      </c>
      <c r="G35" s="12"/>
      <c r="H35" s="27">
        <v>200</v>
      </c>
      <c r="L35" s="14"/>
      <c r="M35" s="15"/>
      <c r="N35" s="14"/>
      <c r="O35" s="19"/>
      <c r="P35" s="14"/>
      <c r="Q35" s="16"/>
      <c r="R35" s="14"/>
      <c r="S35" s="16"/>
      <c r="T35" s="14"/>
      <c r="U35" s="20"/>
    </row>
    <row r="36" spans="1:26" x14ac:dyDescent="0.25">
      <c r="A36" s="1" t="s">
        <v>61</v>
      </c>
      <c r="B36" s="1" t="s">
        <v>30</v>
      </c>
      <c r="E36" s="1">
        <v>2.15</v>
      </c>
      <c r="F36" s="30">
        <v>2125</v>
      </c>
      <c r="G36" s="12"/>
      <c r="H36" s="27">
        <v>3002</v>
      </c>
      <c r="L36" s="14"/>
      <c r="M36" s="15"/>
      <c r="N36" s="14"/>
      <c r="O36" s="19"/>
      <c r="P36" s="14"/>
      <c r="Q36" s="16"/>
      <c r="R36" s="14"/>
      <c r="S36" s="16"/>
      <c r="T36" s="14"/>
      <c r="U36" s="20"/>
    </row>
    <row r="37" spans="1:26" x14ac:dyDescent="0.25">
      <c r="A37" s="1" t="s">
        <v>62</v>
      </c>
      <c r="B37" s="1" t="s">
        <v>26</v>
      </c>
      <c r="E37" s="22">
        <v>2.11</v>
      </c>
      <c r="F37" s="30">
        <v>828</v>
      </c>
      <c r="G37" s="12"/>
      <c r="H37" s="27">
        <v>612</v>
      </c>
      <c r="I37" s="13"/>
      <c r="L37" s="14"/>
      <c r="M37" s="14"/>
      <c r="N37" s="14"/>
      <c r="O37" s="14"/>
      <c r="P37" s="14"/>
      <c r="Q37" s="14"/>
      <c r="R37" s="14"/>
      <c r="S37" s="14"/>
      <c r="T37" s="14"/>
      <c r="U37" s="14"/>
    </row>
    <row r="38" spans="1:26" s="11" customFormat="1" x14ac:dyDescent="0.25">
      <c r="A38" s="1" t="s">
        <v>63</v>
      </c>
      <c r="F38" s="33">
        <f>SUM(F34:F37)</f>
        <v>3953</v>
      </c>
      <c r="G38" s="17"/>
      <c r="H38" s="28">
        <f>SUM(H34:H37)</f>
        <v>4614</v>
      </c>
      <c r="V38" s="31"/>
      <c r="W38" s="31"/>
      <c r="X38" s="31"/>
      <c r="Y38" s="31"/>
      <c r="Z38" s="31"/>
    </row>
    <row r="39" spans="1:26" x14ac:dyDescent="0.25">
      <c r="B39" s="11" t="s">
        <v>16</v>
      </c>
      <c r="C39" s="11"/>
      <c r="D39" s="11"/>
      <c r="F39" s="30"/>
      <c r="G39" s="12"/>
      <c r="H39" s="27"/>
    </row>
    <row r="40" spans="1:26" x14ac:dyDescent="0.25">
      <c r="A40" s="1" t="s">
        <v>64</v>
      </c>
      <c r="B40" s="1" t="s">
        <v>15</v>
      </c>
      <c r="E40" s="1">
        <v>2.16</v>
      </c>
      <c r="F40" s="30">
        <v>10000</v>
      </c>
      <c r="G40" s="12"/>
      <c r="H40" s="27">
        <v>10000</v>
      </c>
      <c r="L40" s="14"/>
      <c r="M40" s="14"/>
      <c r="N40" s="14"/>
      <c r="O40" s="14"/>
      <c r="P40" s="14"/>
      <c r="Q40" s="14"/>
      <c r="R40" s="14"/>
      <c r="S40" s="14"/>
      <c r="T40" s="14"/>
      <c r="U40" s="14"/>
    </row>
    <row r="41" spans="1:26" x14ac:dyDescent="0.25">
      <c r="A41" s="1" t="s">
        <v>65</v>
      </c>
      <c r="B41" s="1" t="s">
        <v>32</v>
      </c>
      <c r="F41" s="30">
        <v>500</v>
      </c>
      <c r="G41" s="12"/>
      <c r="H41" s="27">
        <v>500</v>
      </c>
      <c r="L41" s="14"/>
      <c r="M41" s="14"/>
      <c r="N41" s="14"/>
      <c r="O41" s="14"/>
      <c r="P41" s="14"/>
      <c r="Q41" s="14"/>
      <c r="R41" s="14"/>
      <c r="S41" s="14"/>
      <c r="T41" s="14"/>
      <c r="U41" s="14"/>
    </row>
    <row r="42" spans="1:26" x14ac:dyDescent="0.25">
      <c r="A42" s="1" t="s">
        <v>66</v>
      </c>
      <c r="B42" s="1" t="s">
        <v>28</v>
      </c>
      <c r="F42" s="30">
        <v>-15</v>
      </c>
      <c r="G42" s="12"/>
      <c r="H42" s="27">
        <v>-5</v>
      </c>
      <c r="L42" s="14"/>
      <c r="M42" s="14"/>
      <c r="N42" s="14"/>
      <c r="O42" s="14"/>
      <c r="P42" s="14"/>
      <c r="Q42" s="14"/>
      <c r="R42" s="14"/>
      <c r="S42" s="14"/>
      <c r="T42" s="14"/>
      <c r="U42" s="14"/>
    </row>
    <row r="43" spans="1:26" x14ac:dyDescent="0.25">
      <c r="A43" s="1" t="s">
        <v>67</v>
      </c>
      <c r="B43" s="1" t="s">
        <v>27</v>
      </c>
      <c r="F43" s="30">
        <v>9481</v>
      </c>
      <c r="G43" s="12"/>
      <c r="H43" s="27">
        <v>9326</v>
      </c>
      <c r="L43" s="14"/>
      <c r="M43" s="15"/>
      <c r="N43" s="14"/>
      <c r="O43" s="14"/>
      <c r="P43" s="14"/>
      <c r="Q43" s="14"/>
      <c r="R43" s="14"/>
      <c r="S43" s="14"/>
      <c r="T43" s="14"/>
      <c r="U43" s="14"/>
    </row>
    <row r="44" spans="1:26" s="11" customFormat="1" x14ac:dyDescent="0.25">
      <c r="A44" s="1" t="s">
        <v>68</v>
      </c>
      <c r="E44" s="22"/>
      <c r="F44" s="33">
        <f>SUM(F40:F43)</f>
        <v>19966</v>
      </c>
      <c r="G44" s="17"/>
      <c r="H44" s="28">
        <f>SUM(H40:H43)</f>
        <v>19821</v>
      </c>
      <c r="V44" s="31"/>
      <c r="W44" s="31"/>
      <c r="X44" s="31"/>
      <c r="Y44" s="31"/>
      <c r="Z44" s="31"/>
    </row>
    <row r="45" spans="1:26" x14ac:dyDescent="0.25">
      <c r="F45" s="30"/>
      <c r="G45" s="12"/>
      <c r="H45" s="27"/>
    </row>
    <row r="46" spans="1:26" s="11" customFormat="1" x14ac:dyDescent="0.25">
      <c r="A46" s="1" t="s">
        <v>69</v>
      </c>
      <c r="B46" s="11" t="s">
        <v>17</v>
      </c>
      <c r="F46" s="33">
        <f>SUM(F32,F38,F44)</f>
        <v>43486</v>
      </c>
      <c r="G46" s="17"/>
      <c r="H46" s="28">
        <f>SUM(H32,H38,H44)</f>
        <v>44192</v>
      </c>
      <c r="V46" s="31"/>
      <c r="W46" s="31"/>
      <c r="X46" s="31"/>
      <c r="Y46" s="31"/>
      <c r="Z46" s="31"/>
    </row>
    <row r="48" spans="1:26" x14ac:dyDescent="0.25">
      <c r="E48" s="23" t="s">
        <v>33</v>
      </c>
      <c r="F48" s="24">
        <f>F21-F46</f>
        <v>0</v>
      </c>
      <c r="G48" s="25"/>
      <c r="H48" s="24">
        <f>H21-H46</f>
        <v>0</v>
      </c>
    </row>
  </sheetData>
  <conditionalFormatting sqref="F48 H48">
    <cfRule type="cellIs" dxfId="0" priority="1" stopIfTrue="1" operator="notBetween">
      <formula>0.01</formula>
      <formula>-0.01</formula>
    </cfRule>
  </conditionalFormatting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>
    <oddHeader xml:space="preserve">&amp;C&amp;14
</oddHeader>
    <oddFooter>&amp;R&amp;8&amp;P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elds xmlns:f="http://schemas.fabasoft.com/folio/2007/fields">
  <f:record ref="">
    <f:field ref="objname" par="" edit="true" text="ESBK_Rapport_financier_RPC_Modèle_Rapport_V.1.0 (Juin 2019)"/>
    <f:field ref="objsubject" par="" edit="true" text=""/>
    <f:field ref="objcreatedby" par="" text="Kessler-Genoud, Fanny"/>
    <f:field ref="objcreatedat" par="" text="11.06.2019 11:13:21"/>
    <f:field ref="objchangedby" par="" text="Kessler-Genoud, Fanny"/>
    <f:field ref="objmodifiedat" par="" text="08.07.2019 17:34:02"/>
    <f:field ref="doc_FSCFOLIO_1_1001_FieldDocumentNumber" par="" text=""/>
    <f:field ref="doc_FSCFOLIO_1_1001_FieldSubject" par="" edit="true" text=""/>
    <f:field ref="FSCFOLIO_1_1001_FieldCurrentUser" par="" text="Stephanie Boschung"/>
    <f:field ref="CCAPRECONFIG_15_1001_Objektname" par="" edit="true" text="ESBK_Rapport_financier_RPC_Modèle_Rapport_V.1.0 (Juin 2019)"/>
    <f:field ref="CHPRECONFIG_1_1001_Objektname" par="" edit="true" text="ESBK_Rapport_financier_RPC_Modèle_Rapport_V.1.0 (Juin 2019)"/>
  </f:record>
  <f:record inx="1" ref="">
    <f:field ref="ESBKConfig_100_2000_Anrede" par="" edit="true" text=""/>
    <f:field ref="CHPRECONFIG_1_1001_Titel" par="" edit="true" text=""/>
    <f:field ref="CHPRECONFIG_1_1001_Vorname" par="" edit="true" text=""/>
    <f:field ref="CHPRECONFIG_1_1001_Nachname" par="" edit="true" text=""/>
    <f:field ref="CHPRECONFIG_1_1001_Strasse" par="" text=""/>
    <f:field ref="CHPRECONFIG_1_1001_Postleitzahl" par="" text=""/>
    <f:field ref="CHPRECONFIG_1_1001_Ort" par="" text=""/>
    <f:field ref="CHPRECONFIG_1_1001_EMailAdresse" par="" text=""/>
    <f:field ref="ESBKConfig_100_2000_Empfaenger_Adresszeilen" par="" text=""/>
    <f:field ref="ESBKConfig_100_2000_Empfaenger_Name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CHPRECONFIG_1_1001_Objektname" text="Objektname"/>
  </f:display>
  <f:display par="" text="Serialcontext &gt; Adressat/innen">
    <f:field ref="ESBKConfig_100_2000_Anrede" text="Anrede"/>
    <f:field ref="CHPRECONFIG_1_1001_EMailAdresse" text="E-Mail Adresse"/>
    <f:field ref="ESBKConfig_100_2000_Empfaenger_Adresszeilen" text="Empfaenger_Adresszeilen"/>
    <f:field ref="ESBKConfig_100_2000_Empfaenger_Name" text="Empfaenger_Name"/>
    <f:field ref="CHPRECONFIG_1_1001_Nachname" text="Nachname"/>
    <f:field ref="CHPRECONFIG_1_1001_Ort" text="Ort"/>
    <f:field ref="CHPRECONFIG_1_1001_Postleitzahl" text="Postleitzahl"/>
    <f:field ref="CHPRECONFIG_1_1001_Strasse" text="Strasse"/>
    <f:field ref="CHPRECONFIG_1_1001_Titel" text="Titel"/>
    <f:field ref="CHPRECONFIG_1_1001_Vorname" text="Vorname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Titre</vt:lpstr>
      <vt:lpstr>Bilan</vt:lpstr>
      <vt:lpstr>Bilan!Zone_d_impression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2020-03-10T09:21:26Z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SC#ESBKCHECFG@15.1700:Strafverf_Ort">
    <vt:lpwstr/>
  </property>
  <property fmtid="{D5CDD505-2E9C-101B-9397-08002B2CF9AE}" pid="3" name="FSC#ESBKCHECFG@15.1700:Papierbeilagen">
    <vt:lpwstr/>
  </property>
  <property fmtid="{D5CDD505-2E9C-101B-9397-08002B2CF9AE}" pid="4" name="FSC#ESBKCHECFG@15.1700:Pers_Name">
    <vt:lpwstr/>
  </property>
  <property fmtid="{D5CDD505-2E9C-101B-9397-08002B2CF9AE}" pid="5" name="FSC#ESBKCHECFG@15.1700:Pers_Vorname">
    <vt:lpwstr/>
  </property>
  <property fmtid="{D5CDD505-2E9C-101B-9397-08002B2CF9AE}" pid="6" name="FSC#ESBKCHECFG@15.1700:Pers_Geb_Datum">
    <vt:lpwstr/>
  </property>
  <property fmtid="{D5CDD505-2E9C-101B-9397-08002B2CF9AE}" pid="7" name="FSC#ESBKCHECFG@15.1700:Bekl_Geb_Datum">
    <vt:lpwstr/>
  </property>
  <property fmtid="{D5CDD505-2E9C-101B-9397-08002B2CF9AE}" pid="8" name="FSC#ESBKCHECFG@15.1700:Bekl_Ort">
    <vt:lpwstr/>
  </property>
  <property fmtid="{D5CDD505-2E9C-101B-9397-08002B2CF9AE}" pid="9" name="FSC#ESBKCHECFG@15.1700:Bekl_Plz">
    <vt:lpwstr/>
  </property>
  <property fmtid="{D5CDD505-2E9C-101B-9397-08002B2CF9AE}" pid="10" name="FSC#ESBKCHECFG@15.1700:Bekl_Strasse">
    <vt:lpwstr/>
  </property>
  <property fmtid="{D5CDD505-2E9C-101B-9397-08002B2CF9AE}" pid="11" name="FSC#ESBKCHECFG@15.1700:Briefdatum">
    <vt:lpwstr>11.06.2019</vt:lpwstr>
  </property>
  <property fmtid="{D5CDD505-2E9C-101B-9397-08002B2CF9AE}" pid="12" name="FSC#ESBKCHECFG@15.1700:Gegenstand">
    <vt:lpwstr>ESBK_Rapport_financier_RPC_Modèle_Rapport_V.1.0 (Juin 2019)</vt:lpwstr>
  </property>
  <property fmtid="{D5CDD505-2E9C-101B-9397-08002B2CF9AE}" pid="13" name="FSC#ESBKCHECFG@15.1700:Abs_Dok_Nr">
    <vt:lpwstr>S242-0085</vt:lpwstr>
  </property>
  <property fmtid="{D5CDD505-2E9C-101B-9397-08002B2CF9AE}" pid="14" name="FSC#ESBKCHECFG@15.1700:Abs_Name">
    <vt:lpwstr/>
  </property>
  <property fmtid="{D5CDD505-2E9C-101B-9397-08002B2CF9AE}" pid="15" name="FSC#ESBKCHECFG@15.1700:Abs_Titel">
    <vt:lpwstr/>
  </property>
  <property fmtid="{D5CDD505-2E9C-101B-9397-08002B2CF9AE}" pid="16" name="FSC#ESBKCHECFG@15.1700:Abs_Vorname">
    <vt:lpwstr/>
  </property>
  <property fmtid="{D5CDD505-2E9C-101B-9397-08002B2CF9AE}" pid="17" name="FSC#ESBKCHECFG@15.1700:Abs_Funktion">
    <vt:lpwstr/>
  </property>
  <property fmtid="{D5CDD505-2E9C-101B-9397-08002B2CF9AE}" pid="18" name="FSC#ESBKCHECFG@15.1700:Aktenzeichen">
    <vt:lpwstr/>
  </property>
  <property fmtid="{D5CDD505-2E9C-101B-9397-08002B2CF9AE}" pid="19" name="FSC#ESBKCHECFG@15.1700:Bekl_Beruf">
    <vt:lpwstr/>
  </property>
  <property fmtid="{D5CDD505-2E9C-101B-9397-08002B2CF9AE}" pid="20" name="FSC#ESBKCHECFG@15.1700:Bekl_Geb_Ehegatte">
    <vt:lpwstr/>
  </property>
  <property fmtid="{D5CDD505-2E9C-101B-9397-08002B2CF9AE}" pid="21" name="FSC#ESBKCHECFG@15.1700:Bekl_Geb_Eltern">
    <vt:lpwstr/>
  </property>
  <property fmtid="{D5CDD505-2E9C-101B-9397-08002B2CF9AE}" pid="22" name="FSC#ESBKCHECFG@15.1700:Bericht_Autor">
    <vt:lpwstr>Kessler-Genoud, Fanny</vt:lpwstr>
  </property>
  <property fmtid="{D5CDD505-2E9C-101B-9397-08002B2CF9AE}" pid="23" name="FSC#ESBKCHECFG@15.1700:Bericht_Datum">
    <vt:lpwstr>11.06.2019</vt:lpwstr>
  </property>
  <property fmtid="{D5CDD505-2E9C-101B-9397-08002B2CF9AE}" pid="24" name="FSC#ESBKCHECFG@15.1700:Datum_Medienmitteilung">
    <vt:lpwstr>11.06.2019</vt:lpwstr>
  </property>
  <property fmtid="{D5CDD505-2E9C-101B-9397-08002B2CF9AE}" pid="25" name="FSC#ESBKCHECFG@15.1700:Dok_Nr">
    <vt:lpwstr>S242-0085</vt:lpwstr>
  </property>
  <property fmtid="{D5CDD505-2E9C-101B-9397-08002B2CF9AE}" pid="26" name="FSC#ESBKCHECFG@15.1700:Empf_Adresse">
    <vt:lpwstr/>
  </property>
  <property fmtid="{D5CDD505-2E9C-101B-9397-08002B2CF9AE}" pid="27" name="FSC#ESBKCHECFG@15.1700:Haupttitel">
    <vt:lpwstr>ESBK_Rapport_financier_RPC_Modèle_Rapport_V.1.0 (Juin 2019)</vt:lpwstr>
  </property>
  <property fmtid="{D5CDD505-2E9C-101B-9397-08002B2CF9AE}" pid="28" name="FSC#ESBKCHECFG@15.1700:Klassifizierung">
    <vt:lpwstr/>
  </property>
  <property fmtid="{D5CDD505-2E9C-101B-9397-08002B2CF9AE}" pid="29" name="FSC#ESBKCHECFG@15.1700:Pers_Beruf">
    <vt:lpwstr/>
  </property>
  <property fmtid="{D5CDD505-2E9C-101B-9397-08002B2CF9AE}" pid="30" name="FSC#ESBKCHECFG@15.1700:Pers_Ort">
    <vt:lpwstr/>
  </property>
  <property fmtid="{D5CDD505-2E9C-101B-9397-08002B2CF9AE}" pid="31" name="FSC#ESBKCHECFG@15.1700:Pers_Plz">
    <vt:lpwstr/>
  </property>
  <property fmtid="{D5CDD505-2E9C-101B-9397-08002B2CF9AE}" pid="32" name="FSC#ESBKCHECFG@15.1700:Pers_Strasse">
    <vt:lpwstr/>
  </property>
  <property fmtid="{D5CDD505-2E9C-101B-9397-08002B2CF9AE}" pid="33" name="FSC#ESBKCHECFG@15.1700:Pers_Zivilstand">
    <vt:lpwstr/>
  </property>
  <property fmtid="{D5CDD505-2E9C-101B-9397-08002B2CF9AE}" pid="34" name="FSC#ESBKCHECFG@15.1700:Protokoll_Datum">
    <vt:lpwstr>11.06.2019</vt:lpwstr>
  </property>
  <property fmtid="{D5CDD505-2E9C-101B-9397-08002B2CF9AE}" pid="35" name="FSC#ESBKCHECFG@15.1700:Protokoll_intern">
    <vt:lpwstr>Kessler-Genoud, Fanny</vt:lpwstr>
  </property>
  <property fmtid="{D5CDD505-2E9C-101B-9397-08002B2CF9AE}" pid="36" name="FSC#ESBKCHECFG@15.1700:ProzDos_Kurzzeichen">
    <vt:lpwstr/>
  </property>
  <property fmtid="{D5CDD505-2E9C-101B-9397-08002B2CF9AE}" pid="37" name="FSC#ESBKCHECFG@15.1700:Ref_Nr">
    <vt:lpwstr>035.2-2017</vt:lpwstr>
  </property>
  <property fmtid="{D5CDD505-2E9C-101B-9397-08002B2CF9AE}" pid="38" name="FSC#ESBKCHECFG@15.1700:SB_Kurzzeichen">
    <vt:lpwstr>Kef</vt:lpwstr>
  </property>
  <property fmtid="{D5CDD505-2E9C-101B-9397-08002B2CF9AE}" pid="39" name="FSC#ESBKCHECFG@15.1700:Strafverf_Datum">
    <vt:lpwstr/>
  </property>
  <property fmtid="{D5CDD505-2E9C-101B-9397-08002B2CF9AE}" pid="40" name="FSC#ESBKCHECFG@15.1700:Strafverf_Zeit">
    <vt:lpwstr/>
  </property>
  <property fmtid="{D5CDD505-2E9C-101B-9397-08002B2CF9AE}" pid="41" name="FSC#ESBKCHECFG@15.1700:Unterschrift_Name">
    <vt:lpwstr/>
  </property>
  <property fmtid="{D5CDD505-2E9C-101B-9397-08002B2CF9AE}" pid="42" name="FSC#ESBKCHECFG@15.1700:Unterschrift_Vorname">
    <vt:lpwstr/>
  </property>
  <property fmtid="{D5CDD505-2E9C-101B-9397-08002B2CF9AE}" pid="43" name="FSC#ESBKCHECFG@15.1700:Zg_Kopie1_an_Adresse">
    <vt:lpwstr/>
  </property>
  <property fmtid="{D5CDD505-2E9C-101B-9397-08002B2CF9AE}" pid="44" name="FSC#ESBKCHECFG@15.1700:Zg_Kopie1_an_Ort">
    <vt:lpwstr/>
  </property>
  <property fmtid="{D5CDD505-2E9C-101B-9397-08002B2CF9AE}" pid="45" name="FSC#ESBKCHECFG@15.1700:Zg_Kopie1_an_Plz">
    <vt:lpwstr/>
  </property>
  <property fmtid="{D5CDD505-2E9C-101B-9397-08002B2CF9AE}" pid="46" name="FSC#ESBKCHECFG@15.1700:Zg_Kopie1_an_Postfach">
    <vt:lpwstr/>
  </property>
  <property fmtid="{D5CDD505-2E9C-101B-9397-08002B2CF9AE}" pid="47" name="FSC#ESBKCHECFG@15.1700:Zg_Kopie1_an_Strasse">
    <vt:lpwstr/>
  </property>
  <property fmtid="{D5CDD505-2E9C-101B-9397-08002B2CF9AE}" pid="48" name="FSC#ESBKCHECFG@15.1700:Zg_Kopie2_an_Adresse">
    <vt:lpwstr/>
  </property>
  <property fmtid="{D5CDD505-2E9C-101B-9397-08002B2CF9AE}" pid="49" name="FSC#ESBKCHECFG@15.1700:Zg_Kopie2_an_Ort">
    <vt:lpwstr/>
  </property>
  <property fmtid="{D5CDD505-2E9C-101B-9397-08002B2CF9AE}" pid="50" name="FSC#ESBKCHECFG@15.1700:Zg_Kopie2_an_Plz">
    <vt:lpwstr/>
  </property>
  <property fmtid="{D5CDD505-2E9C-101B-9397-08002B2CF9AE}" pid="51" name="FSC#ESBKCHECFG@15.1700:Zg_Kopie2_an_Postfach">
    <vt:lpwstr/>
  </property>
  <property fmtid="{D5CDD505-2E9C-101B-9397-08002B2CF9AE}" pid="52" name="FSC#ESBKCHECFG@15.1700:Zg_Kopie2_an_Strasse">
    <vt:lpwstr/>
  </property>
  <property fmtid="{D5CDD505-2E9C-101B-9397-08002B2CF9AE}" pid="53" name="FSC#ESBKCHECFG@15.1700:Empfaenger">
    <vt:lpwstr/>
  </property>
  <property fmtid="{D5CDD505-2E9C-101B-9397-08002B2CF9AE}" pid="54" name="FSC#ESBKCHECFG@15.1700:Empfaenger_Adresszeilen">
    <vt:lpwstr/>
  </property>
  <property fmtid="{D5CDD505-2E9C-101B-9397-08002B2CF9AE}" pid="55" name="FSC#ESBKCHECFG@15.1700:Ihr_Zeichen">
    <vt:lpwstr/>
  </property>
  <property fmtid="{D5CDD505-2E9C-101B-9397-08002B2CF9AE}" pid="56" name="FSC#ESBKCHECFG@15.1700:Unser_Zeichen">
    <vt:lpwstr>Kef</vt:lpwstr>
  </property>
  <property fmtid="{D5CDD505-2E9C-101B-9397-08002B2CF9AE}" pid="57" name="FSC#ESBKCHECFG@15.1700:Bekl_Name">
    <vt:lpwstr/>
  </property>
  <property fmtid="{D5CDD505-2E9C-101B-9397-08002B2CF9AE}" pid="58" name="FSC#ESBKCHECFG@15.1700:Bekl_Vorname">
    <vt:lpwstr/>
  </property>
  <property fmtid="{D5CDD505-2E9C-101B-9397-08002B2CF9AE}" pid="59" name="FSC#ESBKCHECFG@15.1700:Abteilung">
    <vt:lpwstr>Sekretariat</vt:lpwstr>
  </property>
  <property fmtid="{D5CDD505-2E9C-101B-9397-08002B2CF9AE}" pid="60" name="FSC#ESBKCHECFG@15.1700:Absender_Fusszeilen">
    <vt:lpwstr>Eidgenössische Spielbankenkommission ESBK_x000d_
Fanny Kessler-Genoud_x000d_
Eigerplatz 1, 3003 Bern_x000d_
Tel. +41 58 463 14 78, Fax. +41 58 463 12 06_x000d_
fanny.kessler-genoud@esbk.admin.ch_x000d_
www.esbk.admin.ch</vt:lpwstr>
  </property>
  <property fmtid="{D5CDD505-2E9C-101B-9397-08002B2CF9AE}" pid="61" name="FSC#ESBKCHECFG@15.1700:Anrede">
    <vt:lpwstr/>
  </property>
  <property fmtid="{D5CDD505-2E9C-101B-9397-08002B2CF9AE}" pid="62" name="FSC#ESBKCHECFG@15.1700:Zg_Kopie1_an_Vorname">
    <vt:lpwstr/>
  </property>
  <property fmtid="{D5CDD505-2E9C-101B-9397-08002B2CF9AE}" pid="63" name="FSC#ESBKCHECFG@15.1700:Zg_Kopie1_an_Name">
    <vt:lpwstr/>
  </property>
  <property fmtid="{D5CDD505-2E9C-101B-9397-08002B2CF9AE}" pid="64" name="FSC#ESBKCHECFG@15.1700:Zg_Kopie2_an_Vorname">
    <vt:lpwstr/>
  </property>
  <property fmtid="{D5CDD505-2E9C-101B-9397-08002B2CF9AE}" pid="65" name="FSC#ESBKCHECFG@15.1700:Zg_Kopie2_an_Name">
    <vt:lpwstr/>
  </property>
  <property fmtid="{D5CDD505-2E9C-101B-9397-08002B2CF9AE}" pid="66" name="FSC#ESBKCHECFG@15.1700:Bekl_Heimatort">
    <vt:lpwstr/>
  </property>
  <property fmtid="{D5CDD505-2E9C-101B-9397-08002B2CF9AE}" pid="67" name="FSC#ESBKCHECFG@15.1700:Pers_Heimatort">
    <vt:lpwstr/>
  </property>
  <property fmtid="{D5CDD505-2E9C-101B-9397-08002B2CF9AE}" pid="68" name="FSC#ESBKCHECFG@15.1700:Bekl_Heimatland">
    <vt:lpwstr/>
  </property>
  <property fmtid="{D5CDD505-2E9C-101B-9397-08002B2CF9AE}" pid="69" name="FSC#ESBKCHECFG@15.1700:Pers_Heimatland">
    <vt:lpwstr/>
  </property>
  <property fmtid="{D5CDD505-2E9C-101B-9397-08002B2CF9AE}" pid="70" name="FSC#ESBKCHECFG@15.1700:Bekl_Zivilstand">
    <vt:lpwstr/>
  </property>
  <property fmtid="{D5CDD505-2E9C-101B-9397-08002B2CF9AE}" pid="71" name="FSC#ESBKCHECFG@15.1700:Zustellart">
    <vt:lpwstr/>
  </property>
  <property fmtid="{D5CDD505-2E9C-101B-9397-08002B2CF9AE}" pid="72" name="FSC#COOELAK@1.1001:Subject">
    <vt:lpwstr/>
  </property>
  <property fmtid="{D5CDD505-2E9C-101B-9397-08002B2CF9AE}" pid="73" name="FSC#COOELAK@1.1001:FileReference">
    <vt:lpwstr>035.2-2017</vt:lpwstr>
  </property>
  <property fmtid="{D5CDD505-2E9C-101B-9397-08002B2CF9AE}" pid="74" name="FSC#COOELAK@1.1001:FileRefYear">
    <vt:lpwstr>2016</vt:lpwstr>
  </property>
  <property fmtid="{D5CDD505-2E9C-101B-9397-08002B2CF9AE}" pid="75" name="FSC#COOELAK@1.1001:FileRefOrdinal">
    <vt:lpwstr>2017</vt:lpwstr>
  </property>
  <property fmtid="{D5CDD505-2E9C-101B-9397-08002B2CF9AE}" pid="76" name="FSC#COOELAK@1.1001:FileRefOU">
    <vt:lpwstr>Informatik-Service-Center EJPD</vt:lpwstr>
  </property>
  <property fmtid="{D5CDD505-2E9C-101B-9397-08002B2CF9AE}" pid="77" name="FSC#COOELAK@1.1001:Organization">
    <vt:lpwstr/>
  </property>
  <property fmtid="{D5CDD505-2E9C-101B-9397-08002B2CF9AE}" pid="78" name="FSC#COOELAK@1.1001:Owner">
    <vt:lpwstr>Kessler-Genoud Fanny</vt:lpwstr>
  </property>
  <property fmtid="{D5CDD505-2E9C-101B-9397-08002B2CF9AE}" pid="79" name="FSC#COOELAK@1.1001:OwnerExtension">
    <vt:lpwstr>+41 58 463 14 78</vt:lpwstr>
  </property>
  <property fmtid="{D5CDD505-2E9C-101B-9397-08002B2CF9AE}" pid="80" name="FSC#COOELAK@1.1001:OwnerFaxExtension">
    <vt:lpwstr>+41 58 463 12 06</vt:lpwstr>
  </property>
  <property fmtid="{D5CDD505-2E9C-101B-9397-08002B2CF9AE}" pid="81" name="FSC#COOELAK@1.1001:DispatchedBy">
    <vt:lpwstr/>
  </property>
  <property fmtid="{D5CDD505-2E9C-101B-9397-08002B2CF9AE}" pid="82" name="FSC#COOELAK@1.1001:DispatchedAt">
    <vt:lpwstr/>
  </property>
  <property fmtid="{D5CDD505-2E9C-101B-9397-08002B2CF9AE}" pid="83" name="FSC#COOELAK@1.1001:ApprovedBy">
    <vt:lpwstr/>
  </property>
  <property fmtid="{D5CDD505-2E9C-101B-9397-08002B2CF9AE}" pid="84" name="FSC#COOELAK@1.1001:ApprovedAt">
    <vt:lpwstr/>
  </property>
  <property fmtid="{D5CDD505-2E9C-101B-9397-08002B2CF9AE}" pid="85" name="FSC#COOELAK@1.1001:Department">
    <vt:lpwstr>Eidg. Spielbankenkommission (ESBK)</vt:lpwstr>
  </property>
  <property fmtid="{D5CDD505-2E9C-101B-9397-08002B2CF9AE}" pid="86" name="FSC#COOELAK@1.1001:CreatedAt">
    <vt:lpwstr>11.06.2019</vt:lpwstr>
  </property>
  <property fmtid="{D5CDD505-2E9C-101B-9397-08002B2CF9AE}" pid="87" name="FSC#COOELAK@1.1001:OU">
    <vt:lpwstr>Eidg. Spielbankenkommission (ESBK)</vt:lpwstr>
  </property>
  <property fmtid="{D5CDD505-2E9C-101B-9397-08002B2CF9AE}" pid="88" name="FSC#COOELAK@1.1001:Priority">
    <vt:lpwstr> ()</vt:lpwstr>
  </property>
  <property fmtid="{D5CDD505-2E9C-101B-9397-08002B2CF9AE}" pid="89" name="FSC#COOELAK@1.1001:ObjBarCode">
    <vt:lpwstr>*COO.2032.100.7.1399725*</vt:lpwstr>
  </property>
  <property fmtid="{D5CDD505-2E9C-101B-9397-08002B2CF9AE}" pid="90" name="FSC#COOELAK@1.1001:RefBarCode">
    <vt:lpwstr>*COO.2032.100.8.713670*</vt:lpwstr>
  </property>
  <property fmtid="{D5CDD505-2E9C-101B-9397-08002B2CF9AE}" pid="91" name="FSC#COOELAK@1.1001:FileRefBarCode">
    <vt:lpwstr>*035.2-2017*</vt:lpwstr>
  </property>
  <property fmtid="{D5CDD505-2E9C-101B-9397-08002B2CF9AE}" pid="92" name="FSC#COOELAK@1.1001:ExternalRef">
    <vt:lpwstr/>
  </property>
  <property fmtid="{D5CDD505-2E9C-101B-9397-08002B2CF9AE}" pid="93" name="FSC#COOELAK@1.1001:IncomingNumber">
    <vt:lpwstr/>
  </property>
  <property fmtid="{D5CDD505-2E9C-101B-9397-08002B2CF9AE}" pid="94" name="FSC#COOELAK@1.1001:IncomingSubject">
    <vt:lpwstr/>
  </property>
  <property fmtid="{D5CDD505-2E9C-101B-9397-08002B2CF9AE}" pid="95" name="FSC#COOELAK@1.1001:ProcessResponsible">
    <vt:lpwstr/>
  </property>
  <property fmtid="{D5CDD505-2E9C-101B-9397-08002B2CF9AE}" pid="96" name="FSC#COOELAK@1.1001:ProcessResponsiblePhone">
    <vt:lpwstr/>
  </property>
  <property fmtid="{D5CDD505-2E9C-101B-9397-08002B2CF9AE}" pid="97" name="FSC#COOELAK@1.1001:ProcessResponsibleMail">
    <vt:lpwstr/>
  </property>
  <property fmtid="{D5CDD505-2E9C-101B-9397-08002B2CF9AE}" pid="98" name="FSC#COOELAK@1.1001:ProcessResponsibleFax">
    <vt:lpwstr/>
  </property>
  <property fmtid="{D5CDD505-2E9C-101B-9397-08002B2CF9AE}" pid="99" name="FSC#COOELAK@1.1001:ApproverFirstName">
    <vt:lpwstr/>
  </property>
  <property fmtid="{D5CDD505-2E9C-101B-9397-08002B2CF9AE}" pid="100" name="FSC#COOELAK@1.1001:ApproverSurName">
    <vt:lpwstr/>
  </property>
  <property fmtid="{D5CDD505-2E9C-101B-9397-08002B2CF9AE}" pid="101" name="FSC#COOELAK@1.1001:ApproverTitle">
    <vt:lpwstr/>
  </property>
  <property fmtid="{D5CDD505-2E9C-101B-9397-08002B2CF9AE}" pid="102" name="FSC#COOELAK@1.1001:ExternalDate">
    <vt:lpwstr/>
  </property>
  <property fmtid="{D5CDD505-2E9C-101B-9397-08002B2CF9AE}" pid="103" name="FSC#COOELAK@1.1001:SettlementApprovedAt">
    <vt:lpwstr/>
  </property>
  <property fmtid="{D5CDD505-2E9C-101B-9397-08002B2CF9AE}" pid="104" name="FSC#COOELAK@1.1001:BaseNumber">
    <vt:lpwstr>035.2</vt:lpwstr>
  </property>
  <property fmtid="{D5CDD505-2E9C-101B-9397-08002B2CF9AE}" pid="105" name="FSC#COOELAK@1.1001:CurrentUserRolePos">
    <vt:lpwstr>Sachbearbeiter/in</vt:lpwstr>
  </property>
  <property fmtid="{D5CDD505-2E9C-101B-9397-08002B2CF9AE}" pid="106" name="FSC#COOELAK@1.1001:CurrentUserEmail">
    <vt:lpwstr>stephanie.boschung@esbk.admin.ch</vt:lpwstr>
  </property>
  <property fmtid="{D5CDD505-2E9C-101B-9397-08002B2CF9AE}" pid="107" name="FSC#ELAKGOV@1.1001:PersonalSubjGender">
    <vt:lpwstr/>
  </property>
  <property fmtid="{D5CDD505-2E9C-101B-9397-08002B2CF9AE}" pid="108" name="FSC#ELAKGOV@1.1001:PersonalSubjFirstName">
    <vt:lpwstr/>
  </property>
  <property fmtid="{D5CDD505-2E9C-101B-9397-08002B2CF9AE}" pid="109" name="FSC#ELAKGOV@1.1001:PersonalSubjSurName">
    <vt:lpwstr/>
  </property>
  <property fmtid="{D5CDD505-2E9C-101B-9397-08002B2CF9AE}" pid="110" name="FSC#ELAKGOV@1.1001:PersonalSubjSalutation">
    <vt:lpwstr/>
  </property>
  <property fmtid="{D5CDD505-2E9C-101B-9397-08002B2CF9AE}" pid="111" name="FSC#ELAKGOV@1.1001:PersonalSubjAddress">
    <vt:lpwstr/>
  </property>
  <property fmtid="{D5CDD505-2E9C-101B-9397-08002B2CF9AE}" pid="112" name="FSC#ATSTATECFG@1.1001:Office">
    <vt:lpwstr/>
  </property>
  <property fmtid="{D5CDD505-2E9C-101B-9397-08002B2CF9AE}" pid="113" name="FSC#ATSTATECFG@1.1001:Agent">
    <vt:lpwstr>Fanny Kessler-Genoud</vt:lpwstr>
  </property>
  <property fmtid="{D5CDD505-2E9C-101B-9397-08002B2CF9AE}" pid="114" name="FSC#ATSTATECFG@1.1001:AgentPhone">
    <vt:lpwstr>+41 58 463 14 78</vt:lpwstr>
  </property>
  <property fmtid="{D5CDD505-2E9C-101B-9397-08002B2CF9AE}" pid="115" name="FSC#ATSTATECFG@1.1001:DepartmentFax">
    <vt:lpwstr/>
  </property>
  <property fmtid="{D5CDD505-2E9C-101B-9397-08002B2CF9AE}" pid="116" name="FSC#ATSTATECFG@1.1001:DepartmentEmail">
    <vt:lpwstr/>
  </property>
  <property fmtid="{D5CDD505-2E9C-101B-9397-08002B2CF9AE}" pid="117" name="FSC#ATSTATECFG@1.1001:SubfileDate">
    <vt:lpwstr>11.06.2019</vt:lpwstr>
  </property>
  <property fmtid="{D5CDD505-2E9C-101B-9397-08002B2CF9AE}" pid="118" name="FSC#ATSTATECFG@1.1001:SubfileSubject">
    <vt:lpwstr>ESBK_Rapport_financier_RPC_Modèle_Rapport_V.1.0 (Juin 2019)</vt:lpwstr>
  </property>
  <property fmtid="{D5CDD505-2E9C-101B-9397-08002B2CF9AE}" pid="119" name="FSC#ATSTATECFG@1.1001:DepartmentZipCode">
    <vt:lpwstr/>
  </property>
  <property fmtid="{D5CDD505-2E9C-101B-9397-08002B2CF9AE}" pid="120" name="FSC#ATSTATECFG@1.1001:DepartmentCountry">
    <vt:lpwstr/>
  </property>
  <property fmtid="{D5CDD505-2E9C-101B-9397-08002B2CF9AE}" pid="121" name="FSC#ATSTATECFG@1.1001:DepartmentCity">
    <vt:lpwstr/>
  </property>
  <property fmtid="{D5CDD505-2E9C-101B-9397-08002B2CF9AE}" pid="122" name="FSC#ATSTATECFG@1.1001:DepartmentStreet">
    <vt:lpwstr/>
  </property>
  <property fmtid="{D5CDD505-2E9C-101B-9397-08002B2CF9AE}" pid="123" name="FSC#ATSTATECFG@1.1001:DepartmentDVR">
    <vt:lpwstr/>
  </property>
  <property fmtid="{D5CDD505-2E9C-101B-9397-08002B2CF9AE}" pid="124" name="FSC#ATSTATECFG@1.1001:DepartmentUID">
    <vt:lpwstr/>
  </property>
  <property fmtid="{D5CDD505-2E9C-101B-9397-08002B2CF9AE}" pid="125" name="FSC#ATSTATECFG@1.1001:SubfileReference">
    <vt:lpwstr>035.2-2017/01/20/05/03/01</vt:lpwstr>
  </property>
  <property fmtid="{D5CDD505-2E9C-101B-9397-08002B2CF9AE}" pid="126" name="FSC#ATSTATECFG@1.1001:Clause">
    <vt:lpwstr/>
  </property>
  <property fmtid="{D5CDD505-2E9C-101B-9397-08002B2CF9AE}" pid="127" name="FSC#ATSTATECFG@1.1001:ApprovedSignature">
    <vt:lpwstr/>
  </property>
  <property fmtid="{D5CDD505-2E9C-101B-9397-08002B2CF9AE}" pid="128" name="FSC#ATSTATECFG@1.1001:BankAccount">
    <vt:lpwstr/>
  </property>
  <property fmtid="{D5CDD505-2E9C-101B-9397-08002B2CF9AE}" pid="129" name="FSC#ATSTATECFG@1.1001:BankAccountOwner">
    <vt:lpwstr/>
  </property>
  <property fmtid="{D5CDD505-2E9C-101B-9397-08002B2CF9AE}" pid="130" name="FSC#ATSTATECFG@1.1001:BankInstitute">
    <vt:lpwstr/>
  </property>
  <property fmtid="{D5CDD505-2E9C-101B-9397-08002B2CF9AE}" pid="131" name="FSC#ATSTATECFG@1.1001:BankAccountID">
    <vt:lpwstr/>
  </property>
  <property fmtid="{D5CDD505-2E9C-101B-9397-08002B2CF9AE}" pid="132" name="FSC#ATSTATECFG@1.1001:BankAccountIBAN">
    <vt:lpwstr/>
  </property>
  <property fmtid="{D5CDD505-2E9C-101B-9397-08002B2CF9AE}" pid="133" name="FSC#ATSTATECFG@1.1001:BankAccountBIC">
    <vt:lpwstr/>
  </property>
  <property fmtid="{D5CDD505-2E9C-101B-9397-08002B2CF9AE}" pid="134" name="FSC#ATSTATECFG@1.1001:BankName">
    <vt:lpwstr/>
  </property>
  <property fmtid="{D5CDD505-2E9C-101B-9397-08002B2CF9AE}" pid="135" name="FSC#COOSYSTEM@1.1:Container">
    <vt:lpwstr>COO.2032.100.7.1399725</vt:lpwstr>
  </property>
  <property fmtid="{D5CDD505-2E9C-101B-9397-08002B2CF9AE}" pid="136" name="FSC#FSCFOLIO@1.1001:docpropproject">
    <vt:lpwstr/>
  </property>
</Properties>
</file>