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cern.ch\dfs\Users\r\Rantunes\Documents\"/>
    </mc:Choice>
  </mc:AlternateContent>
  <xr:revisionPtr revIDLastSave="0" documentId="8_{5CBD5389-2EB4-4253-8FED-2EBE6A3FEC1B}" xr6:coauthVersionLast="45" xr6:coauthVersionMax="45" xr10:uidLastSave="{00000000-0000-0000-0000-000000000000}"/>
  <bookViews>
    <workbookView xWindow="-120" yWindow="-120" windowWidth="29040" windowHeight="15840" activeTab="1" xr2:uid="{04798D14-D0C8-4B7E-A884-2F07E6AC30F4}"/>
  </bookViews>
  <sheets>
    <sheet name="Résumé" sheetId="1" r:id="rId1"/>
    <sheet name="Magasin 1" sheetId="2" r:id="rId2"/>
    <sheet name="Magasin 2" sheetId="3" r:id="rId3"/>
    <sheet name="Sheet4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B4" i="1"/>
  <c r="G46" i="3"/>
  <c r="G45" i="3"/>
  <c r="G44" i="3"/>
  <c r="G42" i="3"/>
  <c r="G38" i="3" s="1"/>
  <c r="G41" i="3"/>
  <c r="G40" i="3"/>
  <c r="G39" i="3"/>
  <c r="G36" i="3"/>
  <c r="G35" i="3"/>
  <c r="G34" i="3"/>
  <c r="G32" i="3"/>
  <c r="G31" i="3"/>
  <c r="G30" i="3"/>
  <c r="G29" i="3"/>
  <c r="G28" i="3"/>
  <c r="G27" i="3" s="1"/>
  <c r="G22" i="3"/>
  <c r="G21" i="3"/>
  <c r="G20" i="3"/>
  <c r="G18" i="3"/>
  <c r="G17" i="3"/>
  <c r="G16" i="3"/>
  <c r="G15" i="3"/>
  <c r="G14" i="3" s="1"/>
  <c r="G12" i="3"/>
  <c r="G11" i="3"/>
  <c r="G10" i="3"/>
  <c r="G8" i="3"/>
  <c r="G7" i="3"/>
  <c r="G6" i="3"/>
  <c r="G5" i="3"/>
  <c r="G3" i="3" s="1"/>
  <c r="G4" i="3"/>
  <c r="G46" i="2"/>
  <c r="G45" i="2"/>
  <c r="G42" i="2"/>
  <c r="G41" i="2"/>
  <c r="G40" i="2"/>
  <c r="G39" i="2"/>
  <c r="G36" i="2"/>
  <c r="G35" i="2"/>
  <c r="G32" i="2"/>
  <c r="G31" i="2"/>
  <c r="G30" i="2"/>
  <c r="G29" i="2"/>
  <c r="G28" i="2"/>
  <c r="G22" i="2"/>
  <c r="G21" i="2"/>
  <c r="G18" i="2"/>
  <c r="G17" i="2"/>
  <c r="G16" i="2"/>
  <c r="G15" i="2"/>
  <c r="G12" i="2"/>
  <c r="G11" i="2"/>
  <c r="G8" i="2"/>
  <c r="G7" i="2"/>
  <c r="G6" i="2"/>
  <c r="G5" i="2"/>
  <c r="G4" i="2"/>
  <c r="H6" i="1"/>
  <c r="G6" i="1"/>
  <c r="F6" i="1"/>
  <c r="E6" i="1"/>
  <c r="I5" i="1"/>
  <c r="I4" i="1"/>
  <c r="I6" i="1" s="1"/>
  <c r="D6" i="1"/>
  <c r="C6" i="1"/>
  <c r="G27" i="2" l="1"/>
  <c r="G34" i="2"/>
  <c r="G38" i="2"/>
  <c r="G44" i="2"/>
  <c r="G20" i="2"/>
  <c r="G14" i="2"/>
  <c r="G10" i="2"/>
  <c r="G3" i="2"/>
  <c r="B6" i="1"/>
</calcChain>
</file>

<file path=xl/sharedStrings.xml><?xml version="1.0" encoding="utf-8"?>
<sst xmlns="http://schemas.openxmlformats.org/spreadsheetml/2006/main" count="137" uniqueCount="51">
  <si>
    <t>PC fixes total à renouveler</t>
  </si>
  <si>
    <t>FREEDOS</t>
  </si>
  <si>
    <t>Window</t>
  </si>
  <si>
    <t>Ecrans</t>
  </si>
  <si>
    <t>Portable PC</t>
  </si>
  <si>
    <t>Autres</t>
  </si>
  <si>
    <t>dem. particulières</t>
  </si>
  <si>
    <t>PC SFF</t>
  </si>
  <si>
    <t>SFF av. lect</t>
  </si>
  <si>
    <t>PC MT</t>
  </si>
  <si>
    <t>Magasin</t>
  </si>
  <si>
    <t>Magasin 1</t>
  </si>
  <si>
    <t>Magasin 2</t>
  </si>
  <si>
    <t>Designation</t>
  </si>
  <si>
    <t>Renouvelé par</t>
  </si>
  <si>
    <t>Matériel existant</t>
  </si>
  <si>
    <t>Quantité</t>
  </si>
  <si>
    <t>PC</t>
  </si>
  <si>
    <t>Portable</t>
  </si>
  <si>
    <t>Mac</t>
  </si>
  <si>
    <t>Ecran</t>
  </si>
  <si>
    <t>A commander</t>
  </si>
  <si>
    <t>PC à renouveller</t>
  </si>
  <si>
    <t>PC à commander</t>
  </si>
  <si>
    <t>Portable à renouveller</t>
  </si>
  <si>
    <t>Portable à commander</t>
  </si>
  <si>
    <t>PORTABLE HP ELITE BOOK 840 G1</t>
  </si>
  <si>
    <t>Mac à renouveller</t>
  </si>
  <si>
    <t>Mac à commander</t>
  </si>
  <si>
    <t>Ordinateur Apple iMac 21.5</t>
  </si>
  <si>
    <t>PC APPLE IMAC 21.5 - 16GB</t>
  </si>
  <si>
    <t>PC APPLE MAC MINI</t>
  </si>
  <si>
    <t>PC APPLE IMAC 27</t>
  </si>
  <si>
    <t>PC APPLE MAC MINI INTEL</t>
  </si>
  <si>
    <t>PC APPLE MAC PRO 6X</t>
  </si>
  <si>
    <t>PORTABLE APPLE MACBOOK PRO 15 RETINA</t>
  </si>
  <si>
    <t>PORTABLE APPLE MACBOOK PRO 13</t>
  </si>
  <si>
    <t>Ecran à renouveller</t>
  </si>
  <si>
    <t>Ecran à commander</t>
  </si>
  <si>
    <t xml:space="preserve">Ecran Dell 2208WFP </t>
  </si>
  <si>
    <t>Prestations</t>
  </si>
  <si>
    <t>Prestation PC/Ecran</t>
  </si>
  <si>
    <t>Prestation UC / Portable</t>
  </si>
  <si>
    <t>Prestation Mac</t>
  </si>
  <si>
    <t>Prestation Ecran</t>
  </si>
  <si>
    <t>N° demande</t>
  </si>
  <si>
    <t>Column1</t>
  </si>
  <si>
    <t>PC HP EliteDesk 800 G1 FREDOSS SFF LECT</t>
  </si>
  <si>
    <t>PC HP EliteDesk 800 G1 FREDOSS SFF</t>
  </si>
  <si>
    <t>PC HP COMPAQ ELITE DESK 800 G1 WIN LEC</t>
  </si>
  <si>
    <t xml:space="preserve">PC HP EliteDesk 800 G1 WIN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</si>
</sst>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CHF-100C]_-;\-* #,##0.00\ [$CHF-100C]_-;_-* &quot;-&quot;??\ [$CHF-100C]_-;_-@_-"/>
  </numFmts>
  <fonts count="7" x14ac:knownFonts="1">
    <font>
      <sz val="11"/>
      <color theme="1"/>
      <name val="Calibri"/>
      <family val="2"/>
      <scheme val="minor"/>
    </font>
    <font>
      <b/>
      <u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vertical="center" wrapText="1"/>
    </xf>
    <xf numFmtId="0" fontId="0" fillId="0" borderId="12" xfId="0" applyBorder="1"/>
    <xf numFmtId="1" fontId="3" fillId="3" borderId="13" xfId="0" applyNumberFormat="1" applyFont="1" applyFill="1" applyBorder="1" applyAlignment="1">
      <alignment horizontal="center" vertical="center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3" fillId="3" borderId="17" xfId="0" applyNumberFormat="1" applyFont="1" applyFill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1" fontId="3" fillId="3" borderId="16" xfId="0" applyNumberFormat="1" applyFont="1" applyFill="1" applyBorder="1" applyAlignment="1">
      <alignment horizontal="center" vertical="center"/>
    </xf>
    <xf numFmtId="1" fontId="3" fillId="3" borderId="19" xfId="0" applyNumberFormat="1" applyFont="1" applyFill="1" applyBorder="1" applyAlignment="1">
      <alignment horizontal="center" vertical="center"/>
    </xf>
    <xf numFmtId="1" fontId="3" fillId="3" borderId="19" xfId="0" applyNumberFormat="1" applyFont="1" applyFill="1" applyBorder="1" applyAlignment="1">
      <alignment horizontal="left" vertical="center" wrapText="1"/>
    </xf>
    <xf numFmtId="1" fontId="3" fillId="3" borderId="20" xfId="0" applyNumberFormat="1" applyFont="1" applyFill="1" applyBorder="1" applyAlignment="1">
      <alignment horizontal="center" vertical="center"/>
    </xf>
    <xf numFmtId="1" fontId="4" fillId="3" borderId="21" xfId="0" applyNumberFormat="1" applyFont="1" applyFill="1" applyBorder="1" applyAlignment="1">
      <alignment horizontal="center" vertical="center"/>
    </xf>
    <xf numFmtId="1" fontId="3" fillId="3" borderId="22" xfId="0" applyNumberFormat="1" applyFont="1" applyFill="1" applyBorder="1" applyAlignment="1">
      <alignment horizontal="center" vertical="center"/>
    </xf>
    <xf numFmtId="1" fontId="3" fillId="3" borderId="12" xfId="0" applyNumberFormat="1" applyFont="1" applyFill="1" applyBorder="1" applyAlignment="1">
      <alignment horizontal="center" vertical="center"/>
    </xf>
    <xf numFmtId="1" fontId="3" fillId="3" borderId="21" xfId="0" applyNumberFormat="1" applyFont="1" applyFill="1" applyBorder="1" applyAlignment="1">
      <alignment horizontal="center" vertical="center"/>
    </xf>
    <xf numFmtId="1" fontId="3" fillId="3" borderId="20" xfId="0" applyNumberFormat="1" applyFont="1" applyFill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1" fontId="3" fillId="0" borderId="10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3" borderId="9" xfId="0" applyNumberFormat="1" applyFont="1" applyFill="1" applyBorder="1" applyAlignment="1">
      <alignment horizontal="center"/>
    </xf>
    <xf numFmtId="1" fontId="2" fillId="3" borderId="10" xfId="0" applyNumberFormat="1" applyFont="1" applyFill="1" applyBorder="1" applyAlignment="1">
      <alignment horizontal="center"/>
    </xf>
    <xf numFmtId="1" fontId="2" fillId="3" borderId="7" xfId="0" applyNumberFormat="1" applyFont="1" applyFill="1" applyBorder="1" applyAlignment="1">
      <alignment horizontal="center"/>
    </xf>
    <xf numFmtId="1" fontId="2" fillId="3" borderId="8" xfId="0" applyNumberFormat="1" applyFont="1" applyFill="1" applyBorder="1" applyAlignment="1">
      <alignment horizontal="center"/>
    </xf>
    <xf numFmtId="0" fontId="5" fillId="4" borderId="9" xfId="0" applyFont="1" applyFill="1" applyBorder="1" applyAlignment="1">
      <alignment horizontal="left"/>
    </xf>
    <xf numFmtId="1" fontId="5" fillId="4" borderId="26" xfId="0" applyNumberFormat="1" applyFont="1" applyFill="1" applyBorder="1" applyAlignment="1">
      <alignment horizontal="center" vertical="center"/>
    </xf>
    <xf numFmtId="49" fontId="5" fillId="4" borderId="23" xfId="0" applyNumberFormat="1" applyFont="1" applyFill="1" applyBorder="1" applyAlignment="1">
      <alignment horizontal="left" vertical="center"/>
    </xf>
    <xf numFmtId="1" fontId="5" fillId="4" borderId="27" xfId="0" applyNumberFormat="1" applyFont="1" applyFill="1" applyBorder="1" applyAlignment="1">
      <alignment horizontal="center" vertical="center"/>
    </xf>
    <xf numFmtId="49" fontId="2" fillId="4" borderId="22" xfId="0" applyNumberFormat="1" applyFont="1" applyFill="1" applyBorder="1" applyAlignment="1">
      <alignment horizontal="left" vertical="center"/>
    </xf>
    <xf numFmtId="1" fontId="2" fillId="4" borderId="21" xfId="0" applyNumberFormat="1" applyFont="1" applyFill="1" applyBorder="1" applyAlignment="1">
      <alignment horizontal="center" vertical="center"/>
    </xf>
    <xf numFmtId="49" fontId="2" fillId="4" borderId="25" xfId="0" applyNumberFormat="1" applyFont="1" applyFill="1" applyBorder="1" applyAlignment="1">
      <alignment horizontal="left" vertical="center"/>
    </xf>
    <xf numFmtId="1" fontId="2" fillId="4" borderId="24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5" fillId="4" borderId="17" xfId="0" applyFont="1" applyFill="1" applyBorder="1" applyAlignment="1">
      <alignment horizontal="left"/>
    </xf>
    <xf numFmtId="1" fontId="5" fillId="4" borderId="16" xfId="0" applyNumberFormat="1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left"/>
    </xf>
    <xf numFmtId="0" fontId="2" fillId="4" borderId="25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4" borderId="23" xfId="0" applyFont="1" applyFill="1" applyBorder="1" applyAlignment="1">
      <alignment horizontal="left"/>
    </xf>
    <xf numFmtId="1" fontId="2" fillId="4" borderId="27" xfId="0" applyNumberFormat="1" applyFont="1" applyFill="1" applyBorder="1" applyAlignment="1">
      <alignment horizontal="center" vertical="center"/>
    </xf>
    <xf numFmtId="0" fontId="5" fillId="4" borderId="17" xfId="0" applyFont="1" applyFill="1" applyBorder="1"/>
    <xf numFmtId="0" fontId="5" fillId="4" borderId="16" xfId="0" applyFont="1" applyFill="1" applyBorder="1" applyAlignment="1">
      <alignment horizontal="center"/>
    </xf>
    <xf numFmtId="0" fontId="2" fillId="4" borderId="22" xfId="0" applyFont="1" applyFill="1" applyBorder="1"/>
    <xf numFmtId="0" fontId="2" fillId="4" borderId="21" xfId="0" applyFont="1" applyFill="1" applyBorder="1" applyAlignment="1">
      <alignment horizontal="center"/>
    </xf>
    <xf numFmtId="0" fontId="2" fillId="4" borderId="25" xfId="0" applyFont="1" applyFill="1" applyBorder="1"/>
    <xf numFmtId="0" fontId="5" fillId="5" borderId="28" xfId="0" applyFont="1" applyFill="1" applyBorder="1" applyAlignment="1">
      <alignment horizontal="center" vertical="center"/>
    </xf>
    <xf numFmtId="1" fontId="6" fillId="5" borderId="16" xfId="0" applyNumberFormat="1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1" fontId="6" fillId="5" borderId="24" xfId="0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left"/>
    </xf>
    <xf numFmtId="1" fontId="5" fillId="5" borderId="26" xfId="0" applyNumberFormat="1" applyFont="1" applyFill="1" applyBorder="1" applyAlignment="1">
      <alignment horizontal="center" vertical="center"/>
    </xf>
    <xf numFmtId="49" fontId="5" fillId="5" borderId="23" xfId="0" applyNumberFormat="1" applyFont="1" applyFill="1" applyBorder="1" applyAlignment="1">
      <alignment horizontal="left" vertical="center"/>
    </xf>
    <xf numFmtId="1" fontId="5" fillId="5" borderId="27" xfId="0" applyNumberFormat="1" applyFont="1" applyFill="1" applyBorder="1" applyAlignment="1">
      <alignment horizontal="center" vertical="center"/>
    </xf>
    <xf numFmtId="49" fontId="2" fillId="5" borderId="22" xfId="0" applyNumberFormat="1" applyFont="1" applyFill="1" applyBorder="1" applyAlignment="1">
      <alignment horizontal="left" vertical="center"/>
    </xf>
    <xf numFmtId="1" fontId="2" fillId="5" borderId="21" xfId="0" applyNumberFormat="1" applyFont="1" applyFill="1" applyBorder="1" applyAlignment="1">
      <alignment horizontal="center" vertical="center"/>
    </xf>
    <xf numFmtId="49" fontId="2" fillId="5" borderId="25" xfId="0" applyNumberFormat="1" applyFont="1" applyFill="1" applyBorder="1" applyAlignment="1">
      <alignment horizontal="left" vertical="center"/>
    </xf>
    <xf numFmtId="1" fontId="2" fillId="5" borderId="24" xfId="0" applyNumberFormat="1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left"/>
    </xf>
    <xf numFmtId="1" fontId="5" fillId="5" borderId="16" xfId="0" applyNumberFormat="1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left"/>
    </xf>
    <xf numFmtId="0" fontId="2" fillId="5" borderId="25" xfId="0" applyFont="1" applyFill="1" applyBorder="1" applyAlignment="1">
      <alignment horizontal="left"/>
    </xf>
    <xf numFmtId="0" fontId="2" fillId="5" borderId="23" xfId="0" applyFont="1" applyFill="1" applyBorder="1" applyAlignment="1">
      <alignment horizontal="left"/>
    </xf>
    <xf numFmtId="1" fontId="2" fillId="5" borderId="27" xfId="0" applyNumberFormat="1" applyFont="1" applyFill="1" applyBorder="1" applyAlignment="1">
      <alignment horizontal="center" vertical="center"/>
    </xf>
    <xf numFmtId="0" fontId="5" fillId="5" borderId="17" xfId="0" applyFont="1" applyFill="1" applyBorder="1"/>
    <xf numFmtId="0" fontId="5" fillId="5" borderId="16" xfId="0" applyFont="1" applyFill="1" applyBorder="1" applyAlignment="1">
      <alignment horizontal="center"/>
    </xf>
    <xf numFmtId="0" fontId="2" fillId="5" borderId="22" xfId="0" applyFont="1" applyFill="1" applyBorder="1"/>
    <xf numFmtId="0" fontId="2" fillId="5" borderId="21" xfId="0" applyFont="1" applyFill="1" applyBorder="1" applyAlignment="1">
      <alignment horizontal="center"/>
    </xf>
    <xf numFmtId="0" fontId="2" fillId="5" borderId="25" xfId="0" applyFont="1" applyFill="1" applyBorder="1"/>
    <xf numFmtId="0" fontId="2" fillId="5" borderId="24" xfId="0" applyFont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 vertical="center"/>
    </xf>
  </cellXfs>
  <cellStyles count="1">
    <cellStyle name="Normal" xfId="0" builtinId="0"/>
  </cellStyles>
  <dxfs count="35"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_-* #,##0.00\ [$CHF-100C]_-;\-* #,##0.00\ [$CHF-100C]_-;_-* &quot;-&quot;??\ [$CHF-100C]_-;_-@_-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_-* #,##0.00\ [$CHF-100C]_-;\-* #,##0.00\ [$CHF-100C]_-;_-* &quot;-&quot;??\ [$CHF-100C]_-;_-@_-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_-* #,##0.00\ [$CHF-100C]_-;\-* #,##0.00\ [$CHF-100C]_-;_-* &quot;-&quot;??\ [$CHF-100C]_-;_-@_-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_-* #,##0.00\ [$CHF-100C]_-;\-* #,##0.00\ [$CHF-100C]_-;_-* &quot;-&quot;??\ [$CHF-100C]_-;_-@_-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_-* #,##0.00\ [$CHF-100C]_-;\-* #,##0.00\ [$CHF-100C]_-;_-* &quot;-&quot;??\ [$CHF-10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_-* #,##0.00\ [$CHF-100C]_-;\-* #,##0.00\ [$CHF-100C]_-;_-* &quot;-&quot;??\ [$CHF-100C]_-;_-@_-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_-* #,##0.00\ [$CHF-100C]_-;\-* #,##0.00\ [$CHF-100C]_-;_-* &quot;-&quot;??\ [$CHF-100C]_-;_-@_-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_-* #,##0.00\ [$CHF-100C]_-;\-* #,##0.00\ [$CHF-100C]_-;_-* &quot;-&quot;??\ [$CHF-100C]_-;_-@_-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_-* #,##0.00\ [$CHF-100C]_-;\-* #,##0.00\ [$CHF-100C]_-;_-* &quot;-&quot;??\ [$CHF-100C]_-;_-@_-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antunes\Downloads\Renouvellement%20ESII%20-%20mod&#232;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écoles"/>
      <sheetName val="Planning livraisons"/>
      <sheetName val="Sheet1"/>
      <sheetName val="CEC AC"/>
      <sheetName val="CEC EG"/>
      <sheetName val="CEC NB"/>
      <sheetName val="CFPAA"/>
      <sheetName val="CFPC Jonction"/>
      <sheetName val="CFPC Ternier"/>
      <sheetName val="CFPne"/>
      <sheetName val="CFPPC"/>
      <sheetName val="CFPS"/>
      <sheetName val="CFPSHR"/>
      <sheetName val="CFPT Bertrand"/>
      <sheetName val="CFPT Butin"/>
      <sheetName val="CFPT Ternier-Rhône"/>
      <sheetName val="COPAD"/>
      <sheetName val="CALVIN"/>
      <sheetName val="CAND"/>
      <sheetName val="CLAP"/>
      <sheetName val="SAUS"/>
      <sheetName val="DE-STAEL"/>
      <sheetName val="ROUS"/>
      <sheetName val="SIS"/>
      <sheetName val="VOLT"/>
      <sheetName val="EC AStit"/>
      <sheetName val="EC RU"/>
      <sheetName val="ECG EM"/>
      <sheetName val="ECG HD"/>
      <sheetName val="ECG JP"/>
      <sheetName val="ESIG"/>
      <sheetName val="ACCESSII"/>
      <sheetName val="CFPP"/>
      <sheetName val="Synthèse des coûts"/>
    </sheetNames>
    <sheetDataSet>
      <sheetData sheetId="0"/>
      <sheetData sheetId="1"/>
      <sheetData sheetId="2"/>
      <sheetData sheetId="3">
        <row r="31">
          <cell r="P31">
            <v>0</v>
          </cell>
        </row>
      </sheetData>
      <sheetData sheetId="4">
        <row r="8">
          <cell r="O8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B3DFFD-F6CE-411F-AE34-73571E0A8488}" name="Table1" displayName="Table1" ref="A1:B5" totalsRowShown="0" headerRowDxfId="34" dataDxfId="33">
  <autoFilter ref="A1:B5" xr:uid="{0D3BF510-BAA7-4240-AE6C-51526359748B}"/>
  <tableColumns count="2">
    <tableColumn id="1" xr3:uid="{277240A9-3168-4B3E-A0E2-898773C4A06F}" name="PC à renouveller" dataDxfId="32"/>
    <tableColumn id="2" xr3:uid="{1D9B374E-313A-4332-A824-177E870F0753}" name="Column1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DA682E-7FAB-41F1-870F-3C3DA7EFE36E}" name="Table2" displayName="Table2" ref="A9:B10" totalsRowShown="0" headerRowDxfId="30" dataDxfId="29">
  <autoFilter ref="A9:B10" xr:uid="{2EBE341D-0554-4EF6-A08A-8516FCFB862E}"/>
  <tableColumns count="2">
    <tableColumn id="1" xr3:uid="{BDB27CE2-EBB1-412F-AAC5-90B4698B88A3}" name="Portable à renouveller" dataDxfId="28"/>
    <tableColumn id="2" xr3:uid="{07563AE9-B7CF-4EEC-8350-A57A596C694D}" name="Column1" dataDxfId="2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65B27B-F944-4910-AC16-87ED15AFBB41}" name="Table3" displayName="Table3" ref="A14:B22" totalsRowShown="0" headerRowDxfId="26" dataDxfId="25">
  <autoFilter ref="A14:B22" xr:uid="{32308278-3AE1-432A-A813-AE90E1826486}"/>
  <tableColumns count="2">
    <tableColumn id="1" xr3:uid="{8752A186-CB89-4084-B223-7906244AD100}" name="Mac à renouveller" dataDxfId="24"/>
    <tableColumn id="2" xr3:uid="{0679133D-987E-4E14-8A5B-3FEA84D066FB}" name="Column1" dataDxfId="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F683EBD-E375-4307-BCE0-9B51B676DE7F}" name="Table4" displayName="Table4" ref="A26:B27" totalsRowShown="0" headerRowDxfId="22" dataDxfId="21">
  <autoFilter ref="A26:B27" xr:uid="{3A6D9D4A-11B9-4CB7-B55B-CEC638E26A91}"/>
  <tableColumns count="2">
    <tableColumn id="1" xr3:uid="{EA606CAC-C2C3-4B47-AF5B-D88DE5B57989}" name="Ecran à renouveller" dataDxfId="20"/>
    <tableColumn id="2" xr3:uid="{B174BD1B-050D-49AC-949E-84108FE50D98}" name="Column1" dataDxfId="1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3F7F5C3-6A76-4A08-80FC-C9C9BC44A9F3}" name="Table5" displayName="Table5" ref="D32:E36" totalsRowShown="0" headerRowDxfId="18">
  <autoFilter ref="D32:E36" xr:uid="{C616FF1F-AA48-4D85-B39D-759F375DED15}"/>
  <tableColumns count="2">
    <tableColumn id="1" xr3:uid="{7B28A257-0F39-4016-A17D-EBA48C85C7CD}" name="Prestations" dataDxfId="17"/>
    <tableColumn id="2" xr3:uid="{F03930BC-8AA5-4B73-A8E7-662AD7966BB4}" name="Column1" dataDxfId="1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6547492-529A-4034-9681-ADA018FC44FD}" name="Table6" displayName="Table6" ref="D1:E5" totalsRowShown="0" headerRowDxfId="15" dataDxfId="14">
  <autoFilter ref="D1:E5" xr:uid="{A67FCBDE-ABB5-46BB-BE90-060D1CB9EE3B}"/>
  <tableColumns count="2">
    <tableColumn id="1" xr3:uid="{2EF2E67C-6F95-40E8-A415-FC8438F80793}" name="PC à commander" dataDxfId="13"/>
    <tableColumn id="2" xr3:uid="{0F5292A4-3AD9-4D28-966E-B42BDFEE63D0}" name="Column1" dataDxfId="1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314037D-DBF7-436A-BC90-74F09A94339E}" name="Table7" displayName="Table7" ref="D9:E10" totalsRowShown="0" headerRowDxfId="11" dataDxfId="10">
  <autoFilter ref="D9:E10" xr:uid="{77B4BD43-0238-40BE-8B5F-4BCEEEE73056}"/>
  <tableColumns count="2">
    <tableColumn id="1" xr3:uid="{F9487FAA-8BA8-42FA-AFCB-3BEB29C5553A}" name="Portable à commander" dataDxfId="9"/>
    <tableColumn id="2" xr3:uid="{79FBBE32-9974-4B90-9158-3D8AA5FB6086}" name="Column1" dataDxfId="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9436605-65E5-4ACE-8351-037B61FB12BA}" name="Table8" displayName="Table8" ref="D14:E22" totalsRowShown="0" headerRowDxfId="7" dataDxfId="6">
  <autoFilter ref="D14:E22" xr:uid="{F0710749-A3F4-4913-8BD1-B64FEBA2226E}"/>
  <tableColumns count="2">
    <tableColumn id="1" xr3:uid="{11489E4C-0439-4182-9EC7-B3ABCF6E7265}" name="Mac à commander" dataDxfId="5"/>
    <tableColumn id="2" xr3:uid="{1841CDD0-8BD4-4898-8CE8-E96F517BE696}" name="Column1" dataDxfId="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32FC086-F77F-4BD1-8081-19BFBAEDDE29}" name="Table9" displayName="Table9" ref="D26:E27" totalsRowShown="0" headerRowDxfId="3" dataDxfId="2">
  <autoFilter ref="D26:E27" xr:uid="{380CAEAB-837E-4958-80C9-5002C77E4473}"/>
  <tableColumns count="2">
    <tableColumn id="1" xr3:uid="{F484CCD8-1BB3-4C11-8521-87E173C67DE9}" name="Ecran à commander" dataDxfId="1"/>
    <tableColumn id="2" xr3:uid="{4F5FB0B6-0B75-481E-8E00-42812663BBDC}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F422C-C55D-4A60-B64D-D22C13E27253}">
  <dimension ref="A1:K6"/>
  <sheetViews>
    <sheetView workbookViewId="0">
      <selection activeCell="E14" sqref="E14"/>
    </sheetView>
  </sheetViews>
  <sheetFormatPr defaultRowHeight="15" x14ac:dyDescent="0.25"/>
  <cols>
    <col min="1" max="1" width="43" bestFit="1" customWidth="1"/>
  </cols>
  <sheetData>
    <row r="1" spans="1:11" ht="15.75" thickBot="1" x14ac:dyDescent="0.3">
      <c r="A1" s="1" t="s">
        <v>10</v>
      </c>
      <c r="B1" s="2" t="s">
        <v>0</v>
      </c>
      <c r="C1" s="3"/>
      <c r="D1" s="3"/>
      <c r="E1" s="4"/>
      <c r="F1" s="4"/>
      <c r="G1" s="5"/>
      <c r="H1" s="5"/>
      <c r="I1" s="5"/>
      <c r="J1" s="6"/>
      <c r="K1" s="6"/>
    </row>
    <row r="2" spans="1:11" ht="15.75" thickBot="1" x14ac:dyDescent="0.3">
      <c r="A2" s="7"/>
      <c r="B2" s="8"/>
      <c r="C2" s="9" t="s">
        <v>1</v>
      </c>
      <c r="D2" s="10"/>
      <c r="E2" s="11" t="s">
        <v>2</v>
      </c>
      <c r="F2" s="9"/>
      <c r="G2" s="10"/>
      <c r="H2" s="12" t="s">
        <v>3</v>
      </c>
      <c r="I2" s="13" t="s">
        <v>4</v>
      </c>
      <c r="J2" s="14" t="s">
        <v>5</v>
      </c>
      <c r="K2" s="14" t="s">
        <v>6</v>
      </c>
    </row>
    <row r="3" spans="1:11" ht="15.75" thickBot="1" x14ac:dyDescent="0.3">
      <c r="A3" s="15"/>
      <c r="B3" s="16"/>
      <c r="C3" s="17" t="s">
        <v>7</v>
      </c>
      <c r="D3" s="12" t="s">
        <v>8</v>
      </c>
      <c r="E3" s="13" t="s">
        <v>7</v>
      </c>
      <c r="F3" s="12" t="s">
        <v>8</v>
      </c>
      <c r="G3" s="13" t="s">
        <v>9</v>
      </c>
      <c r="H3" s="12" t="s">
        <v>3</v>
      </c>
      <c r="I3" s="13" t="s">
        <v>4</v>
      </c>
      <c r="J3" s="18"/>
      <c r="K3" s="18"/>
    </row>
    <row r="4" spans="1:11" x14ac:dyDescent="0.25">
      <c r="A4" s="19" t="s">
        <v>11</v>
      </c>
      <c r="B4" s="20">
        <f>'Magasin 1'!G3</f>
        <v>8</v>
      </c>
      <c r="C4" s="21"/>
      <c r="D4" s="23"/>
      <c r="E4" s="24"/>
      <c r="F4" s="25"/>
      <c r="G4" s="26"/>
      <c r="H4" s="27"/>
      <c r="I4" s="27">
        <f>SUM('[1]CEC AC'!P31)</f>
        <v>0</v>
      </c>
      <c r="J4" s="28"/>
      <c r="K4" s="28"/>
    </row>
    <row r="5" spans="1:11" ht="15.75" thickBot="1" x14ac:dyDescent="0.3">
      <c r="A5" s="19" t="s">
        <v>12</v>
      </c>
      <c r="B5" s="29">
        <f>'Magasin 2'!G3</f>
        <v>8</v>
      </c>
      <c r="C5" s="22"/>
      <c r="D5" s="30"/>
      <c r="E5" s="31"/>
      <c r="F5" s="32"/>
      <c r="G5" s="33"/>
      <c r="H5" s="29"/>
      <c r="I5" s="29">
        <f>SUM('[1]CEC EG'!O8)</f>
        <v>0</v>
      </c>
      <c r="J5" s="34"/>
      <c r="K5" s="34"/>
    </row>
    <row r="6" spans="1:11" ht="15.75" thickBot="1" x14ac:dyDescent="0.3">
      <c r="A6" s="35"/>
      <c r="B6" s="37">
        <f>SUM(B4:B5)</f>
        <v>16</v>
      </c>
      <c r="C6" s="38">
        <f>SUM(C4:C5)</f>
        <v>0</v>
      </c>
      <c r="D6" s="38">
        <f>SUM(D4:D5)</f>
        <v>0</v>
      </c>
      <c r="E6" s="39">
        <f>SUM(E4:E5)</f>
        <v>0</v>
      </c>
      <c r="F6" s="40">
        <f>SUM(F4:F5)</f>
        <v>0</v>
      </c>
      <c r="G6" s="41">
        <f>SUM(G4:G5)</f>
        <v>0</v>
      </c>
      <c r="H6" s="40">
        <f>SUM(H4:H5)</f>
        <v>0</v>
      </c>
      <c r="I6" s="42">
        <f>SUM(I4:I5)</f>
        <v>0</v>
      </c>
      <c r="J6" s="36"/>
      <c r="K6" s="35"/>
    </row>
  </sheetData>
  <mergeCells count="7">
    <mergeCell ref="E1:K1"/>
    <mergeCell ref="C2:D2"/>
    <mergeCell ref="E2:G2"/>
    <mergeCell ref="J2:J3"/>
    <mergeCell ref="K2:K3"/>
    <mergeCell ref="A1:A3"/>
    <mergeCell ref="B1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6A852-9DC2-464F-97D6-C5EE097633AD}">
  <dimension ref="A1:G46"/>
  <sheetViews>
    <sheetView tabSelected="1" workbookViewId="0">
      <selection activeCell="G32" sqref="G32"/>
    </sheetView>
  </sheetViews>
  <sheetFormatPr defaultRowHeight="15" x14ac:dyDescent="0.25"/>
  <cols>
    <col min="1" max="1" width="33.42578125" bestFit="1" customWidth="1"/>
    <col min="2" max="2" width="38.140625" bestFit="1" customWidth="1"/>
    <col min="6" max="6" width="26.42578125" bestFit="1" customWidth="1"/>
    <col min="7" max="7" width="8.42578125" bestFit="1" customWidth="1"/>
  </cols>
  <sheetData>
    <row r="1" spans="1:7" ht="15.75" thickBot="1" x14ac:dyDescent="0.3">
      <c r="A1" t="s">
        <v>13</v>
      </c>
      <c r="B1" t="s">
        <v>14</v>
      </c>
    </row>
    <row r="2" spans="1:7" ht="15.75" thickBot="1" x14ac:dyDescent="0.3">
      <c r="A2" t="s">
        <v>48</v>
      </c>
      <c r="B2" t="s">
        <v>47</v>
      </c>
      <c r="F2" s="43" t="s">
        <v>15</v>
      </c>
      <c r="G2" s="44" t="s">
        <v>16</v>
      </c>
    </row>
    <row r="3" spans="1:7" x14ac:dyDescent="0.25">
      <c r="A3" t="s">
        <v>48</v>
      </c>
      <c r="B3" t="s">
        <v>47</v>
      </c>
      <c r="F3" s="45" t="s">
        <v>17</v>
      </c>
      <c r="G3" s="46">
        <f>SUM(G4:G8)</f>
        <v>8</v>
      </c>
    </row>
    <row r="4" spans="1:7" x14ac:dyDescent="0.25">
      <c r="A4" t="s">
        <v>48</v>
      </c>
      <c r="B4" t="s">
        <v>47</v>
      </c>
      <c r="F4" s="47" t="s">
        <v>50</v>
      </c>
      <c r="G4" s="48">
        <f>COUNTIF(A2:A44,F4)</f>
        <v>4</v>
      </c>
    </row>
    <row r="5" spans="1:7" x14ac:dyDescent="0.25">
      <c r="A5" t="s">
        <v>48</v>
      </c>
      <c r="B5" t="s">
        <v>47</v>
      </c>
      <c r="F5" s="47" t="s">
        <v>48</v>
      </c>
      <c r="G5" s="48">
        <f>COUNTIF(A2:A45,F5)</f>
        <v>4</v>
      </c>
    </row>
    <row r="6" spans="1:7" x14ac:dyDescent="0.25">
      <c r="A6" t="s">
        <v>50</v>
      </c>
      <c r="B6" t="s">
        <v>49</v>
      </c>
      <c r="F6" s="47"/>
      <c r="G6" s="48">
        <f>COUNTIF(A2:A46,F6)</f>
        <v>0</v>
      </c>
    </row>
    <row r="7" spans="1:7" x14ac:dyDescent="0.25">
      <c r="A7" t="s">
        <v>50</v>
      </c>
      <c r="B7" t="s">
        <v>49</v>
      </c>
      <c r="F7" s="47"/>
      <c r="G7" s="48">
        <f>COUNTIF(A2:A47,F7)</f>
        <v>0</v>
      </c>
    </row>
    <row r="8" spans="1:7" ht="15.75" thickBot="1" x14ac:dyDescent="0.3">
      <c r="A8" t="s">
        <v>50</v>
      </c>
      <c r="B8" t="s">
        <v>49</v>
      </c>
      <c r="F8" s="49"/>
      <c r="G8" s="48">
        <f>COUNTIF(A2:A48,F8)</f>
        <v>0</v>
      </c>
    </row>
    <row r="9" spans="1:7" ht="15.75" thickBot="1" x14ac:dyDescent="0.3">
      <c r="A9" t="s">
        <v>50</v>
      </c>
      <c r="B9" t="s">
        <v>49</v>
      </c>
      <c r="F9" s="35"/>
      <c r="G9" s="51"/>
    </row>
    <row r="10" spans="1:7" x14ac:dyDescent="0.25">
      <c r="F10" s="52" t="s">
        <v>18</v>
      </c>
      <c r="G10" s="53">
        <f>SUM(G11:G12)</f>
        <v>0</v>
      </c>
    </row>
    <row r="11" spans="1:7" x14ac:dyDescent="0.25">
      <c r="F11" s="54"/>
      <c r="G11" s="48">
        <f>COUNTIF(A2:A45,F11)</f>
        <v>0</v>
      </c>
    </row>
    <row r="12" spans="1:7" ht="15.75" thickBot="1" x14ac:dyDescent="0.3">
      <c r="F12" s="55"/>
      <c r="G12" s="50">
        <f>COUNTIF(A2:A45,F12)</f>
        <v>0</v>
      </c>
    </row>
    <row r="13" spans="1:7" ht="15.75" thickBot="1" x14ac:dyDescent="0.3">
      <c r="F13" s="56"/>
      <c r="G13" s="51"/>
    </row>
    <row r="14" spans="1:7" x14ac:dyDescent="0.25">
      <c r="F14" s="52" t="s">
        <v>19</v>
      </c>
      <c r="G14" s="53">
        <f>SUM(G15:G18)</f>
        <v>0</v>
      </c>
    </row>
    <row r="15" spans="1:7" x14ac:dyDescent="0.25">
      <c r="F15" s="57"/>
      <c r="G15" s="58">
        <f>COUNTIF(A2:A45,F15)</f>
        <v>0</v>
      </c>
    </row>
    <row r="16" spans="1:7" x14ac:dyDescent="0.25">
      <c r="F16" s="57"/>
      <c r="G16" s="58">
        <f t="shared" ref="G16:G18" si="0">COUNTIF(A3:A46,F16)</f>
        <v>0</v>
      </c>
    </row>
    <row r="17" spans="6:7" x14ac:dyDescent="0.25">
      <c r="F17" s="54"/>
      <c r="G17" s="58">
        <f t="shared" si="0"/>
        <v>0</v>
      </c>
    </row>
    <row r="18" spans="6:7" ht="15.75" thickBot="1" x14ac:dyDescent="0.3">
      <c r="F18" s="55"/>
      <c r="G18" s="58">
        <f t="shared" si="0"/>
        <v>0</v>
      </c>
    </row>
    <row r="19" spans="6:7" ht="15.75" thickBot="1" x14ac:dyDescent="0.3">
      <c r="F19" s="35"/>
      <c r="G19" s="36"/>
    </row>
    <row r="20" spans="6:7" x14ac:dyDescent="0.25">
      <c r="F20" s="59" t="s">
        <v>20</v>
      </c>
      <c r="G20" s="60">
        <f>SUM(G21:G22)</f>
        <v>0</v>
      </c>
    </row>
    <row r="21" spans="6:7" x14ac:dyDescent="0.25">
      <c r="F21" s="61"/>
      <c r="G21" s="62">
        <f>COUNTIF(A2:A45,F127)</f>
        <v>0</v>
      </c>
    </row>
    <row r="22" spans="6:7" ht="15.75" thickBot="1" x14ac:dyDescent="0.3">
      <c r="F22" s="63"/>
      <c r="G22" s="62">
        <f>COUNTIF(A3:A46,F128)</f>
        <v>0</v>
      </c>
    </row>
    <row r="23" spans="6:7" ht="15.75" thickBot="1" x14ac:dyDescent="0.3">
      <c r="F23" s="56"/>
      <c r="G23" s="51"/>
    </row>
    <row r="24" spans="6:7" x14ac:dyDescent="0.25">
      <c r="F24" s="64" t="s">
        <v>45</v>
      </c>
      <c r="G24" s="65"/>
    </row>
    <row r="25" spans="6:7" ht="15.75" thickBot="1" x14ac:dyDescent="0.3">
      <c r="F25" s="66"/>
      <c r="G25" s="67"/>
    </row>
    <row r="26" spans="6:7" ht="15.75" thickBot="1" x14ac:dyDescent="0.3">
      <c r="F26" s="68" t="s">
        <v>21</v>
      </c>
      <c r="G26" s="69" t="s">
        <v>16</v>
      </c>
    </row>
    <row r="27" spans="6:7" x14ac:dyDescent="0.25">
      <c r="F27" s="70" t="s">
        <v>17</v>
      </c>
      <c r="G27" s="71">
        <f>SUM(G28:G32)</f>
        <v>8</v>
      </c>
    </row>
    <row r="28" spans="6:7" x14ac:dyDescent="0.25">
      <c r="F28" s="72" t="s">
        <v>47</v>
      </c>
      <c r="G28" s="73">
        <f>COUNTIF(B2:B923,F28)</f>
        <v>4</v>
      </c>
    </row>
    <row r="29" spans="6:7" x14ac:dyDescent="0.25">
      <c r="F29" s="72" t="s">
        <v>49</v>
      </c>
      <c r="G29" s="73">
        <f>COUNTIF(B2:B924,F29)</f>
        <v>4</v>
      </c>
    </row>
    <row r="30" spans="6:7" x14ac:dyDescent="0.25">
      <c r="F30" s="72"/>
      <c r="G30" s="73">
        <f>COUNTIF(B2:B925,F30)</f>
        <v>0</v>
      </c>
    </row>
    <row r="31" spans="6:7" x14ac:dyDescent="0.25">
      <c r="F31" s="72"/>
      <c r="G31" s="73">
        <f>COUNTIF(B2:B926,F31)</f>
        <v>0</v>
      </c>
    </row>
    <row r="32" spans="6:7" ht="15.75" thickBot="1" x14ac:dyDescent="0.3">
      <c r="F32" s="74"/>
      <c r="G32" s="75">
        <f>COUNTIF(B2:B927,F32)</f>
        <v>0</v>
      </c>
    </row>
    <row r="33" spans="6:7" ht="15.75" thickBot="1" x14ac:dyDescent="0.3">
      <c r="F33" s="35"/>
      <c r="G33" s="51"/>
    </row>
    <row r="34" spans="6:7" x14ac:dyDescent="0.25">
      <c r="F34" s="76" t="s">
        <v>18</v>
      </c>
      <c r="G34" s="77">
        <f>SUM(G35:G36)</f>
        <v>0</v>
      </c>
    </row>
    <row r="35" spans="6:7" x14ac:dyDescent="0.25">
      <c r="F35" s="78"/>
      <c r="G35" s="73">
        <f>COUNTIF(B2:B927,F35)</f>
        <v>0</v>
      </c>
    </row>
    <row r="36" spans="6:7" ht="15.75" thickBot="1" x14ac:dyDescent="0.3">
      <c r="F36" s="79"/>
      <c r="G36" s="75">
        <f>COUNTIF(B2:B927,F36)</f>
        <v>0</v>
      </c>
    </row>
    <row r="37" spans="6:7" ht="15.75" thickBot="1" x14ac:dyDescent="0.3">
      <c r="F37" s="56"/>
      <c r="G37" s="51"/>
    </row>
    <row r="38" spans="6:7" x14ac:dyDescent="0.25">
      <c r="F38" s="76" t="s">
        <v>19</v>
      </c>
      <c r="G38" s="77">
        <f>SUM(G39:G42)</f>
        <v>0</v>
      </c>
    </row>
    <row r="39" spans="6:7" x14ac:dyDescent="0.25">
      <c r="F39" s="80"/>
      <c r="G39" s="81">
        <f>COUNTIF(B2:B927,F39)</f>
        <v>0</v>
      </c>
    </row>
    <row r="40" spans="6:7" x14ac:dyDescent="0.25">
      <c r="F40" s="80"/>
      <c r="G40" s="81">
        <f>COUNTIF(B2:B927,F40)</f>
        <v>0</v>
      </c>
    </row>
    <row r="41" spans="6:7" x14ac:dyDescent="0.25">
      <c r="F41" s="78"/>
      <c r="G41" s="73">
        <f>COUNTIF(B2:B927,F41)</f>
        <v>0</v>
      </c>
    </row>
    <row r="42" spans="6:7" ht="15.75" thickBot="1" x14ac:dyDescent="0.3">
      <c r="F42" s="79"/>
      <c r="G42" s="75">
        <f>COUNTIF(B2:B927,F42)</f>
        <v>0</v>
      </c>
    </row>
    <row r="43" spans="6:7" ht="15.75" thickBot="1" x14ac:dyDescent="0.3">
      <c r="F43" s="35"/>
      <c r="G43" s="36"/>
    </row>
    <row r="44" spans="6:7" x14ac:dyDescent="0.25">
      <c r="F44" s="82" t="s">
        <v>20</v>
      </c>
      <c r="G44" s="83">
        <f>SUM(G45:G46)</f>
        <v>0</v>
      </c>
    </row>
    <row r="45" spans="6:7" x14ac:dyDescent="0.25">
      <c r="F45" s="84"/>
      <c r="G45" s="85">
        <f>COUNTIF(B2:B927,F151)</f>
        <v>0</v>
      </c>
    </row>
    <row r="46" spans="6:7" ht="15.75" thickBot="1" x14ac:dyDescent="0.3">
      <c r="F46" s="86"/>
      <c r="G46" s="87">
        <f>COUNTIF(B2:B927,F46)</f>
        <v>0</v>
      </c>
    </row>
  </sheetData>
  <mergeCells count="2">
    <mergeCell ref="F24:F25"/>
    <mergeCell ref="G24:G25"/>
  </mergeCells>
  <dataValidations count="8">
    <dataValidation type="list" allowBlank="1" showInputMessage="1" showErrorMessage="1" sqref="F21:F22" xr:uid="{9ACCE7D3-5214-417C-BE3E-51504238B0E6}">
      <formula1>INDIRECT("Table4[Ecran à renouveller]")</formula1>
    </dataValidation>
    <dataValidation type="list" allowBlank="1" showInputMessage="1" showErrorMessage="1" sqref="F15:F18" xr:uid="{F513F387-1B4C-42F7-B224-FAE72D055F3D}">
      <formula1>INDIRECT("Table3[Mac à renouveller]")</formula1>
    </dataValidation>
    <dataValidation type="list" allowBlank="1" showInputMessage="1" showErrorMessage="1" sqref="F11:F12" xr:uid="{519E1CA0-29F7-40B8-A95E-52AF541F67B4}">
      <formula1>INDIRECT("Table2[Portable à renouveller]")</formula1>
    </dataValidation>
    <dataValidation type="list" allowBlank="1" showInputMessage="1" showErrorMessage="1" sqref="F4:F8" xr:uid="{E05458DC-74F6-420D-8414-9FEA88ECB4BB}">
      <formula1>INDIRECT("Table1[PC à renouveller]")</formula1>
    </dataValidation>
    <dataValidation type="list" allowBlank="1" showInputMessage="1" showErrorMessage="1" sqref="F45:F46" xr:uid="{D3A3BF98-2246-46C9-96AE-64D4DE7E08A7}">
      <formula1>INDIRECT("Table9[Ecran à commander]")</formula1>
    </dataValidation>
    <dataValidation type="list" allowBlank="1" showInputMessage="1" showErrorMessage="1" sqref="F39:F42" xr:uid="{115626AF-46B9-4F21-9FBB-3017D132291D}">
      <formula1>INDIRECT("Table8[Mac à commander]")</formula1>
    </dataValidation>
    <dataValidation type="list" allowBlank="1" showInputMessage="1" showErrorMessage="1" sqref="F35:F36" xr:uid="{347F50FE-7A9B-495C-9A5C-C50E113F73D2}">
      <formula1>INDIRECT("Table7[Portable à commander]")</formula1>
    </dataValidation>
    <dataValidation type="list" allowBlank="1" showInputMessage="1" showErrorMessage="1" sqref="F28:F32" xr:uid="{5FFCFFB1-39B4-4866-BBD7-706D107378AC}">
      <formula1>INDIRECT("Table6[PC à commander]")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6E9B1-4CD0-494C-8DCD-28C9C17D39DB}">
  <dimension ref="A1:G46"/>
  <sheetViews>
    <sheetView workbookViewId="0">
      <selection activeCell="F16" sqref="F16"/>
    </sheetView>
  </sheetViews>
  <sheetFormatPr defaultRowHeight="15" x14ac:dyDescent="0.25"/>
  <cols>
    <col min="1" max="1" width="11.5703125" bestFit="1" customWidth="1"/>
    <col min="2" max="2" width="14" bestFit="1" customWidth="1"/>
    <col min="6" max="6" width="28.42578125" customWidth="1"/>
    <col min="7" max="7" width="8.42578125" bestFit="1" customWidth="1"/>
  </cols>
  <sheetData>
    <row r="1" spans="1:7" ht="15.75" thickBot="1" x14ac:dyDescent="0.3">
      <c r="A1" t="s">
        <v>13</v>
      </c>
      <c r="B1" t="s">
        <v>14</v>
      </c>
    </row>
    <row r="2" spans="1:7" ht="15.75" thickBot="1" x14ac:dyDescent="0.3">
      <c r="A2" t="s">
        <v>48</v>
      </c>
      <c r="B2" t="s">
        <v>47</v>
      </c>
      <c r="F2" s="43" t="s">
        <v>15</v>
      </c>
      <c r="G2" s="44" t="s">
        <v>16</v>
      </c>
    </row>
    <row r="3" spans="1:7" x14ac:dyDescent="0.25">
      <c r="A3" t="s">
        <v>48</v>
      </c>
      <c r="B3" t="s">
        <v>47</v>
      </c>
      <c r="F3" s="45" t="s">
        <v>17</v>
      </c>
      <c r="G3" s="46">
        <f>SUM(G4:G8)</f>
        <v>8</v>
      </c>
    </row>
    <row r="4" spans="1:7" x14ac:dyDescent="0.25">
      <c r="A4" t="s">
        <v>48</v>
      </c>
      <c r="B4" t="s">
        <v>47</v>
      </c>
      <c r="F4" s="47" t="s">
        <v>50</v>
      </c>
      <c r="G4" s="48">
        <f>COUNTIF(A2:A44,F4)</f>
        <v>4</v>
      </c>
    </row>
    <row r="5" spans="1:7" x14ac:dyDescent="0.25">
      <c r="A5" t="s">
        <v>48</v>
      </c>
      <c r="B5" t="s">
        <v>47</v>
      </c>
      <c r="F5" s="47" t="s">
        <v>48</v>
      </c>
      <c r="G5" s="48">
        <f>COUNTIF(A2:A45,F5)</f>
        <v>4</v>
      </c>
    </row>
    <row r="6" spans="1:7" x14ac:dyDescent="0.25">
      <c r="A6" t="s">
        <v>50</v>
      </c>
      <c r="B6" t="s">
        <v>49</v>
      </c>
      <c r="F6" s="47"/>
      <c r="G6" s="48">
        <f>COUNTIF(A2:A46,F6)</f>
        <v>0</v>
      </c>
    </row>
    <row r="7" spans="1:7" x14ac:dyDescent="0.25">
      <c r="A7" t="s">
        <v>50</v>
      </c>
      <c r="B7" t="s">
        <v>49</v>
      </c>
      <c r="F7" s="47"/>
      <c r="G7" s="48">
        <f>COUNTIF(A2:A47,F7)</f>
        <v>0</v>
      </c>
    </row>
    <row r="8" spans="1:7" ht="15.75" thickBot="1" x14ac:dyDescent="0.3">
      <c r="A8" t="s">
        <v>50</v>
      </c>
      <c r="B8" t="s">
        <v>49</v>
      </c>
      <c r="F8" s="49"/>
      <c r="G8" s="48">
        <f>COUNTIF(A2:A48,F8)</f>
        <v>0</v>
      </c>
    </row>
    <row r="9" spans="1:7" ht="15.75" thickBot="1" x14ac:dyDescent="0.3">
      <c r="A9" t="s">
        <v>50</v>
      </c>
      <c r="B9" t="s">
        <v>49</v>
      </c>
      <c r="F9" s="35"/>
      <c r="G9" s="51"/>
    </row>
    <row r="10" spans="1:7" x14ac:dyDescent="0.25">
      <c r="F10" s="52" t="s">
        <v>18</v>
      </c>
      <c r="G10" s="53">
        <f>SUM(G11:G12)</f>
        <v>0</v>
      </c>
    </row>
    <row r="11" spans="1:7" x14ac:dyDescent="0.25">
      <c r="F11" s="54"/>
      <c r="G11" s="48">
        <f>COUNTIF(A2:A45,F11)</f>
        <v>0</v>
      </c>
    </row>
    <row r="12" spans="1:7" ht="15.75" thickBot="1" x14ac:dyDescent="0.3">
      <c r="F12" s="55"/>
      <c r="G12" s="50">
        <f>COUNTIF(A2:A45,F12)</f>
        <v>0</v>
      </c>
    </row>
    <row r="13" spans="1:7" ht="15.75" thickBot="1" x14ac:dyDescent="0.3">
      <c r="F13" s="56"/>
      <c r="G13" s="51"/>
    </row>
    <row r="14" spans="1:7" x14ac:dyDescent="0.25">
      <c r="F14" s="52" t="s">
        <v>19</v>
      </c>
      <c r="G14" s="53">
        <f>SUM(G15:G18)</f>
        <v>0</v>
      </c>
    </row>
    <row r="15" spans="1:7" x14ac:dyDescent="0.25">
      <c r="F15" s="57"/>
      <c r="G15" s="58">
        <f>COUNTIF(A2:A45,F15)</f>
        <v>0</v>
      </c>
    </row>
    <row r="16" spans="1:7" x14ac:dyDescent="0.25">
      <c r="F16" s="57"/>
      <c r="G16" s="58">
        <f t="shared" ref="G16:G18" si="0">COUNTIF(A3:A46,F16)</f>
        <v>0</v>
      </c>
    </row>
    <row r="17" spans="6:7" x14ac:dyDescent="0.25">
      <c r="F17" s="54"/>
      <c r="G17" s="58">
        <f t="shared" si="0"/>
        <v>0</v>
      </c>
    </row>
    <row r="18" spans="6:7" ht="15.75" thickBot="1" x14ac:dyDescent="0.3">
      <c r="F18" s="55"/>
      <c r="G18" s="58">
        <f t="shared" si="0"/>
        <v>0</v>
      </c>
    </row>
    <row r="19" spans="6:7" ht="15.75" thickBot="1" x14ac:dyDescent="0.3">
      <c r="F19" s="35"/>
      <c r="G19" s="36"/>
    </row>
    <row r="20" spans="6:7" x14ac:dyDescent="0.25">
      <c r="F20" s="59" t="s">
        <v>20</v>
      </c>
      <c r="G20" s="60">
        <f>SUM(G21:G22)</f>
        <v>0</v>
      </c>
    </row>
    <row r="21" spans="6:7" x14ac:dyDescent="0.25">
      <c r="F21" s="61"/>
      <c r="G21" s="62">
        <f>COUNTIF(A2:A45,F127)</f>
        <v>0</v>
      </c>
    </row>
    <row r="22" spans="6:7" ht="15.75" thickBot="1" x14ac:dyDescent="0.3">
      <c r="F22" s="63"/>
      <c r="G22" s="62">
        <f>COUNTIF(A3:A46,F128)</f>
        <v>0</v>
      </c>
    </row>
    <row r="23" spans="6:7" ht="15.75" thickBot="1" x14ac:dyDescent="0.3">
      <c r="F23" s="56"/>
      <c r="G23" s="51"/>
    </row>
    <row r="24" spans="6:7" x14ac:dyDescent="0.25">
      <c r="F24" s="64" t="s">
        <v>45</v>
      </c>
      <c r="G24" s="65"/>
    </row>
    <row r="25" spans="6:7" ht="15.75" thickBot="1" x14ac:dyDescent="0.3">
      <c r="F25" s="66"/>
      <c r="G25" s="67"/>
    </row>
    <row r="26" spans="6:7" ht="15.75" thickBot="1" x14ac:dyDescent="0.3">
      <c r="F26" s="68" t="s">
        <v>21</v>
      </c>
      <c r="G26" s="69" t="s">
        <v>16</v>
      </c>
    </row>
    <row r="27" spans="6:7" x14ac:dyDescent="0.25">
      <c r="F27" s="70" t="s">
        <v>17</v>
      </c>
      <c r="G27" s="71">
        <f>SUM(G28:G32)</f>
        <v>8</v>
      </c>
    </row>
    <row r="28" spans="6:7" x14ac:dyDescent="0.25">
      <c r="F28" s="72" t="s">
        <v>47</v>
      </c>
      <c r="G28" s="73">
        <f>COUNTIF(B2:B923,F28)</f>
        <v>4</v>
      </c>
    </row>
    <row r="29" spans="6:7" x14ac:dyDescent="0.25">
      <c r="F29" s="72" t="s">
        <v>49</v>
      </c>
      <c r="G29" s="73">
        <f>COUNTIF(B2:B924,F29)</f>
        <v>4</v>
      </c>
    </row>
    <row r="30" spans="6:7" x14ac:dyDescent="0.25">
      <c r="F30" s="72"/>
      <c r="G30" s="73">
        <f>COUNTIF(B2:B925,F30)</f>
        <v>0</v>
      </c>
    </row>
    <row r="31" spans="6:7" x14ac:dyDescent="0.25">
      <c r="F31" s="72"/>
      <c r="G31" s="73">
        <f>COUNTIF(B2:B926,F31)</f>
        <v>0</v>
      </c>
    </row>
    <row r="32" spans="6:7" ht="15.75" thickBot="1" x14ac:dyDescent="0.3">
      <c r="F32" s="74"/>
      <c r="G32" s="75">
        <f>COUNTIF(B2:B927,F32)</f>
        <v>0</v>
      </c>
    </row>
    <row r="33" spans="6:7" ht="15.75" thickBot="1" x14ac:dyDescent="0.3">
      <c r="F33" s="35"/>
      <c r="G33" s="51"/>
    </row>
    <row r="34" spans="6:7" x14ac:dyDescent="0.25">
      <c r="F34" s="76" t="s">
        <v>18</v>
      </c>
      <c r="G34" s="77">
        <f>SUM(G35:G36)</f>
        <v>0</v>
      </c>
    </row>
    <row r="35" spans="6:7" x14ac:dyDescent="0.25">
      <c r="F35" s="78"/>
      <c r="G35" s="73">
        <f>COUNTIF(B2:B927,F35)</f>
        <v>0</v>
      </c>
    </row>
    <row r="36" spans="6:7" ht="15.75" thickBot="1" x14ac:dyDescent="0.3">
      <c r="F36" s="79"/>
      <c r="G36" s="75">
        <f>COUNTIF(B2:B927,F36)</f>
        <v>0</v>
      </c>
    </row>
    <row r="37" spans="6:7" ht="15.75" thickBot="1" x14ac:dyDescent="0.3">
      <c r="F37" s="56"/>
      <c r="G37" s="51"/>
    </row>
    <row r="38" spans="6:7" x14ac:dyDescent="0.25">
      <c r="F38" s="76" t="s">
        <v>19</v>
      </c>
      <c r="G38" s="77">
        <f>SUM(G39:G42)</f>
        <v>0</v>
      </c>
    </row>
    <row r="39" spans="6:7" x14ac:dyDescent="0.25">
      <c r="F39" s="80"/>
      <c r="G39" s="81">
        <f>COUNTIF(B2:B927,F39)</f>
        <v>0</v>
      </c>
    </row>
    <row r="40" spans="6:7" x14ac:dyDescent="0.25">
      <c r="F40" s="80"/>
      <c r="G40" s="81">
        <f>COUNTIF(B2:B927,F40)</f>
        <v>0</v>
      </c>
    </row>
    <row r="41" spans="6:7" x14ac:dyDescent="0.25">
      <c r="F41" s="78"/>
      <c r="G41" s="73">
        <f>COUNTIF(B2:B927,F41)</f>
        <v>0</v>
      </c>
    </row>
    <row r="42" spans="6:7" ht="15.75" thickBot="1" x14ac:dyDescent="0.3">
      <c r="F42" s="79"/>
      <c r="G42" s="75">
        <f>COUNTIF(B2:B927,F42)</f>
        <v>0</v>
      </c>
    </row>
    <row r="43" spans="6:7" ht="15.75" thickBot="1" x14ac:dyDescent="0.3">
      <c r="F43" s="35"/>
      <c r="G43" s="36"/>
    </row>
    <row r="44" spans="6:7" x14ac:dyDescent="0.25">
      <c r="F44" s="82" t="s">
        <v>20</v>
      </c>
      <c r="G44" s="83">
        <f>SUM(G45:G46)</f>
        <v>0</v>
      </c>
    </row>
    <row r="45" spans="6:7" x14ac:dyDescent="0.25">
      <c r="F45" s="84"/>
      <c r="G45" s="85">
        <f>COUNTIF(B2:B927,F151)</f>
        <v>0</v>
      </c>
    </row>
    <row r="46" spans="6:7" ht="15.75" thickBot="1" x14ac:dyDescent="0.3">
      <c r="F46" s="86"/>
      <c r="G46" s="87">
        <f>COUNTIF(B2:B927,F46)</f>
        <v>0</v>
      </c>
    </row>
  </sheetData>
  <mergeCells count="2">
    <mergeCell ref="F24:F25"/>
    <mergeCell ref="G24:G25"/>
  </mergeCells>
  <dataValidations count="8">
    <dataValidation type="list" allowBlank="1" showInputMessage="1" showErrorMessage="1" sqref="F21:F22" xr:uid="{5A051943-F06C-417C-8F2A-3775221CF76E}">
      <formula1>INDIRECT("Table4[Ecran à renouveller]")</formula1>
    </dataValidation>
    <dataValidation type="list" allowBlank="1" showInputMessage="1" showErrorMessage="1" sqref="F15:F18" xr:uid="{538883F1-116C-43DD-A5B4-63B74545A0E2}">
      <formula1>INDIRECT("Table3[Mac à renouveller]")</formula1>
    </dataValidation>
    <dataValidation type="list" allowBlank="1" showInputMessage="1" showErrorMessage="1" sqref="F11:F12" xr:uid="{777867C4-D00D-4447-B578-706E70204017}">
      <formula1>INDIRECT("Table2[Portable à renouveller]")</formula1>
    </dataValidation>
    <dataValidation type="list" allowBlank="1" showInputMessage="1" showErrorMessage="1" sqref="F4:F8" xr:uid="{915FEE4D-2D03-4758-8EA7-FDCF1B3C876C}">
      <formula1>INDIRECT("Table1[PC à renouveller]")</formula1>
    </dataValidation>
    <dataValidation type="list" allowBlank="1" showInputMessage="1" showErrorMessage="1" sqref="F45:F46" xr:uid="{86194DF0-DFA5-4E78-BC59-496E8AB50E8D}">
      <formula1>INDIRECT("Table9[Ecran à commander]")</formula1>
    </dataValidation>
    <dataValidation type="list" allowBlank="1" showInputMessage="1" showErrorMessage="1" sqref="F39:F42" xr:uid="{3E0EA02E-58FB-4CCE-A92C-16D7DF0B1506}">
      <formula1>INDIRECT("Table8[Mac à commander]")</formula1>
    </dataValidation>
    <dataValidation type="list" allowBlank="1" showInputMessage="1" showErrorMessage="1" sqref="F35:F36" xr:uid="{57CB0661-738E-45FC-ABF1-6241A764C27A}">
      <formula1>INDIRECT("Table7[Portable à commander]")</formula1>
    </dataValidation>
    <dataValidation type="list" allowBlank="1" showInputMessage="1" showErrorMessage="1" sqref="F28:F32" xr:uid="{C3951EA1-EB01-4F13-863A-098091839DD5}">
      <formula1>INDIRECT("Table6[PC à commander]")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723A1-2922-43B9-9003-AF5F3D50ED6B}">
  <dimension ref="A1:E36"/>
  <sheetViews>
    <sheetView workbookViewId="0">
      <selection activeCell="D14" sqref="D14"/>
    </sheetView>
  </sheetViews>
  <sheetFormatPr defaultRowHeight="15" x14ac:dyDescent="0.25"/>
  <cols>
    <col min="1" max="1" width="45" bestFit="1" customWidth="1"/>
    <col min="2" max="2" width="14.140625" bestFit="1" customWidth="1"/>
    <col min="4" max="4" width="45" bestFit="1" customWidth="1"/>
    <col min="5" max="5" width="14.140625" bestFit="1" customWidth="1"/>
  </cols>
  <sheetData>
    <row r="1" spans="1:5" x14ac:dyDescent="0.25">
      <c r="A1" t="s">
        <v>22</v>
      </c>
      <c r="B1" t="s">
        <v>46</v>
      </c>
      <c r="D1" t="s">
        <v>23</v>
      </c>
      <c r="E1" t="s">
        <v>46</v>
      </c>
    </row>
    <row r="2" spans="1:5" x14ac:dyDescent="0.25">
      <c r="A2" t="s">
        <v>47</v>
      </c>
      <c r="B2" s="88"/>
      <c r="D2" t="s">
        <v>47</v>
      </c>
      <c r="E2" s="88"/>
    </row>
    <row r="3" spans="1:5" x14ac:dyDescent="0.25">
      <c r="A3" t="s">
        <v>48</v>
      </c>
      <c r="B3" s="88"/>
      <c r="D3" t="s">
        <v>48</v>
      </c>
      <c r="E3" s="88"/>
    </row>
    <row r="4" spans="1:5" x14ac:dyDescent="0.25">
      <c r="A4" t="s">
        <v>49</v>
      </c>
      <c r="B4" s="88"/>
      <c r="D4" t="s">
        <v>49</v>
      </c>
      <c r="E4" s="88"/>
    </row>
    <row r="5" spans="1:5" x14ac:dyDescent="0.25">
      <c r="A5" t="s">
        <v>50</v>
      </c>
      <c r="B5" s="88"/>
      <c r="D5" t="s">
        <v>50</v>
      </c>
      <c r="E5" s="88"/>
    </row>
    <row r="6" spans="1:5" x14ac:dyDescent="0.25">
      <c r="B6" s="88"/>
      <c r="E6" s="88"/>
    </row>
    <row r="7" spans="1:5" x14ac:dyDescent="0.25">
      <c r="B7" s="88"/>
      <c r="E7" s="88"/>
    </row>
    <row r="8" spans="1:5" x14ac:dyDescent="0.25">
      <c r="E8" s="88"/>
    </row>
    <row r="9" spans="1:5" x14ac:dyDescent="0.25">
      <c r="A9" t="s">
        <v>24</v>
      </c>
      <c r="B9" t="s">
        <v>46</v>
      </c>
      <c r="D9" t="s">
        <v>25</v>
      </c>
      <c r="E9" t="s">
        <v>46</v>
      </c>
    </row>
    <row r="10" spans="1:5" x14ac:dyDescent="0.25">
      <c r="A10" t="s">
        <v>26</v>
      </c>
      <c r="B10" s="88"/>
      <c r="D10" t="s">
        <v>26</v>
      </c>
      <c r="E10" s="88"/>
    </row>
    <row r="11" spans="1:5" x14ac:dyDescent="0.25">
      <c r="B11" s="88"/>
      <c r="E11" s="88"/>
    </row>
    <row r="12" spans="1:5" x14ac:dyDescent="0.25">
      <c r="B12" s="88"/>
      <c r="E12" s="88"/>
    </row>
    <row r="13" spans="1:5" x14ac:dyDescent="0.25">
      <c r="B13" s="88"/>
      <c r="E13" s="88"/>
    </row>
    <row r="14" spans="1:5" x14ac:dyDescent="0.25">
      <c r="A14" t="s">
        <v>27</v>
      </c>
      <c r="B14" t="s">
        <v>46</v>
      </c>
      <c r="D14" t="s">
        <v>28</v>
      </c>
      <c r="E14" t="s">
        <v>46</v>
      </c>
    </row>
    <row r="15" spans="1:5" x14ac:dyDescent="0.25">
      <c r="A15" t="s">
        <v>29</v>
      </c>
      <c r="B15" s="88"/>
      <c r="D15" t="s">
        <v>29</v>
      </c>
      <c r="E15" s="88"/>
    </row>
    <row r="16" spans="1:5" x14ac:dyDescent="0.25">
      <c r="A16" s="89" t="s">
        <v>30</v>
      </c>
      <c r="B16" s="88"/>
      <c r="D16" s="89" t="s">
        <v>30</v>
      </c>
      <c r="E16" s="88"/>
    </row>
    <row r="17" spans="1:5" x14ac:dyDescent="0.25">
      <c r="A17" s="90" t="s">
        <v>31</v>
      </c>
      <c r="B17" s="88"/>
      <c r="D17" s="90" t="s">
        <v>31</v>
      </c>
      <c r="E17" s="88"/>
    </row>
    <row r="18" spans="1:5" x14ac:dyDescent="0.25">
      <c r="A18" t="s">
        <v>32</v>
      </c>
      <c r="B18" s="88"/>
      <c r="D18" t="s">
        <v>32</v>
      </c>
      <c r="E18" s="88"/>
    </row>
    <row r="19" spans="1:5" x14ac:dyDescent="0.25">
      <c r="A19" t="s">
        <v>33</v>
      </c>
      <c r="B19" s="88"/>
      <c r="D19" t="s">
        <v>33</v>
      </c>
      <c r="E19" s="88"/>
    </row>
    <row r="20" spans="1:5" x14ac:dyDescent="0.25">
      <c r="A20" t="s">
        <v>34</v>
      </c>
      <c r="B20" s="88"/>
      <c r="D20" t="s">
        <v>34</v>
      </c>
      <c r="E20" s="88"/>
    </row>
    <row r="21" spans="1:5" x14ac:dyDescent="0.25">
      <c r="A21" t="s">
        <v>35</v>
      </c>
      <c r="B21" s="88"/>
      <c r="D21" t="s">
        <v>35</v>
      </c>
      <c r="E21" s="88"/>
    </row>
    <row r="22" spans="1:5" x14ac:dyDescent="0.25">
      <c r="A22" t="s">
        <v>36</v>
      </c>
      <c r="B22" s="88"/>
      <c r="D22" t="s">
        <v>36</v>
      </c>
      <c r="E22" s="88"/>
    </row>
    <row r="23" spans="1:5" x14ac:dyDescent="0.25">
      <c r="B23" s="88"/>
      <c r="E23" s="88"/>
    </row>
    <row r="24" spans="1:5" x14ac:dyDescent="0.25">
      <c r="B24" s="88"/>
      <c r="E24" s="88"/>
    </row>
    <row r="25" spans="1:5" x14ac:dyDescent="0.25">
      <c r="B25" s="88"/>
      <c r="E25" s="88"/>
    </row>
    <row r="26" spans="1:5" x14ac:dyDescent="0.25">
      <c r="A26" t="s">
        <v>37</v>
      </c>
      <c r="B26" t="s">
        <v>46</v>
      </c>
      <c r="D26" t="s">
        <v>38</v>
      </c>
      <c r="E26" t="s">
        <v>46</v>
      </c>
    </row>
    <row r="27" spans="1:5" x14ac:dyDescent="0.25">
      <c r="A27" t="s">
        <v>39</v>
      </c>
      <c r="B27" s="88"/>
      <c r="D27" t="s">
        <v>39</v>
      </c>
      <c r="E27" s="88"/>
    </row>
    <row r="28" spans="1:5" x14ac:dyDescent="0.25">
      <c r="B28" s="88"/>
      <c r="E28" s="88"/>
    </row>
    <row r="29" spans="1:5" x14ac:dyDescent="0.25">
      <c r="B29" s="88"/>
      <c r="E29" s="88"/>
    </row>
    <row r="30" spans="1:5" x14ac:dyDescent="0.25">
      <c r="B30" s="88"/>
      <c r="E30" s="88"/>
    </row>
    <row r="31" spans="1:5" x14ac:dyDescent="0.25">
      <c r="B31" s="88"/>
      <c r="E31" s="88"/>
    </row>
    <row r="32" spans="1:5" x14ac:dyDescent="0.25">
      <c r="B32" s="88"/>
      <c r="D32" t="s">
        <v>40</v>
      </c>
      <c r="E32" t="s">
        <v>46</v>
      </c>
    </row>
    <row r="33" spans="2:5" x14ac:dyDescent="0.25">
      <c r="B33" s="88"/>
      <c r="D33" t="s">
        <v>41</v>
      </c>
      <c r="E33" s="88"/>
    </row>
    <row r="34" spans="2:5" x14ac:dyDescent="0.25">
      <c r="B34" s="88"/>
      <c r="D34" t="s">
        <v>42</v>
      </c>
      <c r="E34" s="88"/>
    </row>
    <row r="35" spans="2:5" x14ac:dyDescent="0.25">
      <c r="B35" s="88"/>
      <c r="D35" t="s">
        <v>43</v>
      </c>
      <c r="E35" s="88"/>
    </row>
    <row r="36" spans="2:5" x14ac:dyDescent="0.25">
      <c r="B36" s="88"/>
      <c r="D36" t="s">
        <v>44</v>
      </c>
      <c r="E36" s="88"/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Résumé</vt:lpstr>
      <vt:lpstr>Magasin 1</vt:lpstr>
      <vt:lpstr>Magasin 2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Antunes</dc:creator>
  <cp:lastModifiedBy>Ruben Antunes</cp:lastModifiedBy>
  <dcterms:created xsi:type="dcterms:W3CDTF">2020-03-19T10:07:37Z</dcterms:created>
  <dcterms:modified xsi:type="dcterms:W3CDTF">2020-03-19T10:30:54Z</dcterms:modified>
</cp:coreProperties>
</file>