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fouquet\Desktop\"/>
    </mc:Choice>
  </mc:AlternateContent>
  <bookViews>
    <workbookView xWindow="0" yWindow="0" windowWidth="23040" windowHeight="8832"/>
  </bookViews>
  <sheets>
    <sheet name="Exigences et statut" sheetId="2" r:id="rId1"/>
    <sheet name="Trame" sheetId="4" r:id="rId2"/>
    <sheet name="DM" sheetId="3" r:id="rId3"/>
  </sheets>
  <definedNames>
    <definedName name="_xlnm.Print_Area" localSheetId="0">'Exigences et statut'!$A$2:$M$108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8" i="4" l="1"/>
  <c r="B89" i="4" s="1"/>
  <c r="B90" i="4" s="1"/>
  <c r="A88" i="4"/>
  <c r="A89" i="4" s="1"/>
  <c r="A90" i="4" s="1"/>
  <c r="B74" i="4"/>
  <c r="B75" i="4" s="1"/>
  <c r="B76" i="4" s="1"/>
  <c r="B77" i="4" s="1"/>
  <c r="B78" i="4" s="1"/>
  <c r="B79" i="4" s="1"/>
  <c r="B80" i="4" s="1"/>
  <c r="B81" i="4" s="1"/>
  <c r="A74" i="4"/>
  <c r="A75" i="4" s="1"/>
  <c r="A76" i="4" s="1"/>
  <c r="A77" i="4" s="1"/>
  <c r="A78" i="4" s="1"/>
  <c r="A79" i="4" s="1"/>
  <c r="A80" i="4" s="1"/>
  <c r="A81" i="4" s="1"/>
  <c r="B60" i="4"/>
  <c r="B61" i="4" s="1"/>
  <c r="B62" i="4" s="1"/>
  <c r="A60" i="4"/>
  <c r="A61" i="4" s="1"/>
  <c r="A62" i="4" s="1"/>
  <c r="A63" i="4" s="1"/>
  <c r="A64" i="4" s="1"/>
  <c r="A65" i="4" s="1"/>
  <c r="B32" i="4"/>
  <c r="B33" i="4" s="1"/>
  <c r="B34" i="4" s="1"/>
  <c r="B35" i="4" s="1"/>
  <c r="B36" i="4" s="1"/>
  <c r="B37" i="4" s="1"/>
  <c r="B38" i="4" s="1"/>
  <c r="B39" i="4" s="1"/>
  <c r="B40" i="4" s="1"/>
  <c r="B41" i="4" s="1"/>
  <c r="B42" i="4" s="1"/>
  <c r="B43" i="4" s="1"/>
  <c r="B44" i="4" s="1"/>
  <c r="B45" i="4" s="1"/>
  <c r="B46" i="4" s="1"/>
  <c r="B47" i="4" s="1"/>
  <c r="B48" i="4" s="1"/>
  <c r="B49" i="4" s="1"/>
  <c r="B50" i="4" s="1"/>
  <c r="B51" i="4" s="1"/>
  <c r="B52" i="4" s="1"/>
  <c r="A32" i="4"/>
  <c r="A33" i="4" s="1"/>
  <c r="A34" i="4" s="1"/>
  <c r="A35" i="4" s="1"/>
  <c r="A36" i="4" s="1"/>
  <c r="A37" i="4" s="1"/>
  <c r="A38" i="4" s="1"/>
  <c r="A39" i="4" s="1"/>
  <c r="A40" i="4" s="1"/>
  <c r="A41" i="4" s="1"/>
  <c r="A42" i="4" s="1"/>
  <c r="A43" i="4" s="1"/>
  <c r="A44" i="4" s="1"/>
  <c r="A45" i="4" s="1"/>
  <c r="A46" i="4" s="1"/>
  <c r="A47" i="4" s="1"/>
  <c r="A48" i="4" s="1"/>
  <c r="A49" i="4" s="1"/>
  <c r="A50" i="4" s="1"/>
  <c r="A51" i="4" s="1"/>
  <c r="A52" i="4" s="1"/>
  <c r="A53" i="4" s="1"/>
  <c r="B24" i="4"/>
  <c r="A24" i="4"/>
  <c r="A25" i="4" s="1"/>
  <c r="B16" i="4"/>
  <c r="B17" i="4" s="1"/>
  <c r="A16" i="4"/>
  <c r="A17" i="4" s="1"/>
  <c r="B88" i="3"/>
  <c r="B89" i="3" s="1"/>
  <c r="B90" i="3" s="1"/>
  <c r="A88" i="3"/>
  <c r="A89" i="3" s="1"/>
  <c r="A90" i="3" s="1"/>
  <c r="A74" i="3"/>
  <c r="A75" i="3" s="1"/>
  <c r="A76" i="3" s="1"/>
  <c r="A77" i="3" s="1"/>
  <c r="A78" i="3" s="1"/>
  <c r="A79" i="3" s="1"/>
  <c r="A80" i="3" s="1"/>
  <c r="A81" i="3" s="1"/>
  <c r="A32" i="3"/>
  <c r="A33" i="3" s="1"/>
  <c r="A34" i="3" s="1"/>
  <c r="A35" i="3" s="1"/>
  <c r="A36" i="3" s="1"/>
  <c r="A37" i="3" s="1"/>
  <c r="A38" i="3" s="1"/>
  <c r="A39" i="3" s="1"/>
  <c r="A40" i="3" s="1"/>
  <c r="A41" i="3" s="1"/>
  <c r="A42" i="3" s="1"/>
  <c r="A43" i="3" s="1"/>
  <c r="A44" i="3" s="1"/>
  <c r="A45" i="3" s="1"/>
  <c r="A46" i="3" s="1"/>
  <c r="A47" i="3" s="1"/>
  <c r="A48" i="3" s="1"/>
  <c r="A49" i="3" s="1"/>
  <c r="A50" i="3" s="1"/>
  <c r="A51" i="3" s="1"/>
  <c r="A52" i="3" s="1"/>
  <c r="A53" i="3" s="1"/>
  <c r="A24" i="3"/>
  <c r="A25" i="3" s="1"/>
  <c r="A16" i="3"/>
  <c r="A17" i="3" s="1"/>
  <c r="A60" i="3"/>
  <c r="A61" i="3" s="1"/>
  <c r="A62" i="3" s="1"/>
  <c r="A63" i="3" s="1"/>
  <c r="A64" i="3" s="1"/>
  <c r="A65" i="3" s="1"/>
  <c r="B74" i="3"/>
  <c r="B75" i="3" s="1"/>
  <c r="B76" i="3" s="1"/>
  <c r="B77" i="3" s="1"/>
  <c r="B78" i="3" s="1"/>
  <c r="B79" i="3" s="1"/>
  <c r="B80" i="3" s="1"/>
  <c r="B81" i="3" s="1"/>
  <c r="E99" i="3" s="1"/>
  <c r="B60" i="3"/>
  <c r="B61" i="3" s="1"/>
  <c r="B62" i="3" s="1"/>
  <c r="B32" i="3"/>
  <c r="B33" i="3" s="1"/>
  <c r="B34" i="3" s="1"/>
  <c r="B35" i="3" s="1"/>
  <c r="B36" i="3" s="1"/>
  <c r="B37" i="3" s="1"/>
  <c r="B38" i="3" s="1"/>
  <c r="B39" i="3" s="1"/>
  <c r="B40" i="3" s="1"/>
  <c r="B41" i="3" s="1"/>
  <c r="B42" i="3" s="1"/>
  <c r="B43" i="3" s="1"/>
  <c r="B44" i="3" s="1"/>
  <c r="B45" i="3" s="1"/>
  <c r="B46" i="3" s="1"/>
  <c r="B47" i="3" s="1"/>
  <c r="B48" i="3" s="1"/>
  <c r="B49" i="3" s="1"/>
  <c r="B50" i="3" s="1"/>
  <c r="B51" i="3" s="1"/>
  <c r="B52" i="3" s="1"/>
  <c r="B53" i="3" s="1"/>
  <c r="B24" i="3"/>
  <c r="B25" i="3" s="1"/>
  <c r="B16" i="3"/>
  <c r="B17" i="3" s="1"/>
  <c r="E95" i="3" s="1"/>
  <c r="G3" i="3"/>
  <c r="Q4" i="2"/>
  <c r="Q5" i="2"/>
  <c r="Q6" i="2"/>
  <c r="Q7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0" i="2"/>
  <c r="Q41" i="2"/>
  <c r="Q42" i="2"/>
  <c r="Q43" i="2"/>
  <c r="Q44" i="2"/>
  <c r="Q45" i="2"/>
  <c r="Q46" i="2"/>
  <c r="Q47" i="2"/>
  <c r="Q48" i="2"/>
  <c r="Q49" i="2"/>
  <c r="Q50" i="2"/>
  <c r="Q51" i="2"/>
  <c r="Q52" i="2"/>
  <c r="Q53" i="2"/>
  <c r="Q54" i="2"/>
  <c r="Q55" i="2"/>
  <c r="Q56" i="2"/>
  <c r="Q57" i="2"/>
  <c r="Q58" i="2"/>
  <c r="Q59" i="2"/>
  <c r="Q60" i="2"/>
  <c r="Q61" i="2"/>
  <c r="Q62" i="2"/>
  <c r="Q63" i="2"/>
  <c r="Q64" i="2"/>
  <c r="Q65" i="2"/>
  <c r="Q66" i="2"/>
  <c r="Q67" i="2"/>
  <c r="Q68" i="2"/>
  <c r="Q69" i="2"/>
  <c r="Q70" i="2"/>
  <c r="Q71" i="2"/>
  <c r="Q72" i="2"/>
  <c r="Q73" i="2"/>
  <c r="Q74" i="2"/>
  <c r="Q75" i="2"/>
  <c r="Q76" i="2"/>
  <c r="Q77" i="2"/>
  <c r="Q78" i="2"/>
  <c r="Q79" i="2"/>
  <c r="Q80" i="2"/>
  <c r="Q81" i="2"/>
  <c r="Q82" i="2"/>
  <c r="Q83" i="2"/>
  <c r="Q84" i="2"/>
  <c r="Q85" i="2"/>
  <c r="Q86" i="2"/>
  <c r="Q87" i="2"/>
  <c r="Q88" i="2"/>
  <c r="Q89" i="2"/>
  <c r="Q90" i="2"/>
  <c r="Q91" i="2"/>
  <c r="Q92" i="2"/>
  <c r="Q93" i="2"/>
  <c r="Q94" i="2"/>
  <c r="Q95" i="2"/>
  <c r="Q96" i="2"/>
  <c r="Q97" i="2"/>
  <c r="Q98" i="2"/>
  <c r="Q99" i="2"/>
  <c r="Q100" i="2"/>
  <c r="Q101" i="2"/>
  <c r="Q102" i="2"/>
  <c r="Q3" i="2"/>
  <c r="E97" i="3" l="1"/>
  <c r="B63" i="3"/>
  <c r="B64" i="3" s="1"/>
  <c r="B65" i="3" s="1"/>
  <c r="E98" i="3"/>
  <c r="E96" i="3"/>
  <c r="B63" i="4"/>
  <c r="B64" i="4" s="1"/>
  <c r="B65" i="4" s="1"/>
  <c r="B53" i="4"/>
  <c r="B25" i="4"/>
  <c r="E105" i="2"/>
  <c r="F105" i="2"/>
  <c r="G105" i="2"/>
  <c r="H105" i="2"/>
  <c r="I105" i="2"/>
  <c r="J105" i="2"/>
  <c r="K105" i="2"/>
  <c r="L105" i="2"/>
  <c r="M105" i="2"/>
  <c r="D105" i="2"/>
  <c r="E106" i="2"/>
  <c r="F106" i="2"/>
  <c r="G106" i="2"/>
  <c r="H106" i="2"/>
  <c r="I106" i="2"/>
  <c r="J106" i="2"/>
  <c r="K106" i="2"/>
  <c r="L106" i="2"/>
  <c r="M106" i="2"/>
  <c r="D106" i="2"/>
  <c r="E107" i="2"/>
  <c r="F107" i="2"/>
  <c r="G107" i="2"/>
  <c r="H107" i="2"/>
  <c r="I107" i="2"/>
  <c r="J107" i="2"/>
  <c r="K107" i="2"/>
  <c r="L107" i="2"/>
  <c r="M107" i="2"/>
  <c r="D107" i="2"/>
  <c r="E108" i="2"/>
  <c r="F108" i="2"/>
  <c r="G108" i="2"/>
  <c r="H108" i="2"/>
  <c r="I108" i="2"/>
  <c r="J108" i="2"/>
  <c r="K108" i="2"/>
  <c r="L108" i="2"/>
  <c r="M108" i="2"/>
  <c r="D108" i="2"/>
  <c r="M104" i="2"/>
  <c r="E104" i="2"/>
  <c r="F104" i="2"/>
  <c r="G104" i="2"/>
  <c r="H104" i="2"/>
  <c r="I104" i="2"/>
  <c r="J104" i="2"/>
  <c r="K104" i="2"/>
  <c r="L104" i="2"/>
  <c r="D104" i="2"/>
  <c r="S4" i="2" l="1"/>
  <c r="S5" i="2"/>
  <c r="S6" i="2"/>
  <c r="S7" i="2"/>
  <c r="S8" i="2"/>
  <c r="S9" i="2"/>
  <c r="S10" i="2"/>
  <c r="S11" i="2"/>
  <c r="S12" i="2"/>
  <c r="S13" i="2"/>
  <c r="S14" i="2"/>
  <c r="S15" i="2"/>
  <c r="S16" i="2"/>
  <c r="S17" i="2"/>
  <c r="S18" i="2"/>
  <c r="S19" i="2"/>
  <c r="S20" i="2"/>
  <c r="S21" i="2"/>
  <c r="S22" i="2"/>
  <c r="S23" i="2"/>
  <c r="S24" i="2"/>
  <c r="S25" i="2"/>
  <c r="S26" i="2"/>
  <c r="S27" i="2"/>
  <c r="S28" i="2"/>
  <c r="S29" i="2"/>
  <c r="S30" i="2"/>
  <c r="S31" i="2"/>
  <c r="S32" i="2"/>
  <c r="S33" i="2"/>
  <c r="S34" i="2"/>
  <c r="S35" i="2"/>
  <c r="S36" i="2"/>
  <c r="S37" i="2"/>
  <c r="S38" i="2"/>
  <c r="S39" i="2"/>
  <c r="S40" i="2"/>
  <c r="S41" i="2"/>
  <c r="S42" i="2"/>
  <c r="S43" i="2"/>
  <c r="S44" i="2"/>
  <c r="S45" i="2"/>
  <c r="S46" i="2"/>
  <c r="S47" i="2"/>
  <c r="S48" i="2"/>
  <c r="S49" i="2"/>
  <c r="S50" i="2"/>
  <c r="S51" i="2"/>
  <c r="S52" i="2"/>
  <c r="S53" i="2"/>
  <c r="S54" i="2"/>
  <c r="S55" i="2"/>
  <c r="S56" i="2"/>
  <c r="S57" i="2"/>
  <c r="S58" i="2"/>
  <c r="S59" i="2"/>
  <c r="S60" i="2"/>
  <c r="S61" i="2"/>
  <c r="S62" i="2"/>
  <c r="S63" i="2"/>
  <c r="S64" i="2"/>
  <c r="S65" i="2"/>
  <c r="S66" i="2"/>
  <c r="S67" i="2"/>
  <c r="S68" i="2"/>
  <c r="S69" i="2"/>
  <c r="S70" i="2"/>
  <c r="S71" i="2"/>
  <c r="S72" i="2"/>
  <c r="S73" i="2"/>
  <c r="S74" i="2"/>
  <c r="S75" i="2"/>
  <c r="S76" i="2"/>
  <c r="S77" i="2"/>
  <c r="S78" i="2"/>
  <c r="S79" i="2"/>
  <c r="S80" i="2"/>
  <c r="S81" i="2"/>
  <c r="S82" i="2"/>
  <c r="S83" i="2"/>
  <c r="S84" i="2"/>
  <c r="S85" i="2"/>
  <c r="S86" i="2"/>
  <c r="S87" i="2"/>
  <c r="S88" i="2"/>
  <c r="S89" i="2"/>
  <c r="S90" i="2"/>
  <c r="S91" i="2"/>
  <c r="S92" i="2"/>
  <c r="S93" i="2"/>
  <c r="S94" i="2"/>
  <c r="S95" i="2"/>
  <c r="S96" i="2"/>
  <c r="S97" i="2"/>
  <c r="S98" i="2"/>
  <c r="S99" i="2"/>
  <c r="S100" i="2"/>
  <c r="S101" i="2"/>
  <c r="S102" i="2"/>
  <c r="R4" i="2"/>
  <c r="R5" i="2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R55" i="2"/>
  <c r="R56" i="2"/>
  <c r="R57" i="2"/>
  <c r="R58" i="2"/>
  <c r="R59" i="2"/>
  <c r="R60" i="2"/>
  <c r="R61" i="2"/>
  <c r="R62" i="2"/>
  <c r="R63" i="2"/>
  <c r="R64" i="2"/>
  <c r="R65" i="2"/>
  <c r="R66" i="2"/>
  <c r="R67" i="2"/>
  <c r="R68" i="2"/>
  <c r="R69" i="2"/>
  <c r="R70" i="2"/>
  <c r="R71" i="2"/>
  <c r="R72" i="2"/>
  <c r="R73" i="2"/>
  <c r="R74" i="2"/>
  <c r="R75" i="2"/>
  <c r="R76" i="2"/>
  <c r="R77" i="2"/>
  <c r="R78" i="2"/>
  <c r="R79" i="2"/>
  <c r="R80" i="2"/>
  <c r="R81" i="2"/>
  <c r="R82" i="2"/>
  <c r="R83" i="2"/>
  <c r="R84" i="2"/>
  <c r="R85" i="2"/>
  <c r="R86" i="2"/>
  <c r="R87" i="2"/>
  <c r="R88" i="2"/>
  <c r="R89" i="2"/>
  <c r="R90" i="2"/>
  <c r="R91" i="2"/>
  <c r="R92" i="2"/>
  <c r="R93" i="2"/>
  <c r="R94" i="2"/>
  <c r="R95" i="2"/>
  <c r="R96" i="2"/>
  <c r="R97" i="2"/>
  <c r="R98" i="2"/>
  <c r="R99" i="2"/>
  <c r="R100" i="2"/>
  <c r="R101" i="2"/>
  <c r="R102" i="2"/>
  <c r="P4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69" i="2"/>
  <c r="P70" i="2"/>
  <c r="P71" i="2"/>
  <c r="P72" i="2"/>
  <c r="P73" i="2"/>
  <c r="P74" i="2"/>
  <c r="P75" i="2"/>
  <c r="P76" i="2"/>
  <c r="P77" i="2"/>
  <c r="P78" i="2"/>
  <c r="P79" i="2"/>
  <c r="P80" i="2"/>
  <c r="P81" i="2"/>
  <c r="P82" i="2"/>
  <c r="P83" i="2"/>
  <c r="P84" i="2"/>
  <c r="P85" i="2"/>
  <c r="P86" i="2"/>
  <c r="P87" i="2"/>
  <c r="P88" i="2"/>
  <c r="P89" i="2"/>
  <c r="P90" i="2"/>
  <c r="P91" i="2"/>
  <c r="P92" i="2"/>
  <c r="P93" i="2"/>
  <c r="P94" i="2"/>
  <c r="P95" i="2"/>
  <c r="P96" i="2"/>
  <c r="P97" i="2"/>
  <c r="P98" i="2"/>
  <c r="P99" i="2"/>
  <c r="P100" i="2"/>
  <c r="P101" i="2"/>
  <c r="P102" i="2"/>
  <c r="O4" i="2"/>
  <c r="O5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71" i="2"/>
  <c r="O72" i="2"/>
  <c r="O73" i="2"/>
  <c r="O74" i="2"/>
  <c r="O75" i="2"/>
  <c r="O76" i="2"/>
  <c r="O77" i="2"/>
  <c r="O78" i="2"/>
  <c r="O79" i="2"/>
  <c r="O80" i="2"/>
  <c r="O81" i="2"/>
  <c r="O82" i="2"/>
  <c r="O83" i="2"/>
  <c r="O84" i="2"/>
  <c r="O85" i="2"/>
  <c r="O86" i="2"/>
  <c r="O87" i="2"/>
  <c r="O88" i="2"/>
  <c r="O89" i="2"/>
  <c r="O90" i="2"/>
  <c r="O91" i="2"/>
  <c r="O92" i="2"/>
  <c r="O93" i="2"/>
  <c r="O94" i="2"/>
  <c r="O95" i="2"/>
  <c r="O96" i="2"/>
  <c r="O97" i="2"/>
  <c r="O98" i="2"/>
  <c r="O99" i="2"/>
  <c r="O100" i="2"/>
  <c r="O101" i="2"/>
  <c r="O102" i="2"/>
  <c r="S3" i="2"/>
  <c r="R3" i="2"/>
  <c r="P3" i="2"/>
  <c r="O3" i="2"/>
  <c r="T8" i="2" l="1"/>
  <c r="T98" i="2"/>
  <c r="T39" i="2"/>
  <c r="T85" i="2"/>
  <c r="T96" i="2"/>
  <c r="T77" i="2"/>
  <c r="T69" i="2"/>
  <c r="T64" i="2"/>
  <c r="T97" i="2"/>
  <c r="T28" i="2"/>
  <c r="T95" i="2"/>
  <c r="T63" i="2"/>
  <c r="T83" i="2"/>
  <c r="T48" i="2"/>
  <c r="T53" i="2"/>
  <c r="T59" i="2"/>
  <c r="T29" i="2"/>
  <c r="T33" i="2"/>
  <c r="T52" i="2"/>
  <c r="T67" i="2"/>
  <c r="T49" i="2"/>
  <c r="T19" i="2"/>
  <c r="T88" i="2"/>
  <c r="T80" i="2"/>
  <c r="T74" i="2"/>
  <c r="T60" i="2"/>
  <c r="T40" i="2"/>
  <c r="T36" i="2"/>
  <c r="T26" i="2"/>
  <c r="T12" i="2"/>
  <c r="T72" i="2"/>
  <c r="T58" i="2"/>
  <c r="T14" i="2"/>
  <c r="T93" i="2"/>
  <c r="T89" i="2"/>
  <c r="T86" i="2"/>
  <c r="T76" i="2"/>
  <c r="T73" i="2"/>
  <c r="T68" i="2"/>
  <c r="T56" i="2"/>
  <c r="T50" i="2"/>
  <c r="T35" i="2"/>
  <c r="T30" i="2"/>
  <c r="T11" i="2"/>
  <c r="T41" i="2"/>
  <c r="T54" i="2"/>
  <c r="T10" i="2"/>
  <c r="T87" i="2"/>
  <c r="T22" i="2"/>
  <c r="T90" i="2"/>
  <c r="T66" i="2"/>
  <c r="T47" i="2"/>
  <c r="T65" i="2"/>
  <c r="T99" i="2"/>
  <c r="T51" i="2"/>
  <c r="T13" i="2"/>
  <c r="T61" i="2"/>
  <c r="T37" i="2"/>
  <c r="T15" i="2"/>
  <c r="T21" i="2"/>
  <c r="T18" i="2"/>
  <c r="T32" i="2"/>
  <c r="T81" i="2"/>
  <c r="T71" i="2"/>
  <c r="T46" i="2"/>
  <c r="T7" i="2"/>
  <c r="T101" i="2"/>
  <c r="T84" i="2"/>
  <c r="T91" i="2"/>
  <c r="T70" i="2"/>
  <c r="T31" i="2"/>
  <c r="T102" i="2"/>
  <c r="T92" i="2"/>
  <c r="T38" i="2"/>
  <c r="T25" i="2"/>
  <c r="T20" i="2"/>
  <c r="T17" i="2"/>
  <c r="T6" i="2"/>
  <c r="T3" i="2"/>
  <c r="T34" i="2" l="1"/>
  <c r="T16" i="2"/>
  <c r="T4" i="2"/>
  <c r="T94" i="2"/>
  <c r="T27" i="2"/>
  <c r="T57" i="2"/>
  <c r="T44" i="2"/>
  <c r="T9" i="2"/>
  <c r="T75" i="2"/>
  <c r="T5" i="2"/>
  <c r="T55" i="2"/>
  <c r="T45" i="2"/>
  <c r="T23" i="2"/>
  <c r="T79" i="2"/>
  <c r="T42" i="2"/>
  <c r="T24" i="2"/>
  <c r="T100" i="2"/>
  <c r="T62" i="2"/>
  <c r="T82" i="2"/>
  <c r="T78" i="2"/>
  <c r="T43" i="2"/>
</calcChain>
</file>

<file path=xl/sharedStrings.xml><?xml version="1.0" encoding="utf-8"?>
<sst xmlns="http://schemas.openxmlformats.org/spreadsheetml/2006/main" count="839" uniqueCount="216">
  <si>
    <t xml:space="preserve">Exigences </t>
  </si>
  <si>
    <t>Sensibilisation des collaborateurs (internes/externes) sur l’éco-conduite (ralenti d’engins)</t>
  </si>
  <si>
    <t>Information et sensibilisation</t>
  </si>
  <si>
    <t>Co-animation des 1/4 d’heure</t>
  </si>
  <si>
    <t>Appui sur l’expertise de ses collaborateurs et service support lors de problématiques environnementales</t>
  </si>
  <si>
    <t>Valorisation des matériaux</t>
  </si>
  <si>
    <t>Prise en considération des taux d’amiantes/HAP dans les enrobés pour la valorisation en plateforme</t>
  </si>
  <si>
    <t>Contractuel</t>
  </si>
  <si>
    <t xml:space="preserve">Rédaction de documents exigés par les clients </t>
  </si>
  <si>
    <t>Création de trame de documents exigés par les clients</t>
  </si>
  <si>
    <t>Maitrise des objectifs du Plan Environnement et des indicateurs liés</t>
  </si>
  <si>
    <t>Visites environnementales</t>
  </si>
  <si>
    <t xml:space="preserve">Consommation d'eau potable </t>
  </si>
  <si>
    <t xml:space="preserve">Maintien du registre des déchets </t>
  </si>
  <si>
    <t xml:space="preserve">Situation d'urgence </t>
  </si>
  <si>
    <t>1/4 d'heure environnement</t>
  </si>
  <si>
    <t>Notion de SME</t>
  </si>
  <si>
    <t xml:space="preserve">Politique Environnemnt </t>
  </si>
  <si>
    <t xml:space="preserve">Objectifs du Plan Environnement </t>
  </si>
  <si>
    <t>Gestion des ressources</t>
  </si>
  <si>
    <t xml:space="preserve">Gestion des déchets </t>
  </si>
  <si>
    <t xml:space="preserve">Parc matériel économe </t>
  </si>
  <si>
    <t xml:space="preserve">Connaissance de l'éco-conduite </t>
  </si>
  <si>
    <t>Registre des déchets</t>
  </si>
  <si>
    <t>Chantier propre</t>
  </si>
  <si>
    <t xml:space="preserve">Utilisation de l'application de la FFB pour le tri des déchets </t>
  </si>
  <si>
    <t xml:space="preserve">Gestion des réseaux </t>
  </si>
  <si>
    <t xml:space="preserve">Partage de connaissance </t>
  </si>
  <si>
    <t xml:space="preserve">Plateforme </t>
  </si>
  <si>
    <t xml:space="preserve">Documents du DCE </t>
  </si>
  <si>
    <t xml:space="preserve">Documents environnementaux </t>
  </si>
  <si>
    <t>Management environnemental</t>
  </si>
  <si>
    <t>Revalorisation des matériaux (sur site ou inter chantier)</t>
  </si>
  <si>
    <t>Maitrise de la notion d’économie circulaire concernant l’achat de fourniture de chantier</t>
  </si>
  <si>
    <t>Economie circulaire</t>
  </si>
  <si>
    <t>Ciblage des exigences règlementaires sur des sujets spécifiques (amiante, ICPE, loi sur l’eau, espèces protégées)</t>
  </si>
  <si>
    <t>Sensibilisation générale des équipes aux problématiques quotidiennes de gestion de l’environnement</t>
  </si>
  <si>
    <t>Connaissance partielle du système d’analyse environnementale</t>
  </si>
  <si>
    <t xml:space="preserve">Matériel de prévention </t>
  </si>
  <si>
    <t xml:space="preserve">Communication </t>
  </si>
  <si>
    <t xml:space="preserve">Généralités </t>
  </si>
  <si>
    <t>Responsabilisation sur la dématérialisation des documents transmis en interne/externe</t>
  </si>
  <si>
    <t>Information des riverains sur exécution de chantier</t>
  </si>
  <si>
    <t>Connaissances générales des exigences internes et externes sur la gestion de l’environnement</t>
  </si>
  <si>
    <t>Sensibilisation des équipes sur le tri des matériaux à envoyer à la plateforme</t>
  </si>
  <si>
    <t>Connaissance des moyens d’information et sensibilisation</t>
  </si>
  <si>
    <t>Connaissance de la notion de situation d’urgence</t>
  </si>
  <si>
    <t>Maitrise des contrôles vis-à-vis des pollutions</t>
  </si>
  <si>
    <t>Achat de fournitures dans une juste quantité</t>
  </si>
  <si>
    <t>Adaptation des horaires de travail aux exigences des riverains</t>
  </si>
  <si>
    <t>Maintien de la propreté sur chantier et sensibilisation des équipes</t>
  </si>
  <si>
    <t>Responsabilisation dans la gestion des consommations d’eau potable (bouteille)</t>
  </si>
  <si>
    <t>Organisation de la sensibilisation, de l’information</t>
  </si>
  <si>
    <t>Sensibilisation sur l’utilisation du matériel de prévention des équipes</t>
  </si>
  <si>
    <t>Implication dans la réalisation de visites environnementales</t>
  </si>
  <si>
    <t>Méconnaissance des objectifs et des indicateurs liés du Plan Environnement</t>
  </si>
  <si>
    <t>Gestion du matériel de prévention</t>
  </si>
  <si>
    <t xml:space="preserve">Dématérialisation </t>
  </si>
  <si>
    <t xml:space="preserve">Pollution </t>
  </si>
  <si>
    <t xml:space="preserve">Exigences internes et externes </t>
  </si>
  <si>
    <t xml:space="preserve">Gestion des matériaux </t>
  </si>
  <si>
    <t>Non prise en considération du suivi des déchets (bordereaux de suivi ; registre de déchets)</t>
  </si>
  <si>
    <t>Ciblage des organismes d’autorité en matière d’environnement</t>
  </si>
  <si>
    <t>Remise en conformité ICPE de la plateforme</t>
  </si>
  <si>
    <t>Attentif au bon fonctionnement des engins de chantier (arrêt, fuite, présence de kit anti-pollution)</t>
  </si>
  <si>
    <t>Mise en place d’équipe de cantonnier (nettoyage de chantier) sur les sites du C3 et du Cours Emile Zola</t>
  </si>
  <si>
    <t>Utilisation de KIZEO</t>
  </si>
  <si>
    <t>Responsabilisation liée aux pollutions potentielles par hydrocarbures (fuite ; vidange sur chantier)</t>
  </si>
  <si>
    <t>Maitrise partielle du statut ICPE de la plateforme</t>
  </si>
  <si>
    <t>Maitrise partielle de la notion</t>
  </si>
  <si>
    <t>Méconnaissance de l’objectif à réaliser</t>
  </si>
  <si>
    <t>Suivi des préconisations faites par le service Qualité – Environnement (Mise en conformité règlementaire)</t>
  </si>
  <si>
    <t>Proctection de la nature</t>
  </si>
  <si>
    <t xml:space="preserve">Méconnaissance de la gestion des déchets </t>
  </si>
  <si>
    <t>Sensibilisation des équipes sur le tri des matériaux</t>
  </si>
  <si>
    <t xml:space="preserve">Méconnaissance de l'éco-conduite </t>
  </si>
  <si>
    <t xml:space="preserve">Méconnaissance de la pratique de mise en place de bouteille d'eau </t>
  </si>
  <si>
    <t xml:space="preserve">Bouteille d'eau </t>
  </si>
  <si>
    <t xml:space="preserve">Méconnaissance de la notion </t>
  </si>
  <si>
    <t xml:space="preserve">Gestion des compteurs d'eau </t>
  </si>
  <si>
    <t>Méconnaissance du système de management environnemental</t>
  </si>
  <si>
    <t xml:space="preserve">Connaissance partielle du système de management environnemental </t>
  </si>
  <si>
    <t xml:space="preserve">Maitrise de la politique environnementale </t>
  </si>
  <si>
    <t xml:space="preserve">Maitrise du système de management environnemental </t>
  </si>
  <si>
    <t>Prise en considération des documents environnementaux transmis par la Direction ou le service Qualité-Environnement</t>
  </si>
  <si>
    <t>Connaissance de la fréquence de réalisation fixée</t>
  </si>
  <si>
    <t xml:space="preserve">Réalisation du plan d'actions correctives </t>
  </si>
  <si>
    <t xml:space="preserve">Réalisation de situation d'urgence sur un des chantiers </t>
  </si>
  <si>
    <t>Méconnaissance de l'analyse environnementale</t>
  </si>
  <si>
    <t xml:space="preserve">Maitrise de l'utilisation des kits anti-pollution </t>
  </si>
  <si>
    <t>Participation à des demi-journées de présentation du chantier (exigence client)</t>
  </si>
  <si>
    <t>Non réalisation du plan d'actions correctives systématique</t>
  </si>
  <si>
    <t xml:space="preserve">Connaissance de la legislation sur la loi sur l'eau </t>
  </si>
  <si>
    <t>Maitrise de la gestion des sols pollués (phasage, documents d'acceptation des matériaux pollués)</t>
  </si>
  <si>
    <t>Maintien des marquages des  réseaux</t>
  </si>
  <si>
    <t>Responsabilisation sur l’éco-conduite (limitation des trajets / ralenti d'engins)</t>
  </si>
  <si>
    <t>Connaissances partielles des objectifs et des missions d’un [poste] sur la gestion de l’environnement sur les chantiers</t>
  </si>
  <si>
    <t>Ne cible pas les exigences environnementales internes et externes sur la gestion de l'environnement</t>
  </si>
  <si>
    <t xml:space="preserve">Utilisation de KIZEO pour les visites QSSE ou Envir. </t>
  </si>
  <si>
    <t>Rédaction de FAE</t>
  </si>
  <si>
    <t>Traçabilité régulière des quantités de matériaux recyclés à la plateforme</t>
  </si>
  <si>
    <t>PF</t>
  </si>
  <si>
    <t>PP</t>
  </si>
  <si>
    <t>PS</t>
  </si>
  <si>
    <t>NC</t>
  </si>
  <si>
    <t>Non prise en considération des documents environnementaux généraux transmis par la Direction ou le service Qualité-Environnement</t>
  </si>
  <si>
    <t>Maintien d'une installation mobile classée ICPE</t>
  </si>
  <si>
    <t>Mise en place de procédures environnementales particulières</t>
  </si>
  <si>
    <t xml:space="preserve">Maitrise de l'utilisatiion des documents environnementaux </t>
  </si>
  <si>
    <t>Sensibilisation des collaborateurs liés aux pollutions (fuite, kit antipollution, vérification des engins; plantes invasives)</t>
  </si>
  <si>
    <t xml:space="preserve">Absence de bennes de déchets dangereux </t>
  </si>
  <si>
    <t>Non respect des règlementations locales : systèmes racinaires, ZFE</t>
  </si>
  <si>
    <t>Déchets dangereux mis dans la benne DIB</t>
  </si>
  <si>
    <t>JN</t>
  </si>
  <si>
    <t>VR</t>
  </si>
  <si>
    <t>VB</t>
  </si>
  <si>
    <t>MDS</t>
  </si>
  <si>
    <t>CEA</t>
  </si>
  <si>
    <t>VS</t>
  </si>
  <si>
    <t>AM</t>
  </si>
  <si>
    <t>YB</t>
  </si>
  <si>
    <t>DM</t>
  </si>
  <si>
    <t>Nombre de PF</t>
  </si>
  <si>
    <t>Nombre de PP</t>
  </si>
  <si>
    <t>Nombre de PS</t>
  </si>
  <si>
    <t>Nombre de NC</t>
  </si>
  <si>
    <t>total</t>
  </si>
  <si>
    <t>PM</t>
  </si>
  <si>
    <t>Connaissance du système de gestion des déchets</t>
  </si>
  <si>
    <t>Maitrise de la gestion des déchets</t>
  </si>
  <si>
    <t>Traçabilité de l’ensemble des déchets émis par la plateforme</t>
  </si>
  <si>
    <t xml:space="preserve">Connaissance de la notion </t>
  </si>
  <si>
    <t>Connaissance de la politique environnementale</t>
  </si>
  <si>
    <t>Transmission d’information entre l’encadrement et les chefs</t>
  </si>
  <si>
    <t xml:space="preserve">Transmission des supports ¼ d’heure environnement aux équipes SI FORMAT DIFFERENT (vidéo, powerpoint) </t>
  </si>
  <si>
    <t>Transmission des supports de 1/4 d'heure aux equipes SI FORMAT PDF</t>
  </si>
  <si>
    <t>Différenciation des visites environnementales et des visites QSSE</t>
  </si>
  <si>
    <t>Prise en considération des besoins/plaintes informelles des riverains</t>
  </si>
  <si>
    <t xml:space="preserve">Connaissance du registre des déchets et des obligations liés </t>
  </si>
  <si>
    <t>Maitrise du système de gestion des réseaux (DT-DICT, marquage, piquetage…)</t>
  </si>
  <si>
    <t>Maitrise de la notion de revalorisation</t>
  </si>
  <si>
    <t>Pas en mesure de présenter le DCE / les exigences environnementales du marché en cours ni le dossier de réponse AO</t>
  </si>
  <si>
    <t>Connaissance de l'utilisation des documents potentiels demandés par le client</t>
  </si>
  <si>
    <t>Démarrage/Reprise de chantier avant la passation Etudes-CdTvx/CdTvx-CdTvx</t>
  </si>
  <si>
    <t xml:space="preserve">Compteur d'eau </t>
  </si>
  <si>
    <t xml:space="preserve">Gestion des riverains </t>
  </si>
  <si>
    <t>FAE</t>
  </si>
  <si>
    <t>Réglementation</t>
  </si>
  <si>
    <t>Veille règlementaire</t>
  </si>
  <si>
    <t xml:space="preserve">Revalorisation </t>
  </si>
  <si>
    <t>Analyse environnementale - Passation d’information entre collaborateurs</t>
  </si>
  <si>
    <t>Utilisation de bacs de rétention sur ses chantiers !!!!!!!</t>
  </si>
  <si>
    <t>7/9 bo n ou pa</t>
  </si>
  <si>
    <t>Connaissance du système de veille règlementaire</t>
  </si>
  <si>
    <t>Nombre de OC</t>
  </si>
  <si>
    <t>OC</t>
  </si>
  <si>
    <t>Connaissance des pièces contractuelles environnementales (SOGED, mémoire technique) et de leurs objectifs, leurs rôles</t>
  </si>
  <si>
    <t>Connaissance des exigences contractuelles environnementales du marché</t>
  </si>
  <si>
    <t>Connaissances partielles de la notion de protection de la nature en zone urbaine</t>
  </si>
  <si>
    <t>X</t>
  </si>
  <si>
    <t xml:space="preserve">Connaissance des exigences externes </t>
  </si>
  <si>
    <t xml:space="preserve">Constat des pratiques </t>
  </si>
  <si>
    <t>N°</t>
  </si>
  <si>
    <t>But</t>
  </si>
  <si>
    <t>Domaine à étudier</t>
  </si>
  <si>
    <t xml:space="preserve">Date de la visite </t>
  </si>
  <si>
    <t xml:space="preserve">Audité </t>
  </si>
  <si>
    <t xml:space="preserve">Auditeur </t>
  </si>
  <si>
    <t>Référentiel(s) documentaire</t>
  </si>
  <si>
    <t xml:space="preserve">Faire un bilan des pratiques environnementales dans les postes d'encadrement sur l'agence Rhône Lyon Métropole </t>
  </si>
  <si>
    <t>Environnement</t>
  </si>
  <si>
    <t>Plan Environnement 2020, MASE, NF EN 14 001:2015</t>
  </si>
  <si>
    <t xml:space="preserve">Points forts </t>
  </si>
  <si>
    <t xml:space="preserve">Définition : </t>
  </si>
  <si>
    <t>pratiques à forte valeur ajoutée et qui méritent d’être mises en avant</t>
  </si>
  <si>
    <t xml:space="preserve">Type </t>
  </si>
  <si>
    <t xml:space="preserve">Libellé du constat </t>
  </si>
  <si>
    <t xml:space="preserve">Contractuel - Documents environnementaux </t>
  </si>
  <si>
    <t>Points à progrès</t>
  </si>
  <si>
    <t>pratiques qui pourraient être plus efficaces</t>
  </si>
  <si>
    <t xml:space="preserve">Points conformes </t>
  </si>
  <si>
    <t xml:space="preserve">pratiques qui répondent aux exigences </t>
  </si>
  <si>
    <t xml:space="preserve">Points sensibles </t>
  </si>
  <si>
    <t>pratiques qui pourraient être mieux maîtrisés</t>
  </si>
  <si>
    <t>Non conformités</t>
  </si>
  <si>
    <t>pratiques qui nécessitent des actions de correction immédiates et des actions correctives</t>
  </si>
  <si>
    <t>C</t>
  </si>
  <si>
    <t>Management environnemental - Notion de SME</t>
  </si>
  <si>
    <t xml:space="preserve">Management environnemental - Objectifs du Plan Environnement </t>
  </si>
  <si>
    <t xml:space="preserve">Management environnemental - Exigences internes et externes </t>
  </si>
  <si>
    <t>Information et sensibilisation - Communication</t>
  </si>
  <si>
    <t>Information et sensibilisation - 1/4 d'heure environnement</t>
  </si>
  <si>
    <t>Information et sensibilisation - Visites environnementales</t>
  </si>
  <si>
    <t>Information et sensibilisation - Situation d'urgence</t>
  </si>
  <si>
    <t xml:space="preserve">Information et sensibilisation - Gestion des riverains </t>
  </si>
  <si>
    <t>Information et sensibilisation - Partage des connaissances</t>
  </si>
  <si>
    <t>Information et sensibilisation - Protection de la nature</t>
  </si>
  <si>
    <t>Information et sensibilisation - Non conformités</t>
  </si>
  <si>
    <t>Réglementation - Veille règlementaire</t>
  </si>
  <si>
    <t>Réglementation - Registre des déchets</t>
  </si>
  <si>
    <t>Réglementation - Gestion des réseaux</t>
  </si>
  <si>
    <t>Réglementation - Généralités</t>
  </si>
  <si>
    <t xml:space="preserve">Valorisation des matériaux </t>
  </si>
  <si>
    <t>Valorisation des matériaux - Plateforme</t>
  </si>
  <si>
    <t>Contractuel - Documents DCE</t>
  </si>
  <si>
    <t>Contractuel - Documents environnementaux</t>
  </si>
  <si>
    <t xml:space="preserve">Notes </t>
  </si>
  <si>
    <t>pratiques ni bonnes ni mauvaises permettant de situer les activités à un instant « t »</t>
  </si>
  <si>
    <t>N</t>
  </si>
  <si>
    <t>Synthèse</t>
  </si>
  <si>
    <t>Nombre de :</t>
  </si>
  <si>
    <t>Points forts</t>
  </si>
  <si>
    <t>Conformités</t>
  </si>
  <si>
    <t>Points sensibles</t>
  </si>
  <si>
    <t xml:space="preserve">Non conformités </t>
  </si>
  <si>
    <t xml:space="preserve">Souhaits de l'audité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</si>
</sst>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7" x14ac:knownFonts="1">
    <font>
      <sz val="11"/>
      <color theme="1"/>
      <name val="Calibri"/>
      <family val="2"/>
      <scheme val="minor"/>
    </font>
    <font>
      <sz val="9"/>
      <color theme="1"/>
      <name val="Century Gothic"/>
      <family val="2"/>
    </font>
    <font>
      <b/>
      <sz val="9"/>
      <color theme="1"/>
      <name val="Century Gothic"/>
      <family val="2"/>
    </font>
    <font>
      <sz val="11"/>
      <color theme="1"/>
      <name val="Century Gothic"/>
      <family val="2"/>
    </font>
    <font>
      <sz val="26"/>
      <color theme="8" tint="-0.249977111117893"/>
      <name val="Century Gothic"/>
      <family val="2"/>
    </font>
    <font>
      <sz val="12"/>
      <color theme="1"/>
      <name val="Century Gothic"/>
      <family val="2"/>
    </font>
    <font>
      <sz val="12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/>
        <bgColor indexed="64"/>
      </patternFill>
    </fill>
  </fills>
  <borders count="41">
    <border>
      <left/>
      <right/>
      <top/>
      <bottom/>
      <diagonal/>
    </border>
    <border>
      <left/>
      <right/>
      <top style="thick">
        <color indexed="64"/>
      </top>
      <bottom/>
      <diagonal/>
    </border>
    <border>
      <left/>
      <right/>
      <top/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ck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thick">
        <color indexed="64"/>
      </bottom>
      <diagonal/>
    </border>
    <border>
      <left/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/>
      <top style="dotted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1">
    <xf numFmtId="0" fontId="0" fillId="0" borderId="0" xfId="0"/>
    <xf numFmtId="0" fontId="1" fillId="0" borderId="0" xfId="0" applyFont="1"/>
    <xf numFmtId="0" fontId="1" fillId="0" borderId="0" xfId="0" applyFont="1" applyAlignment="1">
      <alignment wrapText="1"/>
    </xf>
    <xf numFmtId="0" fontId="1" fillId="0" borderId="0" xfId="0" applyFont="1" applyAlignment="1">
      <alignment horizontal="center" vertical="center"/>
    </xf>
    <xf numFmtId="0" fontId="1" fillId="0" borderId="0" xfId="0" applyFont="1" applyBorder="1"/>
    <xf numFmtId="0" fontId="1" fillId="0" borderId="0" xfId="0" applyFont="1" applyBorder="1" applyAlignment="1">
      <alignment wrapText="1"/>
    </xf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2" xfId="0" applyFont="1" applyBorder="1"/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3" xfId="0" applyFont="1" applyBorder="1"/>
    <xf numFmtId="0" fontId="1" fillId="0" borderId="3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2" fillId="0" borderId="0" xfId="0" applyFont="1"/>
    <xf numFmtId="0" fontId="2" fillId="0" borderId="0" xfId="0" applyFont="1" applyBorder="1"/>
    <xf numFmtId="0" fontId="1" fillId="0" borderId="13" xfId="0" applyFont="1" applyBorder="1" applyAlignment="1">
      <alignment wrapText="1"/>
    </xf>
    <xf numFmtId="0" fontId="1" fillId="0" borderId="9" xfId="0" applyFont="1" applyBorder="1" applyAlignment="1">
      <alignment wrapText="1"/>
    </xf>
    <xf numFmtId="0" fontId="1" fillId="0" borderId="11" xfId="0" applyFont="1" applyBorder="1" applyAlignment="1">
      <alignment wrapText="1"/>
    </xf>
    <xf numFmtId="0" fontId="2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left" vertical="top" wrapText="1"/>
    </xf>
    <xf numFmtId="0" fontId="1" fillId="0" borderId="3" xfId="0" applyFont="1" applyBorder="1" applyAlignment="1">
      <alignment wrapText="1"/>
    </xf>
    <xf numFmtId="0" fontId="1" fillId="0" borderId="2" xfId="0" applyFont="1" applyBorder="1" applyAlignment="1">
      <alignment wrapText="1"/>
    </xf>
    <xf numFmtId="0" fontId="2" fillId="0" borderId="6" xfId="0" applyFont="1" applyBorder="1" applyAlignment="1">
      <alignment horizontal="center" vertical="center"/>
    </xf>
    <xf numFmtId="0" fontId="1" fillId="0" borderId="16" xfId="0" applyFont="1" applyBorder="1" applyAlignment="1">
      <alignment wrapText="1"/>
    </xf>
    <xf numFmtId="0" fontId="1" fillId="0" borderId="17" xfId="0" applyFont="1" applyBorder="1" applyAlignment="1">
      <alignment wrapText="1"/>
    </xf>
    <xf numFmtId="0" fontId="1" fillId="0" borderId="18" xfId="0" applyFont="1" applyBorder="1" applyAlignment="1">
      <alignment wrapText="1"/>
    </xf>
    <xf numFmtId="0" fontId="1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Fill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wrapText="1"/>
    </xf>
    <xf numFmtId="0" fontId="1" fillId="2" borderId="16" xfId="0" applyFont="1" applyFill="1" applyBorder="1" applyAlignment="1">
      <alignment wrapText="1"/>
    </xf>
    <xf numFmtId="0" fontId="1" fillId="3" borderId="17" xfId="0" applyFont="1" applyFill="1" applyBorder="1" applyAlignment="1">
      <alignment wrapText="1"/>
    </xf>
    <xf numFmtId="0" fontId="1" fillId="0" borderId="18" xfId="0" applyFont="1" applyBorder="1"/>
    <xf numFmtId="0" fontId="1" fillId="0" borderId="25" xfId="0" applyFont="1" applyBorder="1" applyAlignment="1">
      <alignment wrapText="1"/>
    </xf>
    <xf numFmtId="0" fontId="1" fillId="0" borderId="26" xfId="0" applyFont="1" applyBorder="1" applyAlignment="1">
      <alignment horizontal="center" vertical="center"/>
    </xf>
    <xf numFmtId="0" fontId="1" fillId="0" borderId="27" xfId="0" applyFont="1" applyBorder="1" applyAlignment="1">
      <alignment wrapText="1"/>
    </xf>
    <xf numFmtId="0" fontId="1" fillId="0" borderId="28" xfId="0" applyFont="1" applyBorder="1" applyAlignment="1">
      <alignment horizontal="center" vertical="center"/>
    </xf>
    <xf numFmtId="0" fontId="1" fillId="0" borderId="29" xfId="0" applyFont="1" applyBorder="1" applyAlignment="1">
      <alignment wrapText="1"/>
    </xf>
    <xf numFmtId="0" fontId="1" fillId="0" borderId="30" xfId="0" applyFont="1" applyBorder="1" applyAlignment="1">
      <alignment horizontal="center" vertical="center"/>
    </xf>
    <xf numFmtId="0" fontId="1" fillId="0" borderId="31" xfId="0" applyFont="1" applyBorder="1" applyAlignment="1">
      <alignment wrapText="1"/>
    </xf>
    <xf numFmtId="0" fontId="1" fillId="0" borderId="32" xfId="0" applyFont="1" applyBorder="1" applyAlignment="1">
      <alignment horizontal="center" vertical="center"/>
    </xf>
    <xf numFmtId="0" fontId="1" fillId="0" borderId="33" xfId="0" applyFont="1" applyBorder="1" applyAlignment="1">
      <alignment wrapText="1"/>
    </xf>
    <xf numFmtId="0" fontId="1" fillId="0" borderId="34" xfId="0" applyFont="1" applyBorder="1" applyAlignment="1">
      <alignment horizontal="center" vertical="center"/>
    </xf>
    <xf numFmtId="0" fontId="1" fillId="0" borderId="17" xfId="0" applyFont="1" applyBorder="1" applyAlignment="1"/>
    <xf numFmtId="0" fontId="1" fillId="0" borderId="18" xfId="0" applyFont="1" applyBorder="1" applyAlignment="1"/>
    <xf numFmtId="0" fontId="2" fillId="0" borderId="12" xfId="0" applyFont="1" applyBorder="1" applyAlignment="1">
      <alignment horizontal="center" vertical="center"/>
    </xf>
    <xf numFmtId="0" fontId="1" fillId="0" borderId="35" xfId="0" applyFont="1" applyBorder="1" applyAlignment="1">
      <alignment horizontal="right" wrapText="1"/>
    </xf>
    <xf numFmtId="0" fontId="1" fillId="0" borderId="23" xfId="0" applyFont="1" applyBorder="1" applyAlignment="1">
      <alignment horizontal="right" wrapText="1"/>
    </xf>
    <xf numFmtId="0" fontId="1" fillId="0" borderId="36" xfId="0" applyFont="1" applyBorder="1" applyAlignment="1">
      <alignment horizontal="right" wrapText="1"/>
    </xf>
    <xf numFmtId="0" fontId="1" fillId="0" borderId="0" xfId="0" applyFont="1" applyAlignment="1">
      <alignment horizontal="right"/>
    </xf>
    <xf numFmtId="0" fontId="1" fillId="0" borderId="1" xfId="0" applyFont="1" applyBorder="1" applyAlignment="1">
      <alignment horizontal="right"/>
    </xf>
    <xf numFmtId="0" fontId="1" fillId="0" borderId="0" xfId="0" applyFont="1" applyBorder="1" applyAlignment="1">
      <alignment horizontal="right"/>
    </xf>
    <xf numFmtId="0" fontId="1" fillId="0" borderId="2" xfId="0" applyFont="1" applyBorder="1" applyAlignment="1">
      <alignment horizontal="right"/>
    </xf>
    <xf numFmtId="0" fontId="1" fillId="0" borderId="3" xfId="0" applyFont="1" applyBorder="1" applyAlignment="1">
      <alignment horizontal="right"/>
    </xf>
    <xf numFmtId="0" fontId="3" fillId="0" borderId="0" xfId="0" applyFont="1"/>
    <xf numFmtId="0" fontId="4" fillId="0" borderId="0" xfId="0" applyFont="1"/>
    <xf numFmtId="0" fontId="5" fillId="0" borderId="0" xfId="0" applyFont="1"/>
    <xf numFmtId="0" fontId="2" fillId="0" borderId="0" xfId="0" applyFont="1" applyAlignment="1">
      <alignment horizontal="right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2" fillId="0" borderId="37" xfId="0" applyFont="1" applyBorder="1" applyAlignment="1">
      <alignment horizontal="center" vertical="center"/>
    </xf>
    <xf numFmtId="0" fontId="6" fillId="4" borderId="0" xfId="0" applyFont="1" applyFill="1"/>
    <xf numFmtId="0" fontId="5" fillId="4" borderId="0" xfId="0" applyFont="1" applyFill="1"/>
    <xf numFmtId="0" fontId="2" fillId="0" borderId="40" xfId="0" applyFont="1" applyBorder="1" applyAlignment="1">
      <alignment horizontal="left"/>
    </xf>
    <xf numFmtId="0" fontId="2" fillId="0" borderId="7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1" fillId="0" borderId="1" xfId="0" applyFont="1" applyBorder="1" applyAlignment="1">
      <alignment horizontal="left" vertical="top" wrapText="1"/>
    </xf>
    <xf numFmtId="0" fontId="1" fillId="0" borderId="0" xfId="0" applyFont="1" applyBorder="1" applyAlignment="1">
      <alignment horizontal="left" vertical="top" wrapText="1"/>
    </xf>
    <xf numFmtId="0" fontId="1" fillId="0" borderId="2" xfId="0" applyFont="1" applyBorder="1" applyAlignment="1">
      <alignment horizontal="left" vertical="top" wrapText="1"/>
    </xf>
    <xf numFmtId="0" fontId="1" fillId="0" borderId="1" xfId="0" applyFont="1" applyFill="1" applyBorder="1" applyAlignment="1">
      <alignment horizontal="left" vertical="top" wrapText="1"/>
    </xf>
    <xf numFmtId="0" fontId="1" fillId="0" borderId="2" xfId="0" applyFont="1" applyFill="1" applyBorder="1" applyAlignment="1">
      <alignment horizontal="left" vertical="top" wrapText="1"/>
    </xf>
    <xf numFmtId="0" fontId="1" fillId="0" borderId="23" xfId="0" applyFont="1" applyBorder="1" applyAlignment="1">
      <alignment horizontal="center" vertical="top" wrapText="1"/>
    </xf>
    <xf numFmtId="0" fontId="1" fillId="0" borderId="24" xfId="0" applyFont="1" applyBorder="1" applyAlignment="1">
      <alignment horizontal="center" vertical="top" wrapText="1"/>
    </xf>
    <xf numFmtId="0" fontId="1" fillId="0" borderId="22" xfId="0" applyFont="1" applyBorder="1" applyAlignment="1">
      <alignment horizontal="left" vertical="top" wrapText="1"/>
    </xf>
    <xf numFmtId="0" fontId="1" fillId="0" borderId="23" xfId="0" applyFont="1" applyBorder="1" applyAlignment="1">
      <alignment horizontal="left" vertical="top" wrapText="1"/>
    </xf>
    <xf numFmtId="0" fontId="1" fillId="0" borderId="14" xfId="0" applyFont="1" applyBorder="1" applyAlignment="1">
      <alignment horizontal="left" vertical="top" wrapText="1"/>
    </xf>
    <xf numFmtId="0" fontId="1" fillId="0" borderId="15" xfId="0" applyFont="1" applyBorder="1" applyAlignment="1">
      <alignment horizontal="left" vertical="top" wrapText="1"/>
    </xf>
    <xf numFmtId="0" fontId="3" fillId="0" borderId="0" xfId="0" applyFont="1" applyAlignment="1">
      <alignment horizontal="right"/>
    </xf>
    <xf numFmtId="0" fontId="1" fillId="0" borderId="37" xfId="0" applyFont="1" applyBorder="1" applyAlignment="1">
      <alignment horizontal="left" vertical="top" wrapText="1"/>
    </xf>
    <xf numFmtId="0" fontId="1" fillId="0" borderId="38" xfId="0" applyFont="1" applyBorder="1" applyAlignment="1">
      <alignment horizontal="left" vertical="top" wrapText="1"/>
    </xf>
    <xf numFmtId="0" fontId="1" fillId="0" borderId="40" xfId="0" applyFont="1" applyBorder="1" applyAlignment="1">
      <alignment horizontal="left" vertical="top" wrapText="1"/>
    </xf>
    <xf numFmtId="0" fontId="3" fillId="0" borderId="0" xfId="0" applyFont="1" applyAlignment="1">
      <alignment horizontal="center"/>
    </xf>
    <xf numFmtId="0" fontId="2" fillId="0" borderId="0" xfId="0" applyFont="1" applyAlignment="1">
      <alignment horizontal="left" vertical="center" wrapText="1"/>
    </xf>
    <xf numFmtId="0" fontId="2" fillId="0" borderId="37" xfId="0" applyFont="1" applyBorder="1" applyAlignment="1">
      <alignment horizontal="center" vertical="center"/>
    </xf>
    <xf numFmtId="0" fontId="1" fillId="0" borderId="39" xfId="0" applyFont="1" applyBorder="1" applyAlignment="1">
      <alignment horizontal="left" vertical="top" wrapText="1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left"/>
    </xf>
    <xf numFmtId="0" fontId="2" fillId="0" borderId="0" xfId="0" applyFont="1" applyAlignment="1"/>
    <xf numFmtId="0" fontId="2" fillId="0" borderId="38" xfId="0" applyFont="1" applyBorder="1" applyAlignment="1">
      <alignment horizontal="right" vertical="center"/>
    </xf>
    <xf numFmtId="0" fontId="2" fillId="0" borderId="39" xfId="0" applyFont="1" applyBorder="1" applyAlignment="1">
      <alignment horizontal="right" vertical="center"/>
    </xf>
    <xf numFmtId="0" fontId="2" fillId="0" borderId="40" xfId="0" applyFont="1" applyBorder="1" applyAlignment="1">
      <alignment horizontal="right" vertical="center"/>
    </xf>
    <xf numFmtId="0" fontId="1" fillId="0" borderId="38" xfId="0" applyFont="1" applyBorder="1" applyAlignment="1">
      <alignment horizontal="left"/>
    </xf>
    <xf numFmtId="0" fontId="1" fillId="0" borderId="39" xfId="0" applyFont="1" applyBorder="1" applyAlignment="1">
      <alignment horizontal="left"/>
    </xf>
    <xf numFmtId="0" fontId="1" fillId="0" borderId="40" xfId="0" applyFont="1" applyBorder="1" applyAlignment="1">
      <alignment horizontal="left"/>
    </xf>
    <xf numFmtId="0" fontId="2" fillId="0" borderId="38" xfId="0" applyFont="1" applyBorder="1" applyAlignment="1">
      <alignment horizontal="right"/>
    </xf>
    <xf numFmtId="0" fontId="2" fillId="0" borderId="39" xfId="0" applyFont="1" applyBorder="1" applyAlignment="1">
      <alignment horizontal="right"/>
    </xf>
    <xf numFmtId="0" fontId="1" fillId="0" borderId="38" xfId="0" applyFont="1" applyBorder="1" applyAlignment="1">
      <alignment horizontal="left" wrapText="1"/>
    </xf>
    <xf numFmtId="0" fontId="1" fillId="0" borderId="39" xfId="0" applyFont="1" applyBorder="1" applyAlignment="1">
      <alignment horizontal="left" wrapText="1"/>
    </xf>
    <xf numFmtId="0" fontId="1" fillId="0" borderId="40" xfId="0" applyFont="1" applyBorder="1" applyAlignment="1">
      <alignment horizontal="left" wrapText="1"/>
    </xf>
    <xf numFmtId="164" fontId="1" fillId="0" borderId="38" xfId="0" applyNumberFormat="1" applyFont="1" applyBorder="1" applyAlignment="1">
      <alignment horizontal="left"/>
    </xf>
    <xf numFmtId="164" fontId="1" fillId="0" borderId="39" xfId="0" applyNumberFormat="1" applyFont="1" applyBorder="1" applyAlignment="1">
      <alignment horizontal="left"/>
    </xf>
    <xf numFmtId="164" fontId="1" fillId="0" borderId="40" xfId="0" applyNumberFormat="1" applyFont="1" applyBorder="1" applyAlignment="1">
      <alignment horizontal="left"/>
    </xf>
  </cellXfs>
  <cellStyles count="1">
    <cellStyle name="Normal" xfId="0" builtinId="0"/>
  </cellStyles>
  <dxfs count="9">
    <dxf>
      <fill>
        <patternFill patternType="lightUp"/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strike val="0"/>
      </font>
    </dxf>
    <dxf>
      <font>
        <color auto="1"/>
      </font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rgb="FFCC0000"/>
        </patternFill>
      </fill>
    </dxf>
    <dxf>
      <fill>
        <patternFill>
          <bgColor theme="8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colors>
    <mruColors>
      <color rgb="FFCC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200784</xdr:colOff>
      <xdr:row>8</xdr:row>
      <xdr:rowOff>168151</xdr:rowOff>
    </xdr:from>
    <xdr:to>
      <xdr:col>0</xdr:col>
      <xdr:colOff>2418292</xdr:colOff>
      <xdr:row>13</xdr:row>
      <xdr:rowOff>113242</xdr:rowOff>
    </xdr:to>
    <xdr:sp macro="" textlink="">
      <xdr:nvSpPr>
        <xdr:cNvPr id="2" name="ZoneTexte 1"/>
        <xdr:cNvSpPr txBox="1"/>
      </xdr:nvSpPr>
      <xdr:spPr>
        <a:xfrm>
          <a:off x="200784" y="1472018"/>
          <a:ext cx="2217508" cy="8764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Gestion des déchets : </a:t>
          </a:r>
        </a:p>
        <a:p>
          <a:r>
            <a:rPr lang="fr-FR" sz="1100"/>
            <a:t>-</a:t>
          </a:r>
          <a:r>
            <a:rPr lang="fr-FR" sz="1100" baseline="0"/>
            <a:t> tri </a:t>
          </a:r>
        </a:p>
        <a:p>
          <a:r>
            <a:rPr lang="fr-FR" sz="1100" baseline="0"/>
            <a:t>- suivi des déchets (BSD)</a:t>
          </a:r>
        </a:p>
        <a:p>
          <a:r>
            <a:rPr lang="fr-FR" sz="1100" baseline="0"/>
            <a:t>- Connaissances de type de déchets </a:t>
          </a:r>
        </a:p>
        <a:p>
          <a:r>
            <a:rPr lang="fr-FR" sz="1100" baseline="0"/>
            <a:t>- Registre des déchets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110"/>
  <sheetViews>
    <sheetView showGridLines="0" showZeros="0" tabSelected="1" view="pageBreakPreview" zoomScale="70" zoomScaleNormal="80" zoomScaleSheetLayoutView="70" workbookViewId="0">
      <pane ySplit="2" topLeftCell="A3" activePane="bottomLeft" state="frozen"/>
      <selection activeCell="B1" sqref="B1"/>
      <selection pane="bottomLeft" activeCell="I17" sqref="I17"/>
    </sheetView>
  </sheetViews>
  <sheetFormatPr baseColWidth="10" defaultRowHeight="13.2" x14ac:dyDescent="0.3"/>
  <cols>
    <col min="1" max="1" width="38.44140625" style="16" bestFit="1" customWidth="1"/>
    <col min="2" max="2" width="34.5546875" style="2" customWidth="1"/>
    <col min="3" max="3" width="111.88671875" style="2" bestFit="1" customWidth="1"/>
    <col min="4" max="4" width="4.5546875" style="3" bestFit="1" customWidth="1"/>
    <col min="5" max="5" width="4.21875" style="3" bestFit="1" customWidth="1"/>
    <col min="6" max="6" width="4.5546875" style="3" bestFit="1" customWidth="1"/>
    <col min="7" max="7" width="4.21875" style="3" bestFit="1" customWidth="1"/>
    <col min="8" max="8" width="5.6640625" style="3" bestFit="1" customWidth="1"/>
    <col min="9" max="9" width="6" style="3" bestFit="1" customWidth="1"/>
    <col min="10" max="11" width="4.21875" style="3" bestFit="1" customWidth="1"/>
    <col min="12" max="12" width="3.88671875" style="3" bestFit="1" customWidth="1"/>
    <col min="13" max="13" width="4.109375" style="3" customWidth="1"/>
    <col min="14" max="14" width="1.77734375" style="1" bestFit="1" customWidth="1"/>
    <col min="15" max="19" width="11.5546875" style="3"/>
    <col min="20" max="20" width="4.44140625" style="54" bestFit="1" customWidth="1"/>
    <col min="21" max="16384" width="11.5546875" style="1"/>
  </cols>
  <sheetData>
    <row r="1" spans="1:21" x14ac:dyDescent="0.3">
      <c r="D1" s="3">
        <v>1</v>
      </c>
      <c r="E1" s="3">
        <v>2</v>
      </c>
      <c r="F1" s="3">
        <v>3</v>
      </c>
      <c r="G1" s="3">
        <v>4</v>
      </c>
      <c r="H1" s="3">
        <v>5</v>
      </c>
      <c r="I1" s="3">
        <v>6</v>
      </c>
      <c r="J1" s="3">
        <v>7</v>
      </c>
      <c r="K1" s="3">
        <v>8</v>
      </c>
      <c r="L1" s="3">
        <v>9</v>
      </c>
      <c r="M1" s="3">
        <v>10</v>
      </c>
    </row>
    <row r="2" spans="1:21" ht="13.8" thickBot="1" x14ac:dyDescent="0.35">
      <c r="A2" s="16" t="s">
        <v>152</v>
      </c>
      <c r="D2" s="25" t="s">
        <v>121</v>
      </c>
      <c r="E2" s="25" t="s">
        <v>120</v>
      </c>
      <c r="F2" s="25" t="s">
        <v>119</v>
      </c>
      <c r="G2" s="25" t="s">
        <v>118</v>
      </c>
      <c r="H2" s="25" t="s">
        <v>117</v>
      </c>
      <c r="I2" s="25" t="s">
        <v>116</v>
      </c>
      <c r="J2" s="25" t="s">
        <v>115</v>
      </c>
      <c r="K2" s="25" t="s">
        <v>114</v>
      </c>
      <c r="L2" s="25" t="s">
        <v>113</v>
      </c>
      <c r="M2" s="25" t="s">
        <v>127</v>
      </c>
      <c r="O2" s="3" t="s">
        <v>101</v>
      </c>
      <c r="P2" s="3" t="s">
        <v>102</v>
      </c>
      <c r="Q2" s="3" t="s">
        <v>155</v>
      </c>
      <c r="R2" s="3" t="s">
        <v>103</v>
      </c>
      <c r="S2" s="3" t="s">
        <v>104</v>
      </c>
      <c r="T2" s="54" t="s">
        <v>126</v>
      </c>
    </row>
    <row r="3" spans="1:21" ht="15" customHeight="1" thickTop="1" x14ac:dyDescent="0.3">
      <c r="A3" s="69" t="s">
        <v>21</v>
      </c>
      <c r="B3" s="70"/>
      <c r="C3" s="26" t="s">
        <v>75</v>
      </c>
      <c r="D3" s="29"/>
      <c r="E3" s="29"/>
      <c r="F3" s="29"/>
      <c r="G3" s="29"/>
      <c r="H3" s="29"/>
      <c r="I3" s="29"/>
      <c r="J3" s="29"/>
      <c r="K3" s="29"/>
      <c r="L3" s="29"/>
      <c r="M3" s="29"/>
      <c r="N3" s="6">
        <v>1</v>
      </c>
      <c r="O3" s="7">
        <f t="shared" ref="O3:O34" si="0">SUMIF($D3:$M3,"=PF",$D$110:$M$111)</f>
        <v>0</v>
      </c>
      <c r="P3" s="7">
        <f t="shared" ref="P3:P34" si="1">SUMIF($D3:$M3,"=PP",$D$110:$M$111)</f>
        <v>0</v>
      </c>
      <c r="Q3" s="7">
        <f>SUMIF($D3:$M3,"=OC",$D$110:$M$111)</f>
        <v>0</v>
      </c>
      <c r="R3" s="7">
        <f t="shared" ref="R3:R34" si="2">SUMIF($D3:$M3,"=PS",$D$110:$M$111)</f>
        <v>0</v>
      </c>
      <c r="S3" s="7">
        <f t="shared" ref="S3:S34" si="3">SUMIF($D3:$M3,"=NC",$D$110:$M$111)</f>
        <v>0</v>
      </c>
      <c r="T3" s="55">
        <f>SUM(O3:S3)</f>
        <v>0</v>
      </c>
      <c r="U3" s="6"/>
    </row>
    <row r="4" spans="1:21" ht="14.4" customHeight="1" x14ac:dyDescent="0.3">
      <c r="A4" s="71"/>
      <c r="B4" s="72"/>
      <c r="C4" s="27" t="s">
        <v>22</v>
      </c>
      <c r="D4" s="30" t="s">
        <v>155</v>
      </c>
      <c r="E4" s="30" t="s">
        <v>155</v>
      </c>
      <c r="F4" s="30" t="s">
        <v>101</v>
      </c>
      <c r="G4" s="30" t="s">
        <v>155</v>
      </c>
      <c r="H4" s="30" t="s">
        <v>155</v>
      </c>
      <c r="I4" s="30" t="s">
        <v>155</v>
      </c>
      <c r="J4" s="30" t="s">
        <v>155</v>
      </c>
      <c r="K4" s="30" t="s">
        <v>155</v>
      </c>
      <c r="L4" s="30"/>
      <c r="M4" s="30"/>
      <c r="N4" s="4">
        <v>1</v>
      </c>
      <c r="O4" s="8">
        <f t="shared" si="0"/>
        <v>1</v>
      </c>
      <c r="P4" s="8">
        <f t="shared" si="1"/>
        <v>0</v>
      </c>
      <c r="Q4" s="8">
        <f t="shared" ref="Q4:Q67" si="4">SUMIF($D4:$M4,"=OC",$D$110:$M$111)</f>
        <v>7</v>
      </c>
      <c r="R4" s="8">
        <f t="shared" si="2"/>
        <v>0</v>
      </c>
      <c r="S4" s="8">
        <f t="shared" si="3"/>
        <v>0</v>
      </c>
      <c r="T4" s="56">
        <f t="shared" ref="T4:T45" si="5">SUM(O4:S4)</f>
        <v>8</v>
      </c>
      <c r="U4" s="4"/>
    </row>
    <row r="5" spans="1:21" ht="14.4" customHeight="1" x14ac:dyDescent="0.3">
      <c r="A5" s="71"/>
      <c r="B5" s="72"/>
      <c r="C5" s="27" t="s">
        <v>95</v>
      </c>
      <c r="D5" s="30" t="s">
        <v>155</v>
      </c>
      <c r="E5" s="30" t="s">
        <v>155</v>
      </c>
      <c r="F5" s="30" t="s">
        <v>102</v>
      </c>
      <c r="G5" s="30" t="s">
        <v>155</v>
      </c>
      <c r="H5" s="30"/>
      <c r="I5" s="30" t="s">
        <v>155</v>
      </c>
      <c r="J5" s="30" t="s">
        <v>155</v>
      </c>
      <c r="K5" s="30" t="s">
        <v>103</v>
      </c>
      <c r="L5" s="30"/>
      <c r="M5" s="30"/>
      <c r="N5" s="4">
        <v>1</v>
      </c>
      <c r="O5" s="8">
        <f t="shared" si="0"/>
        <v>0</v>
      </c>
      <c r="P5" s="8">
        <f t="shared" si="1"/>
        <v>1</v>
      </c>
      <c r="Q5" s="8">
        <f t="shared" si="4"/>
        <v>5</v>
      </c>
      <c r="R5" s="8">
        <f t="shared" si="2"/>
        <v>1</v>
      </c>
      <c r="S5" s="8">
        <f t="shared" si="3"/>
        <v>0</v>
      </c>
      <c r="T5" s="56">
        <f t="shared" si="5"/>
        <v>7</v>
      </c>
      <c r="U5" s="4"/>
    </row>
    <row r="6" spans="1:21" ht="15" customHeight="1" thickBot="1" x14ac:dyDescent="0.35">
      <c r="A6" s="73"/>
      <c r="B6" s="74"/>
      <c r="C6" s="28" t="s">
        <v>1</v>
      </c>
      <c r="D6" s="31" t="s">
        <v>155</v>
      </c>
      <c r="E6" s="32" t="s">
        <v>155</v>
      </c>
      <c r="F6" s="32" t="s">
        <v>155</v>
      </c>
      <c r="G6" s="32"/>
      <c r="H6" s="32"/>
      <c r="I6" s="32"/>
      <c r="J6" s="32"/>
      <c r="K6" s="32"/>
      <c r="L6" s="32"/>
      <c r="M6" s="32"/>
      <c r="N6" s="9">
        <v>1</v>
      </c>
      <c r="O6" s="10">
        <f t="shared" si="0"/>
        <v>0</v>
      </c>
      <c r="P6" s="10">
        <f t="shared" si="1"/>
        <v>0</v>
      </c>
      <c r="Q6" s="10">
        <f t="shared" si="4"/>
        <v>3</v>
      </c>
      <c r="R6" s="10">
        <f t="shared" si="2"/>
        <v>0</v>
      </c>
      <c r="S6" s="10">
        <f t="shared" si="3"/>
        <v>0</v>
      </c>
      <c r="T6" s="57">
        <f t="shared" si="5"/>
        <v>3</v>
      </c>
      <c r="U6" s="9"/>
    </row>
    <row r="7" spans="1:21" ht="13.8" thickTop="1" x14ac:dyDescent="0.3">
      <c r="A7" s="69" t="s">
        <v>19</v>
      </c>
      <c r="B7" s="75" t="s">
        <v>20</v>
      </c>
      <c r="C7" s="26" t="s">
        <v>73</v>
      </c>
      <c r="D7" s="29"/>
      <c r="E7" s="29"/>
      <c r="F7" s="29"/>
      <c r="G7" s="29"/>
      <c r="H7" s="29"/>
      <c r="I7" s="29"/>
      <c r="J7" s="29"/>
      <c r="K7" s="29"/>
      <c r="L7" s="29"/>
      <c r="M7" s="29"/>
      <c r="N7" s="6">
        <v>1</v>
      </c>
      <c r="O7" s="7">
        <f t="shared" si="0"/>
        <v>0</v>
      </c>
      <c r="P7" s="7">
        <f t="shared" si="1"/>
        <v>0</v>
      </c>
      <c r="Q7" s="7">
        <f t="shared" si="4"/>
        <v>0</v>
      </c>
      <c r="R7" s="7">
        <f t="shared" si="2"/>
        <v>0</v>
      </c>
      <c r="S7" s="7">
        <f t="shared" si="3"/>
        <v>0</v>
      </c>
      <c r="T7" s="55">
        <f t="shared" si="5"/>
        <v>0</v>
      </c>
      <c r="U7" s="6"/>
    </row>
    <row r="8" spans="1:21" ht="14.4" customHeight="1" x14ac:dyDescent="0.3">
      <c r="A8" s="71"/>
      <c r="B8" s="76"/>
      <c r="C8" s="27" t="s">
        <v>128</v>
      </c>
      <c r="D8" s="30"/>
      <c r="E8" s="30" t="s">
        <v>155</v>
      </c>
      <c r="F8" s="30"/>
      <c r="G8" s="30"/>
      <c r="H8" s="30" t="s">
        <v>103</v>
      </c>
      <c r="I8" s="30"/>
      <c r="J8" s="30" t="s">
        <v>155</v>
      </c>
      <c r="K8" s="30" t="s">
        <v>155</v>
      </c>
      <c r="L8" s="30" t="s">
        <v>103</v>
      </c>
      <c r="M8" s="30"/>
      <c r="N8" s="4">
        <v>1</v>
      </c>
      <c r="O8" s="8">
        <f t="shared" si="0"/>
        <v>0</v>
      </c>
      <c r="P8" s="8">
        <f t="shared" si="1"/>
        <v>0</v>
      </c>
      <c r="Q8" s="8">
        <f t="shared" si="4"/>
        <v>3</v>
      </c>
      <c r="R8" s="8">
        <f t="shared" si="2"/>
        <v>2</v>
      </c>
      <c r="S8" s="8">
        <f t="shared" si="3"/>
        <v>0</v>
      </c>
      <c r="T8" s="56">
        <f t="shared" si="5"/>
        <v>5</v>
      </c>
      <c r="U8" s="4"/>
    </row>
    <row r="9" spans="1:21" ht="14.4" customHeight="1" x14ac:dyDescent="0.3">
      <c r="A9" s="71"/>
      <c r="B9" s="76"/>
      <c r="C9" s="27" t="s">
        <v>61</v>
      </c>
      <c r="D9" s="30" t="s">
        <v>104</v>
      </c>
      <c r="E9" s="30"/>
      <c r="F9" s="30" t="s">
        <v>104</v>
      </c>
      <c r="G9" s="30"/>
      <c r="H9" s="30"/>
      <c r="I9" s="30" t="s">
        <v>104</v>
      </c>
      <c r="J9" s="30" t="s">
        <v>104</v>
      </c>
      <c r="K9" s="30"/>
      <c r="L9" s="30" t="s">
        <v>104</v>
      </c>
      <c r="M9" s="30"/>
      <c r="N9" s="4">
        <v>1</v>
      </c>
      <c r="O9" s="8">
        <f t="shared" si="0"/>
        <v>0</v>
      </c>
      <c r="P9" s="8">
        <f t="shared" si="1"/>
        <v>0</v>
      </c>
      <c r="Q9" s="8">
        <f t="shared" si="4"/>
        <v>0</v>
      </c>
      <c r="R9" s="8">
        <f t="shared" si="2"/>
        <v>0</v>
      </c>
      <c r="S9" s="8">
        <f t="shared" si="3"/>
        <v>5</v>
      </c>
      <c r="T9" s="56">
        <f t="shared" si="5"/>
        <v>5</v>
      </c>
      <c r="U9" s="4"/>
    </row>
    <row r="10" spans="1:21" ht="14.4" customHeight="1" x14ac:dyDescent="0.3">
      <c r="A10" s="71"/>
      <c r="B10" s="76"/>
      <c r="C10" s="27" t="s">
        <v>129</v>
      </c>
      <c r="D10" s="30" t="s">
        <v>103</v>
      </c>
      <c r="E10" s="30" t="s">
        <v>155</v>
      </c>
      <c r="F10" s="30" t="s">
        <v>103</v>
      </c>
      <c r="G10" s="30" t="s">
        <v>155</v>
      </c>
      <c r="H10" s="30"/>
      <c r="I10" s="30" t="s">
        <v>155</v>
      </c>
      <c r="J10" s="30" t="s">
        <v>155</v>
      </c>
      <c r="K10" s="30" t="s">
        <v>155</v>
      </c>
      <c r="L10" s="30" t="s">
        <v>102</v>
      </c>
      <c r="M10" s="30"/>
      <c r="N10" s="4">
        <v>1</v>
      </c>
      <c r="O10" s="8">
        <f t="shared" si="0"/>
        <v>0</v>
      </c>
      <c r="P10" s="8">
        <f t="shared" si="1"/>
        <v>1</v>
      </c>
      <c r="Q10" s="8">
        <f t="shared" si="4"/>
        <v>5</v>
      </c>
      <c r="R10" s="8">
        <f t="shared" si="2"/>
        <v>2</v>
      </c>
      <c r="S10" s="8">
        <f t="shared" si="3"/>
        <v>0</v>
      </c>
      <c r="T10" s="56">
        <f t="shared" si="5"/>
        <v>8</v>
      </c>
      <c r="U10" s="4"/>
    </row>
    <row r="11" spans="1:21" ht="14.4" customHeight="1" x14ac:dyDescent="0.3">
      <c r="A11" s="71"/>
      <c r="B11" s="76"/>
      <c r="C11" s="27" t="s">
        <v>74</v>
      </c>
      <c r="D11" s="30" t="s">
        <v>155</v>
      </c>
      <c r="E11" s="30" t="s">
        <v>155</v>
      </c>
      <c r="F11" s="30" t="s">
        <v>155</v>
      </c>
      <c r="G11" s="30" t="s">
        <v>155</v>
      </c>
      <c r="H11" s="30"/>
      <c r="I11" s="30" t="s">
        <v>155</v>
      </c>
      <c r="J11" s="30"/>
      <c r="K11" s="30" t="s">
        <v>155</v>
      </c>
      <c r="L11" s="30" t="s">
        <v>155</v>
      </c>
      <c r="M11" s="30"/>
      <c r="N11" s="4">
        <v>1</v>
      </c>
      <c r="O11" s="8">
        <f t="shared" si="0"/>
        <v>0</v>
      </c>
      <c r="P11" s="8">
        <f t="shared" si="1"/>
        <v>0</v>
      </c>
      <c r="Q11" s="8">
        <f t="shared" si="4"/>
        <v>7</v>
      </c>
      <c r="R11" s="8">
        <f t="shared" si="2"/>
        <v>0</v>
      </c>
      <c r="S11" s="8">
        <f t="shared" si="3"/>
        <v>0</v>
      </c>
      <c r="T11" s="56">
        <f t="shared" si="5"/>
        <v>7</v>
      </c>
      <c r="U11" s="4"/>
    </row>
    <row r="12" spans="1:21" ht="14.4" customHeight="1" x14ac:dyDescent="0.3">
      <c r="A12" s="71"/>
      <c r="B12" s="76"/>
      <c r="C12" s="27" t="s">
        <v>130</v>
      </c>
      <c r="D12" s="30"/>
      <c r="E12" s="30"/>
      <c r="F12" s="30"/>
      <c r="G12" s="30" t="s">
        <v>155</v>
      </c>
      <c r="H12" s="30"/>
      <c r="I12" s="30"/>
      <c r="J12" s="30"/>
      <c r="K12" s="30"/>
      <c r="L12" s="30"/>
      <c r="M12" s="30"/>
      <c r="N12" s="4">
        <v>1</v>
      </c>
      <c r="O12" s="8">
        <f t="shared" si="0"/>
        <v>0</v>
      </c>
      <c r="P12" s="8">
        <f t="shared" si="1"/>
        <v>0</v>
      </c>
      <c r="Q12" s="8">
        <f t="shared" si="4"/>
        <v>1</v>
      </c>
      <c r="R12" s="8">
        <f t="shared" si="2"/>
        <v>0</v>
      </c>
      <c r="S12" s="8">
        <f t="shared" si="3"/>
        <v>0</v>
      </c>
      <c r="T12" s="56">
        <f t="shared" si="5"/>
        <v>1</v>
      </c>
      <c r="U12" s="4"/>
    </row>
    <row r="13" spans="1:21" ht="14.4" customHeight="1" x14ac:dyDescent="0.3">
      <c r="A13" s="71"/>
      <c r="B13" s="76"/>
      <c r="C13" s="27" t="s">
        <v>25</v>
      </c>
      <c r="D13" s="33" t="s">
        <v>101</v>
      </c>
      <c r="E13" s="30"/>
      <c r="F13" s="30"/>
      <c r="G13" s="30"/>
      <c r="H13" s="30"/>
      <c r="I13" s="30"/>
      <c r="J13" s="30"/>
      <c r="K13" s="30"/>
      <c r="L13" s="30"/>
      <c r="M13" s="30"/>
      <c r="N13" s="4">
        <v>1</v>
      </c>
      <c r="O13" s="8">
        <f t="shared" si="0"/>
        <v>1</v>
      </c>
      <c r="P13" s="8">
        <f t="shared" si="1"/>
        <v>0</v>
      </c>
      <c r="Q13" s="8">
        <f t="shared" si="4"/>
        <v>0</v>
      </c>
      <c r="R13" s="8">
        <f t="shared" si="2"/>
        <v>0</v>
      </c>
      <c r="S13" s="8">
        <f t="shared" si="3"/>
        <v>0</v>
      </c>
      <c r="T13" s="56">
        <f t="shared" si="5"/>
        <v>1</v>
      </c>
      <c r="U13" s="4"/>
    </row>
    <row r="14" spans="1:21" ht="14.4" customHeight="1" x14ac:dyDescent="0.3">
      <c r="A14" s="71"/>
      <c r="B14" s="76"/>
      <c r="C14" s="27" t="s">
        <v>110</v>
      </c>
      <c r="D14" s="33"/>
      <c r="E14" s="30"/>
      <c r="F14" s="30"/>
      <c r="G14" s="30"/>
      <c r="H14" s="30"/>
      <c r="I14" s="30"/>
      <c r="J14" s="30" t="s">
        <v>104</v>
      </c>
      <c r="K14" s="30"/>
      <c r="L14" s="30" t="s">
        <v>104</v>
      </c>
      <c r="M14" s="30"/>
      <c r="N14" s="4">
        <v>1</v>
      </c>
      <c r="O14" s="8">
        <f t="shared" si="0"/>
        <v>0</v>
      </c>
      <c r="P14" s="8">
        <f t="shared" si="1"/>
        <v>0</v>
      </c>
      <c r="Q14" s="8">
        <f t="shared" si="4"/>
        <v>0</v>
      </c>
      <c r="R14" s="8">
        <f t="shared" si="2"/>
        <v>0</v>
      </c>
      <c r="S14" s="8">
        <f t="shared" si="3"/>
        <v>2</v>
      </c>
      <c r="T14" s="56">
        <f t="shared" si="5"/>
        <v>2</v>
      </c>
      <c r="U14" s="4"/>
    </row>
    <row r="15" spans="1:21" ht="15" customHeight="1" thickBot="1" x14ac:dyDescent="0.35">
      <c r="A15" s="71"/>
      <c r="B15" s="77"/>
      <c r="C15" s="28" t="s">
        <v>112</v>
      </c>
      <c r="D15" s="31"/>
      <c r="E15" s="32"/>
      <c r="F15" s="32"/>
      <c r="G15" s="32"/>
      <c r="H15" s="32"/>
      <c r="I15" s="32"/>
      <c r="J15" s="32"/>
      <c r="K15" s="32"/>
      <c r="L15" s="32" t="s">
        <v>104</v>
      </c>
      <c r="M15" s="32"/>
      <c r="N15" s="9">
        <v>1</v>
      </c>
      <c r="O15" s="10">
        <f t="shared" si="0"/>
        <v>0</v>
      </c>
      <c r="P15" s="10">
        <f t="shared" si="1"/>
        <v>0</v>
      </c>
      <c r="Q15" s="10">
        <f t="shared" si="4"/>
        <v>0</v>
      </c>
      <c r="R15" s="10">
        <f t="shared" si="2"/>
        <v>0</v>
      </c>
      <c r="S15" s="10">
        <f t="shared" si="3"/>
        <v>1</v>
      </c>
      <c r="T15" s="57">
        <f t="shared" si="5"/>
        <v>1</v>
      </c>
      <c r="U15" s="9"/>
    </row>
    <row r="16" spans="1:21" ht="13.8" thickTop="1" x14ac:dyDescent="0.3">
      <c r="A16" s="71"/>
      <c r="B16" s="82" t="s">
        <v>12</v>
      </c>
      <c r="C16" s="26" t="s">
        <v>78</v>
      </c>
      <c r="D16" s="29"/>
      <c r="E16" s="29"/>
      <c r="F16" s="29"/>
      <c r="G16" s="29"/>
      <c r="H16" s="29"/>
      <c r="I16" s="29"/>
      <c r="J16" s="29"/>
      <c r="K16" s="29"/>
      <c r="L16" s="29"/>
      <c r="M16" s="29"/>
      <c r="N16" s="6">
        <v>1</v>
      </c>
      <c r="O16" s="7">
        <f t="shared" si="0"/>
        <v>0</v>
      </c>
      <c r="P16" s="7">
        <f t="shared" si="1"/>
        <v>0</v>
      </c>
      <c r="Q16" s="7">
        <f t="shared" si="4"/>
        <v>0</v>
      </c>
      <c r="R16" s="7">
        <f t="shared" si="2"/>
        <v>0</v>
      </c>
      <c r="S16" s="7">
        <f t="shared" si="3"/>
        <v>0</v>
      </c>
      <c r="T16" s="55">
        <f t="shared" si="5"/>
        <v>0</v>
      </c>
      <c r="U16" s="6"/>
    </row>
    <row r="17" spans="1:21" x14ac:dyDescent="0.3">
      <c r="A17" s="71"/>
      <c r="B17" s="83"/>
      <c r="C17" s="27" t="s">
        <v>131</v>
      </c>
      <c r="D17" s="30" t="s">
        <v>104</v>
      </c>
      <c r="E17" s="30" t="s">
        <v>155</v>
      </c>
      <c r="F17" s="30" t="s">
        <v>155</v>
      </c>
      <c r="G17" s="30" t="s">
        <v>155</v>
      </c>
      <c r="H17" s="30" t="s">
        <v>104</v>
      </c>
      <c r="I17" s="30"/>
      <c r="J17" s="30" t="s">
        <v>155</v>
      </c>
      <c r="K17" s="30" t="s">
        <v>155</v>
      </c>
      <c r="L17" s="30" t="s">
        <v>155</v>
      </c>
      <c r="M17" s="30"/>
      <c r="N17" s="4">
        <v>1</v>
      </c>
      <c r="O17" s="8">
        <f t="shared" si="0"/>
        <v>0</v>
      </c>
      <c r="P17" s="8">
        <f t="shared" si="1"/>
        <v>0</v>
      </c>
      <c r="Q17" s="8">
        <f t="shared" si="4"/>
        <v>6</v>
      </c>
      <c r="R17" s="8">
        <f t="shared" si="2"/>
        <v>0</v>
      </c>
      <c r="S17" s="8">
        <f t="shared" si="3"/>
        <v>2</v>
      </c>
      <c r="T17" s="56">
        <f t="shared" si="5"/>
        <v>8</v>
      </c>
      <c r="U17" s="4"/>
    </row>
    <row r="18" spans="1:21" x14ac:dyDescent="0.3">
      <c r="A18" s="71"/>
      <c r="B18" s="34" t="s">
        <v>144</v>
      </c>
      <c r="C18" s="27" t="s">
        <v>79</v>
      </c>
      <c r="D18" s="30"/>
      <c r="E18" s="30" t="s">
        <v>102</v>
      </c>
      <c r="F18" s="30" t="s">
        <v>103</v>
      </c>
      <c r="G18" s="30" t="s">
        <v>102</v>
      </c>
      <c r="H18" s="30"/>
      <c r="I18" s="30"/>
      <c r="J18" s="30"/>
      <c r="K18" s="30" t="s">
        <v>104</v>
      </c>
      <c r="L18" s="30" t="s">
        <v>104</v>
      </c>
      <c r="M18" s="30"/>
      <c r="N18" s="4">
        <v>1</v>
      </c>
      <c r="O18" s="8">
        <f t="shared" si="0"/>
        <v>0</v>
      </c>
      <c r="P18" s="8">
        <f t="shared" si="1"/>
        <v>2</v>
      </c>
      <c r="Q18" s="8">
        <f t="shared" si="4"/>
        <v>0</v>
      </c>
      <c r="R18" s="8">
        <f t="shared" si="2"/>
        <v>1</v>
      </c>
      <c r="S18" s="8">
        <f t="shared" si="3"/>
        <v>2</v>
      </c>
      <c r="T18" s="56">
        <f t="shared" si="5"/>
        <v>5</v>
      </c>
      <c r="U18" s="4"/>
    </row>
    <row r="19" spans="1:21" x14ac:dyDescent="0.3">
      <c r="A19" s="71"/>
      <c r="B19" s="80" t="s">
        <v>77</v>
      </c>
      <c r="C19" s="27" t="s">
        <v>76</v>
      </c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4">
        <v>1</v>
      </c>
      <c r="O19" s="8">
        <f t="shared" si="0"/>
        <v>0</v>
      </c>
      <c r="P19" s="8">
        <f t="shared" si="1"/>
        <v>0</v>
      </c>
      <c r="Q19" s="8">
        <f t="shared" si="4"/>
        <v>0</v>
      </c>
      <c r="R19" s="8">
        <f t="shared" si="2"/>
        <v>0</v>
      </c>
      <c r="S19" s="8">
        <f t="shared" si="3"/>
        <v>0</v>
      </c>
      <c r="T19" s="56">
        <f t="shared" si="5"/>
        <v>0</v>
      </c>
      <c r="U19" s="4"/>
    </row>
    <row r="20" spans="1:21" ht="15" customHeight="1" thickBot="1" x14ac:dyDescent="0.35">
      <c r="A20" s="71"/>
      <c r="B20" s="81"/>
      <c r="C20" s="28" t="s">
        <v>51</v>
      </c>
      <c r="D20" s="32" t="s">
        <v>155</v>
      </c>
      <c r="E20" s="32" t="s">
        <v>155</v>
      </c>
      <c r="F20" s="32" t="s">
        <v>155</v>
      </c>
      <c r="G20" s="32"/>
      <c r="H20" s="32" t="s">
        <v>155</v>
      </c>
      <c r="I20" s="32"/>
      <c r="J20" s="32" t="s">
        <v>155</v>
      </c>
      <c r="K20" s="32"/>
      <c r="L20" s="32" t="s">
        <v>155</v>
      </c>
      <c r="M20" s="32"/>
      <c r="N20" s="9">
        <v>1</v>
      </c>
      <c r="O20" s="10">
        <f t="shared" si="0"/>
        <v>0</v>
      </c>
      <c r="P20" s="10">
        <f t="shared" si="1"/>
        <v>0</v>
      </c>
      <c r="Q20" s="10">
        <f t="shared" si="4"/>
        <v>6</v>
      </c>
      <c r="R20" s="10">
        <f t="shared" si="2"/>
        <v>0</v>
      </c>
      <c r="S20" s="10">
        <f t="shared" si="3"/>
        <v>0</v>
      </c>
      <c r="T20" s="57">
        <f t="shared" si="5"/>
        <v>6</v>
      </c>
      <c r="U20" s="9"/>
    </row>
    <row r="21" spans="1:21" ht="14.4" thickTop="1" thickBot="1" x14ac:dyDescent="0.35">
      <c r="A21" s="71"/>
      <c r="B21" s="23" t="s">
        <v>57</v>
      </c>
      <c r="C21" s="18" t="s">
        <v>41</v>
      </c>
      <c r="D21" s="11"/>
      <c r="E21" s="11"/>
      <c r="F21" s="11" t="s">
        <v>101</v>
      </c>
      <c r="G21" s="11"/>
      <c r="H21" s="11"/>
      <c r="I21" s="11"/>
      <c r="J21" s="11"/>
      <c r="K21" s="11"/>
      <c r="L21" s="11"/>
      <c r="M21" s="11"/>
      <c r="N21" s="12">
        <v>1</v>
      </c>
      <c r="O21" s="13">
        <f t="shared" si="0"/>
        <v>1</v>
      </c>
      <c r="P21" s="13">
        <f t="shared" si="1"/>
        <v>0</v>
      </c>
      <c r="Q21" s="13">
        <f t="shared" si="4"/>
        <v>0</v>
      </c>
      <c r="R21" s="13">
        <f t="shared" si="2"/>
        <v>0</v>
      </c>
      <c r="S21" s="13">
        <f t="shared" si="3"/>
        <v>0</v>
      </c>
      <c r="T21" s="58">
        <f t="shared" si="5"/>
        <v>1</v>
      </c>
      <c r="U21" s="12"/>
    </row>
    <row r="22" spans="1:21" ht="13.8" thickTop="1" x14ac:dyDescent="0.3">
      <c r="A22" s="71"/>
      <c r="B22" s="75" t="s">
        <v>58</v>
      </c>
      <c r="C22" s="26" t="s">
        <v>109</v>
      </c>
      <c r="D22" s="29"/>
      <c r="E22" s="29" t="s">
        <v>155</v>
      </c>
      <c r="F22" s="29"/>
      <c r="G22" s="29" t="s">
        <v>155</v>
      </c>
      <c r="H22" s="29"/>
      <c r="I22" s="29"/>
      <c r="J22" s="29" t="s">
        <v>155</v>
      </c>
      <c r="K22" s="29"/>
      <c r="L22" s="29"/>
      <c r="M22" s="29"/>
      <c r="N22" s="6">
        <v>1</v>
      </c>
      <c r="O22" s="7">
        <f t="shared" si="0"/>
        <v>0</v>
      </c>
      <c r="P22" s="7">
        <f t="shared" si="1"/>
        <v>0</v>
      </c>
      <c r="Q22" s="7">
        <f t="shared" si="4"/>
        <v>3</v>
      </c>
      <c r="R22" s="7">
        <f t="shared" si="2"/>
        <v>0</v>
      </c>
      <c r="S22" s="7">
        <f t="shared" si="3"/>
        <v>0</v>
      </c>
      <c r="T22" s="55">
        <f t="shared" si="5"/>
        <v>3</v>
      </c>
      <c r="U22" s="6"/>
    </row>
    <row r="23" spans="1:21" ht="14.4" customHeight="1" x14ac:dyDescent="0.3">
      <c r="A23" s="71"/>
      <c r="B23" s="76"/>
      <c r="C23" s="27" t="s">
        <v>47</v>
      </c>
      <c r="D23" s="30" t="s">
        <v>155</v>
      </c>
      <c r="E23" s="30"/>
      <c r="F23" s="30" t="s">
        <v>155</v>
      </c>
      <c r="G23" s="30" t="s">
        <v>155</v>
      </c>
      <c r="H23" s="30"/>
      <c r="I23" s="30" t="s">
        <v>155</v>
      </c>
      <c r="J23" s="30"/>
      <c r="K23" s="30"/>
      <c r="L23" s="30"/>
      <c r="M23" s="30"/>
      <c r="N23" s="4">
        <v>1</v>
      </c>
      <c r="O23" s="8">
        <f t="shared" si="0"/>
        <v>0</v>
      </c>
      <c r="P23" s="8">
        <f t="shared" si="1"/>
        <v>0</v>
      </c>
      <c r="Q23" s="8">
        <f t="shared" si="4"/>
        <v>4</v>
      </c>
      <c r="R23" s="8">
        <f t="shared" si="2"/>
        <v>0</v>
      </c>
      <c r="S23" s="8">
        <f t="shared" si="3"/>
        <v>0</v>
      </c>
      <c r="T23" s="56">
        <f t="shared" si="5"/>
        <v>4</v>
      </c>
      <c r="U23" s="4"/>
    </row>
    <row r="24" spans="1:21" ht="14.4" customHeight="1" x14ac:dyDescent="0.3">
      <c r="A24" s="71"/>
      <c r="B24" s="76"/>
      <c r="C24" s="27" t="s">
        <v>67</v>
      </c>
      <c r="D24" s="30"/>
      <c r="E24" s="30" t="s">
        <v>155</v>
      </c>
      <c r="F24" s="30" t="s">
        <v>155</v>
      </c>
      <c r="G24" s="30" t="s">
        <v>155</v>
      </c>
      <c r="H24" s="30"/>
      <c r="I24" s="30"/>
      <c r="J24" s="30"/>
      <c r="K24" s="30" t="s">
        <v>103</v>
      </c>
      <c r="L24" s="30" t="s">
        <v>155</v>
      </c>
      <c r="M24" s="30"/>
      <c r="N24" s="4">
        <v>1</v>
      </c>
      <c r="O24" s="8">
        <f t="shared" si="0"/>
        <v>0</v>
      </c>
      <c r="P24" s="8">
        <f t="shared" si="1"/>
        <v>0</v>
      </c>
      <c r="Q24" s="8">
        <f t="shared" si="4"/>
        <v>4</v>
      </c>
      <c r="R24" s="8">
        <f t="shared" si="2"/>
        <v>1</v>
      </c>
      <c r="S24" s="8">
        <f t="shared" si="3"/>
        <v>0</v>
      </c>
      <c r="T24" s="56">
        <f t="shared" si="5"/>
        <v>5</v>
      </c>
      <c r="U24" s="4"/>
    </row>
    <row r="25" spans="1:21" ht="15" customHeight="1" thickBot="1" x14ac:dyDescent="0.35">
      <c r="A25" s="71"/>
      <c r="B25" s="77"/>
      <c r="C25" s="28" t="s">
        <v>93</v>
      </c>
      <c r="D25" s="32" t="s">
        <v>101</v>
      </c>
      <c r="E25" s="32"/>
      <c r="F25" s="32"/>
      <c r="G25" s="32"/>
      <c r="H25" s="32" t="s">
        <v>155</v>
      </c>
      <c r="I25" s="32" t="s">
        <v>155</v>
      </c>
      <c r="J25" s="32"/>
      <c r="K25" s="32"/>
      <c r="L25" s="32"/>
      <c r="M25" s="32"/>
      <c r="N25" s="9">
        <v>1</v>
      </c>
      <c r="O25" s="10">
        <f t="shared" si="0"/>
        <v>1</v>
      </c>
      <c r="P25" s="10">
        <f t="shared" si="1"/>
        <v>0</v>
      </c>
      <c r="Q25" s="10">
        <f t="shared" si="4"/>
        <v>2</v>
      </c>
      <c r="R25" s="10">
        <f t="shared" si="2"/>
        <v>0</v>
      </c>
      <c r="S25" s="10">
        <f t="shared" si="3"/>
        <v>0</v>
      </c>
      <c r="T25" s="57">
        <f t="shared" si="5"/>
        <v>3</v>
      </c>
      <c r="U25" s="9"/>
    </row>
    <row r="26" spans="1:21" ht="14.4" thickTop="1" thickBot="1" x14ac:dyDescent="0.35">
      <c r="A26" s="73"/>
      <c r="B26" s="23" t="s">
        <v>60</v>
      </c>
      <c r="C26" s="18" t="s">
        <v>48</v>
      </c>
      <c r="D26" s="11"/>
      <c r="E26" s="11"/>
      <c r="F26" s="11" t="s">
        <v>155</v>
      </c>
      <c r="G26" s="11"/>
      <c r="H26" s="11"/>
      <c r="I26" s="11" t="s">
        <v>155</v>
      </c>
      <c r="J26" s="11"/>
      <c r="K26" s="11"/>
      <c r="L26" s="11"/>
      <c r="M26" s="11"/>
      <c r="N26" s="12">
        <v>1</v>
      </c>
      <c r="O26" s="13">
        <f t="shared" si="0"/>
        <v>0</v>
      </c>
      <c r="P26" s="13">
        <f t="shared" si="1"/>
        <v>0</v>
      </c>
      <c r="Q26" s="13">
        <f t="shared" si="4"/>
        <v>2</v>
      </c>
      <c r="R26" s="13">
        <f t="shared" si="2"/>
        <v>0</v>
      </c>
      <c r="S26" s="13">
        <f t="shared" si="3"/>
        <v>0</v>
      </c>
      <c r="T26" s="58">
        <f t="shared" si="5"/>
        <v>2</v>
      </c>
      <c r="U26" s="12"/>
    </row>
    <row r="27" spans="1:21" ht="13.8" thickTop="1" x14ac:dyDescent="0.3">
      <c r="A27" s="69" t="s">
        <v>31</v>
      </c>
      <c r="B27" s="75" t="s">
        <v>16</v>
      </c>
      <c r="C27" s="26" t="s">
        <v>80</v>
      </c>
      <c r="D27" s="29"/>
      <c r="E27" s="29"/>
      <c r="F27" s="29"/>
      <c r="G27" s="29"/>
      <c r="H27" s="29"/>
      <c r="I27" s="29"/>
      <c r="J27" s="29"/>
      <c r="K27" s="29"/>
      <c r="L27" s="29"/>
      <c r="M27" s="29"/>
      <c r="N27" s="6">
        <v>1</v>
      </c>
      <c r="O27" s="7">
        <f t="shared" si="0"/>
        <v>0</v>
      </c>
      <c r="P27" s="7">
        <f t="shared" si="1"/>
        <v>0</v>
      </c>
      <c r="Q27" s="7">
        <f t="shared" si="4"/>
        <v>0</v>
      </c>
      <c r="R27" s="7">
        <f t="shared" si="2"/>
        <v>0</v>
      </c>
      <c r="S27" s="7">
        <f t="shared" si="3"/>
        <v>0</v>
      </c>
      <c r="T27" s="55">
        <f t="shared" si="5"/>
        <v>0</v>
      </c>
      <c r="U27" s="6"/>
    </row>
    <row r="28" spans="1:21" ht="14.4" customHeight="1" x14ac:dyDescent="0.3">
      <c r="A28" s="71"/>
      <c r="B28" s="76"/>
      <c r="C28" s="27" t="s">
        <v>81</v>
      </c>
      <c r="D28" s="30" t="s">
        <v>155</v>
      </c>
      <c r="E28" s="30" t="s">
        <v>103</v>
      </c>
      <c r="F28" s="30" t="s">
        <v>155</v>
      </c>
      <c r="G28" s="30" t="s">
        <v>103</v>
      </c>
      <c r="H28" s="30" t="s">
        <v>155</v>
      </c>
      <c r="I28" s="30" t="s">
        <v>103</v>
      </c>
      <c r="J28" s="30" t="s">
        <v>103</v>
      </c>
      <c r="K28" s="30" t="s">
        <v>103</v>
      </c>
      <c r="L28" s="30" t="s">
        <v>103</v>
      </c>
      <c r="M28" s="30"/>
      <c r="N28" s="4">
        <v>1</v>
      </c>
      <c r="O28" s="8">
        <f t="shared" si="0"/>
        <v>0</v>
      </c>
      <c r="P28" s="8">
        <f t="shared" si="1"/>
        <v>0</v>
      </c>
      <c r="Q28" s="8">
        <f t="shared" si="4"/>
        <v>3</v>
      </c>
      <c r="R28" s="8">
        <f t="shared" si="2"/>
        <v>6</v>
      </c>
      <c r="S28" s="8">
        <f t="shared" si="3"/>
        <v>0</v>
      </c>
      <c r="T28" s="56">
        <f t="shared" si="5"/>
        <v>9</v>
      </c>
      <c r="U28" s="4"/>
    </row>
    <row r="29" spans="1:21" ht="15" customHeight="1" thickBot="1" x14ac:dyDescent="0.35">
      <c r="A29" s="71"/>
      <c r="B29" s="77"/>
      <c r="C29" s="28" t="s">
        <v>83</v>
      </c>
      <c r="D29" s="32"/>
      <c r="E29" s="32"/>
      <c r="F29" s="32"/>
      <c r="G29" s="32"/>
      <c r="H29" s="32"/>
      <c r="I29" s="32"/>
      <c r="J29" s="32"/>
      <c r="K29" s="32"/>
      <c r="L29" s="32"/>
      <c r="M29" s="32"/>
      <c r="N29" s="9">
        <v>1</v>
      </c>
      <c r="O29" s="10">
        <f t="shared" si="0"/>
        <v>0</v>
      </c>
      <c r="P29" s="10">
        <f t="shared" si="1"/>
        <v>0</v>
      </c>
      <c r="Q29" s="10">
        <f t="shared" si="4"/>
        <v>0</v>
      </c>
      <c r="R29" s="10">
        <f t="shared" si="2"/>
        <v>0</v>
      </c>
      <c r="S29" s="10">
        <f t="shared" si="3"/>
        <v>0</v>
      </c>
      <c r="T29" s="57">
        <f t="shared" si="5"/>
        <v>0</v>
      </c>
      <c r="U29" s="9"/>
    </row>
    <row r="30" spans="1:21" ht="13.8" thickTop="1" x14ac:dyDescent="0.3">
      <c r="A30" s="71"/>
      <c r="B30" s="78" t="s">
        <v>17</v>
      </c>
      <c r="C30" s="35" t="s">
        <v>132</v>
      </c>
      <c r="D30" s="29"/>
      <c r="E30" s="29" t="s">
        <v>103</v>
      </c>
      <c r="F30" s="29" t="s">
        <v>104</v>
      </c>
      <c r="G30" s="29" t="s">
        <v>104</v>
      </c>
      <c r="H30" s="29" t="s">
        <v>103</v>
      </c>
      <c r="I30" s="29" t="s">
        <v>104</v>
      </c>
      <c r="J30" s="29" t="s">
        <v>103</v>
      </c>
      <c r="K30" s="29" t="s">
        <v>103</v>
      </c>
      <c r="L30" s="29" t="s">
        <v>104</v>
      </c>
      <c r="M30" s="29"/>
      <c r="N30" s="6">
        <v>1</v>
      </c>
      <c r="O30" s="7">
        <f t="shared" si="0"/>
        <v>0</v>
      </c>
      <c r="P30" s="7">
        <f t="shared" si="1"/>
        <v>0</v>
      </c>
      <c r="Q30" s="7">
        <f t="shared" si="4"/>
        <v>0</v>
      </c>
      <c r="R30" s="7">
        <f t="shared" si="2"/>
        <v>4</v>
      </c>
      <c r="S30" s="7">
        <f t="shared" si="3"/>
        <v>4</v>
      </c>
      <c r="T30" s="55">
        <f t="shared" si="5"/>
        <v>8</v>
      </c>
      <c r="U30" s="6"/>
    </row>
    <row r="31" spans="1:21" ht="15" customHeight="1" thickBot="1" x14ac:dyDescent="0.35">
      <c r="A31" s="71"/>
      <c r="B31" s="79"/>
      <c r="C31" s="28" t="s">
        <v>82</v>
      </c>
      <c r="D31" s="32"/>
      <c r="E31" s="32"/>
      <c r="F31" s="32"/>
      <c r="G31" s="32"/>
      <c r="H31" s="32"/>
      <c r="I31" s="32"/>
      <c r="J31" s="32"/>
      <c r="K31" s="32"/>
      <c r="L31" s="32"/>
      <c r="M31" s="32"/>
      <c r="N31" s="9">
        <v>1</v>
      </c>
      <c r="O31" s="10">
        <f t="shared" si="0"/>
        <v>0</v>
      </c>
      <c r="P31" s="10">
        <f t="shared" si="1"/>
        <v>0</v>
      </c>
      <c r="Q31" s="10">
        <f t="shared" si="4"/>
        <v>0</v>
      </c>
      <c r="R31" s="10">
        <f t="shared" si="2"/>
        <v>0</v>
      </c>
      <c r="S31" s="10">
        <f t="shared" si="3"/>
        <v>0</v>
      </c>
      <c r="T31" s="57">
        <f t="shared" si="5"/>
        <v>0</v>
      </c>
      <c r="U31" s="9"/>
    </row>
    <row r="32" spans="1:21" ht="13.8" thickTop="1" x14ac:dyDescent="0.3">
      <c r="A32" s="71"/>
      <c r="B32" s="75" t="s">
        <v>18</v>
      </c>
      <c r="C32" s="26" t="s">
        <v>55</v>
      </c>
      <c r="D32" s="29" t="s">
        <v>103</v>
      </c>
      <c r="E32" s="29" t="s">
        <v>103</v>
      </c>
      <c r="F32" s="29" t="s">
        <v>104</v>
      </c>
      <c r="G32" s="29" t="s">
        <v>104</v>
      </c>
      <c r="H32" s="29" t="s">
        <v>104</v>
      </c>
      <c r="I32" s="29" t="s">
        <v>104</v>
      </c>
      <c r="J32" s="29" t="s">
        <v>104</v>
      </c>
      <c r="K32" s="29"/>
      <c r="L32" s="29" t="s">
        <v>104</v>
      </c>
      <c r="M32" s="29"/>
      <c r="N32" s="6">
        <v>1</v>
      </c>
      <c r="O32" s="7">
        <f t="shared" si="0"/>
        <v>0</v>
      </c>
      <c r="P32" s="7">
        <f t="shared" si="1"/>
        <v>0</v>
      </c>
      <c r="Q32" s="7">
        <f t="shared" si="4"/>
        <v>0</v>
      </c>
      <c r="R32" s="7">
        <f t="shared" si="2"/>
        <v>2</v>
      </c>
      <c r="S32" s="7">
        <f t="shared" si="3"/>
        <v>6</v>
      </c>
      <c r="T32" s="55">
        <f t="shared" si="5"/>
        <v>8</v>
      </c>
      <c r="U32" s="6"/>
    </row>
    <row r="33" spans="1:21" ht="14.4" customHeight="1" x14ac:dyDescent="0.3">
      <c r="A33" s="71"/>
      <c r="B33" s="76"/>
      <c r="C33" s="36" t="s">
        <v>96</v>
      </c>
      <c r="D33" s="30" t="s">
        <v>103</v>
      </c>
      <c r="E33" s="30" t="s">
        <v>103</v>
      </c>
      <c r="F33" s="30" t="s">
        <v>103</v>
      </c>
      <c r="G33" s="30" t="s">
        <v>103</v>
      </c>
      <c r="H33" s="30" t="s">
        <v>103</v>
      </c>
      <c r="I33" s="30" t="s">
        <v>103</v>
      </c>
      <c r="J33" s="30" t="s">
        <v>103</v>
      </c>
      <c r="K33" s="30" t="s">
        <v>103</v>
      </c>
      <c r="L33" s="30" t="s">
        <v>104</v>
      </c>
      <c r="M33" s="30"/>
      <c r="N33" s="4">
        <v>1</v>
      </c>
      <c r="O33" s="8">
        <f t="shared" si="0"/>
        <v>0</v>
      </c>
      <c r="P33" s="8">
        <f t="shared" si="1"/>
        <v>0</v>
      </c>
      <c r="Q33" s="8">
        <f t="shared" si="4"/>
        <v>0</v>
      </c>
      <c r="R33" s="8">
        <f t="shared" si="2"/>
        <v>8</v>
      </c>
      <c r="S33" s="8">
        <f t="shared" si="3"/>
        <v>1</v>
      </c>
      <c r="T33" s="56">
        <f t="shared" si="5"/>
        <v>9</v>
      </c>
      <c r="U33" s="4"/>
    </row>
    <row r="34" spans="1:21" ht="15" customHeight="1" thickBot="1" x14ac:dyDescent="0.35">
      <c r="A34" s="71"/>
      <c r="B34" s="77"/>
      <c r="C34" s="28" t="s">
        <v>10</v>
      </c>
      <c r="D34" s="32"/>
      <c r="E34" s="32"/>
      <c r="F34" s="32"/>
      <c r="G34" s="32"/>
      <c r="H34" s="32"/>
      <c r="I34" s="32"/>
      <c r="J34" s="32"/>
      <c r="K34" s="32"/>
      <c r="L34" s="32"/>
      <c r="M34" s="32"/>
      <c r="N34" s="9">
        <v>1</v>
      </c>
      <c r="O34" s="10">
        <f t="shared" si="0"/>
        <v>0</v>
      </c>
      <c r="P34" s="10">
        <f t="shared" si="1"/>
        <v>0</v>
      </c>
      <c r="Q34" s="10">
        <f t="shared" si="4"/>
        <v>0</v>
      </c>
      <c r="R34" s="10">
        <f t="shared" si="2"/>
        <v>0</v>
      </c>
      <c r="S34" s="10">
        <f t="shared" si="3"/>
        <v>0</v>
      </c>
      <c r="T34" s="57">
        <f t="shared" si="5"/>
        <v>0</v>
      </c>
      <c r="U34" s="9"/>
    </row>
    <row r="35" spans="1:21" ht="13.8" thickTop="1" x14ac:dyDescent="0.3">
      <c r="A35" s="71"/>
      <c r="B35" s="75" t="s">
        <v>59</v>
      </c>
      <c r="C35" s="26" t="s">
        <v>97</v>
      </c>
      <c r="D35" s="29"/>
      <c r="E35" s="29"/>
      <c r="F35" s="29"/>
      <c r="G35" s="29"/>
      <c r="H35" s="29"/>
      <c r="I35" s="29"/>
      <c r="J35" s="29"/>
      <c r="K35" s="29"/>
      <c r="L35" s="29"/>
      <c r="M35" s="29"/>
      <c r="N35" s="6">
        <v>1</v>
      </c>
      <c r="O35" s="7">
        <f t="shared" ref="O35:O66" si="6">SUMIF($D35:$M35,"=PF",$D$110:$M$111)</f>
        <v>0</v>
      </c>
      <c r="P35" s="7">
        <f t="shared" ref="P35:P66" si="7">SUMIF($D35:$M35,"=PP",$D$110:$M$111)</f>
        <v>0</v>
      </c>
      <c r="Q35" s="7">
        <f t="shared" si="4"/>
        <v>0</v>
      </c>
      <c r="R35" s="7">
        <f t="shared" ref="R35:R66" si="8">SUMIF($D35:$M35,"=PS",$D$110:$M$111)</f>
        <v>0</v>
      </c>
      <c r="S35" s="7">
        <f t="shared" ref="S35:S66" si="9">SUMIF($D35:$M35,"=NC",$D$110:$M$111)</f>
        <v>0</v>
      </c>
      <c r="T35" s="55">
        <f t="shared" si="5"/>
        <v>0</v>
      </c>
      <c r="U35" s="6"/>
    </row>
    <row r="36" spans="1:21" ht="14.4" customHeight="1" x14ac:dyDescent="0.3">
      <c r="A36" s="71"/>
      <c r="B36" s="76"/>
      <c r="C36" s="27" t="s">
        <v>160</v>
      </c>
      <c r="D36" s="30"/>
      <c r="E36" s="30"/>
      <c r="F36" s="30"/>
      <c r="G36" s="30" t="s">
        <v>155</v>
      </c>
      <c r="H36" s="30" t="s">
        <v>103</v>
      </c>
      <c r="I36" s="30" t="s">
        <v>103</v>
      </c>
      <c r="J36" s="30"/>
      <c r="K36" s="30"/>
      <c r="L36" s="30" t="s">
        <v>155</v>
      </c>
      <c r="M36" s="30"/>
      <c r="N36" s="4">
        <v>1</v>
      </c>
      <c r="O36" s="8">
        <f t="shared" si="6"/>
        <v>0</v>
      </c>
      <c r="P36" s="8">
        <f t="shared" si="7"/>
        <v>0</v>
      </c>
      <c r="Q36" s="8">
        <f t="shared" si="4"/>
        <v>2</v>
      </c>
      <c r="R36" s="8">
        <f t="shared" si="8"/>
        <v>2</v>
      </c>
      <c r="S36" s="8">
        <f t="shared" si="9"/>
        <v>0</v>
      </c>
      <c r="T36" s="56">
        <f t="shared" si="5"/>
        <v>4</v>
      </c>
      <c r="U36" s="4"/>
    </row>
    <row r="37" spans="1:21" ht="15" customHeight="1" thickBot="1" x14ac:dyDescent="0.35">
      <c r="A37" s="73"/>
      <c r="B37" s="77"/>
      <c r="C37" s="28" t="s">
        <v>43</v>
      </c>
      <c r="D37" s="32" t="s">
        <v>155</v>
      </c>
      <c r="E37" s="32" t="s">
        <v>155</v>
      </c>
      <c r="F37" s="32" t="s">
        <v>155</v>
      </c>
      <c r="G37" s="32"/>
      <c r="H37" s="32" t="s">
        <v>155</v>
      </c>
      <c r="I37" s="32"/>
      <c r="J37" s="32" t="s">
        <v>103</v>
      </c>
      <c r="K37" s="32" t="s">
        <v>155</v>
      </c>
      <c r="L37" s="32"/>
      <c r="M37" s="32"/>
      <c r="N37" s="9">
        <v>1</v>
      </c>
      <c r="O37" s="10">
        <f t="shared" si="6"/>
        <v>0</v>
      </c>
      <c r="P37" s="10">
        <f t="shared" si="7"/>
        <v>0</v>
      </c>
      <c r="Q37" s="10">
        <f t="shared" si="4"/>
        <v>5</v>
      </c>
      <c r="R37" s="10">
        <f t="shared" si="8"/>
        <v>1</v>
      </c>
      <c r="S37" s="10">
        <f t="shared" si="9"/>
        <v>0</v>
      </c>
      <c r="T37" s="57">
        <f t="shared" si="5"/>
        <v>6</v>
      </c>
      <c r="U37" s="9"/>
    </row>
    <row r="38" spans="1:21" ht="13.8" thickTop="1" x14ac:dyDescent="0.3">
      <c r="A38" s="69" t="s">
        <v>2</v>
      </c>
      <c r="B38" s="75" t="s">
        <v>39</v>
      </c>
      <c r="C38" s="26" t="s">
        <v>105</v>
      </c>
      <c r="D38" s="29"/>
      <c r="E38" s="29"/>
      <c r="F38" s="29"/>
      <c r="G38" s="29"/>
      <c r="H38" s="29"/>
      <c r="I38" s="29"/>
      <c r="J38" s="29"/>
      <c r="K38" s="29"/>
      <c r="L38" s="29"/>
      <c r="M38" s="29"/>
      <c r="N38" s="6">
        <v>1</v>
      </c>
      <c r="O38" s="7">
        <f t="shared" si="6"/>
        <v>0</v>
      </c>
      <c r="P38" s="7">
        <f t="shared" si="7"/>
        <v>0</v>
      </c>
      <c r="Q38" s="7">
        <f t="shared" si="4"/>
        <v>0</v>
      </c>
      <c r="R38" s="7">
        <f t="shared" si="8"/>
        <v>0</v>
      </c>
      <c r="S38" s="7">
        <f t="shared" si="9"/>
        <v>0</v>
      </c>
      <c r="T38" s="55">
        <f t="shared" si="5"/>
        <v>0</v>
      </c>
      <c r="U38" s="6"/>
    </row>
    <row r="39" spans="1:21" x14ac:dyDescent="0.3">
      <c r="A39" s="71"/>
      <c r="B39" s="76"/>
      <c r="C39" s="27" t="s">
        <v>84</v>
      </c>
      <c r="D39" s="30" t="s">
        <v>155</v>
      </c>
      <c r="E39" s="30" t="s">
        <v>155</v>
      </c>
      <c r="F39" s="30" t="s">
        <v>103</v>
      </c>
      <c r="G39" s="30" t="s">
        <v>103</v>
      </c>
      <c r="H39" s="30" t="s">
        <v>103</v>
      </c>
      <c r="I39" s="30" t="s">
        <v>103</v>
      </c>
      <c r="J39" s="30" t="s">
        <v>155</v>
      </c>
      <c r="K39" s="30" t="s">
        <v>155</v>
      </c>
      <c r="L39" s="30" t="s">
        <v>155</v>
      </c>
      <c r="M39" s="30"/>
      <c r="N39" s="4">
        <v>1</v>
      </c>
      <c r="O39" s="8">
        <f t="shared" si="6"/>
        <v>0</v>
      </c>
      <c r="P39" s="8">
        <f t="shared" si="7"/>
        <v>0</v>
      </c>
      <c r="Q39" s="8">
        <f t="shared" si="4"/>
        <v>5</v>
      </c>
      <c r="R39" s="8">
        <f t="shared" si="8"/>
        <v>4</v>
      </c>
      <c r="S39" s="8">
        <f t="shared" si="9"/>
        <v>0</v>
      </c>
      <c r="T39" s="56">
        <f t="shared" si="5"/>
        <v>9</v>
      </c>
      <c r="U39" s="4"/>
    </row>
    <row r="40" spans="1:21" x14ac:dyDescent="0.3">
      <c r="A40" s="71"/>
      <c r="B40" s="76"/>
      <c r="C40" s="27" t="s">
        <v>45</v>
      </c>
      <c r="D40" s="30" t="s">
        <v>155</v>
      </c>
      <c r="E40" s="30" t="s">
        <v>155</v>
      </c>
      <c r="F40" s="30" t="s">
        <v>155</v>
      </c>
      <c r="G40" s="30"/>
      <c r="H40" s="30" t="s">
        <v>155</v>
      </c>
      <c r="I40" s="30" t="s">
        <v>155</v>
      </c>
      <c r="J40" s="30" t="s">
        <v>155</v>
      </c>
      <c r="K40" s="30" t="s">
        <v>155</v>
      </c>
      <c r="L40" s="30"/>
      <c r="M40" s="30"/>
      <c r="N40" s="4">
        <v>1</v>
      </c>
      <c r="O40" s="8">
        <f t="shared" si="6"/>
        <v>0</v>
      </c>
      <c r="P40" s="8">
        <f t="shared" si="7"/>
        <v>0</v>
      </c>
      <c r="Q40" s="8">
        <f t="shared" si="4"/>
        <v>7</v>
      </c>
      <c r="R40" s="8">
        <f t="shared" si="8"/>
        <v>0</v>
      </c>
      <c r="S40" s="8">
        <f t="shared" si="9"/>
        <v>0</v>
      </c>
      <c r="T40" s="56">
        <f t="shared" si="5"/>
        <v>7</v>
      </c>
      <c r="U40" s="4"/>
    </row>
    <row r="41" spans="1:21" x14ac:dyDescent="0.3">
      <c r="A41" s="71"/>
      <c r="B41" s="76"/>
      <c r="C41" s="27" t="s">
        <v>71</v>
      </c>
      <c r="D41" s="30"/>
      <c r="E41" s="30"/>
      <c r="F41" s="30"/>
      <c r="G41" s="30" t="s">
        <v>155</v>
      </c>
      <c r="H41" s="30" t="s">
        <v>155</v>
      </c>
      <c r="I41" s="30"/>
      <c r="J41" s="30"/>
      <c r="K41" s="30"/>
      <c r="L41" s="30"/>
      <c r="M41" s="30"/>
      <c r="N41" s="4">
        <v>1</v>
      </c>
      <c r="O41" s="8">
        <f t="shared" si="6"/>
        <v>0</v>
      </c>
      <c r="P41" s="8">
        <f t="shared" si="7"/>
        <v>0</v>
      </c>
      <c r="Q41" s="8">
        <f t="shared" si="4"/>
        <v>2</v>
      </c>
      <c r="R41" s="8">
        <f t="shared" si="8"/>
        <v>0</v>
      </c>
      <c r="S41" s="8">
        <f t="shared" si="9"/>
        <v>0</v>
      </c>
      <c r="T41" s="56">
        <f t="shared" si="5"/>
        <v>2</v>
      </c>
      <c r="U41" s="4"/>
    </row>
    <row r="42" spans="1:21" x14ac:dyDescent="0.3">
      <c r="A42" s="71"/>
      <c r="B42" s="76"/>
      <c r="C42" s="27" t="s">
        <v>36</v>
      </c>
      <c r="D42" s="30"/>
      <c r="E42" s="30" t="s">
        <v>155</v>
      </c>
      <c r="F42" s="30" t="s">
        <v>155</v>
      </c>
      <c r="G42" s="30" t="s">
        <v>103</v>
      </c>
      <c r="H42" s="30"/>
      <c r="I42" s="30" t="s">
        <v>155</v>
      </c>
      <c r="J42" s="30"/>
      <c r="K42" s="30" t="s">
        <v>155</v>
      </c>
      <c r="L42" s="30" t="s">
        <v>155</v>
      </c>
      <c r="M42" s="30"/>
      <c r="N42" s="4">
        <v>1</v>
      </c>
      <c r="O42" s="8">
        <f t="shared" si="6"/>
        <v>0</v>
      </c>
      <c r="P42" s="8">
        <f t="shared" si="7"/>
        <v>0</v>
      </c>
      <c r="Q42" s="8">
        <f t="shared" si="4"/>
        <v>5</v>
      </c>
      <c r="R42" s="8">
        <f t="shared" si="8"/>
        <v>1</v>
      </c>
      <c r="S42" s="8">
        <f t="shared" si="9"/>
        <v>0</v>
      </c>
      <c r="T42" s="56">
        <f t="shared" si="5"/>
        <v>6</v>
      </c>
      <c r="U42" s="4"/>
    </row>
    <row r="43" spans="1:21" x14ac:dyDescent="0.3">
      <c r="A43" s="71"/>
      <c r="B43" s="76"/>
      <c r="C43" s="27" t="s">
        <v>52</v>
      </c>
      <c r="D43" s="30" t="s">
        <v>155</v>
      </c>
      <c r="E43" s="30"/>
      <c r="F43" s="30" t="s">
        <v>103</v>
      </c>
      <c r="G43" s="30"/>
      <c r="H43" s="30"/>
      <c r="I43" s="30" t="s">
        <v>155</v>
      </c>
      <c r="J43" s="30"/>
      <c r="K43" s="30"/>
      <c r="L43" s="30"/>
      <c r="M43" s="30"/>
      <c r="N43" s="4">
        <v>1</v>
      </c>
      <c r="O43" s="8">
        <f t="shared" si="6"/>
        <v>0</v>
      </c>
      <c r="P43" s="8">
        <f t="shared" si="7"/>
        <v>0</v>
      </c>
      <c r="Q43" s="8">
        <f t="shared" si="4"/>
        <v>2</v>
      </c>
      <c r="R43" s="8">
        <f t="shared" si="8"/>
        <v>1</v>
      </c>
      <c r="S43" s="8">
        <f t="shared" si="9"/>
        <v>0</v>
      </c>
      <c r="T43" s="56">
        <f t="shared" si="5"/>
        <v>3</v>
      </c>
      <c r="U43" s="4"/>
    </row>
    <row r="44" spans="1:21" x14ac:dyDescent="0.3">
      <c r="A44" s="71"/>
      <c r="B44" s="76"/>
      <c r="C44" s="27" t="s">
        <v>133</v>
      </c>
      <c r="D44" s="30"/>
      <c r="E44" s="30" t="s">
        <v>155</v>
      </c>
      <c r="F44" s="30" t="s">
        <v>155</v>
      </c>
      <c r="G44" s="30"/>
      <c r="H44" s="30" t="s">
        <v>155</v>
      </c>
      <c r="I44" s="30" t="s">
        <v>155</v>
      </c>
      <c r="J44" s="30" t="s">
        <v>155</v>
      </c>
      <c r="K44" s="30" t="s">
        <v>155</v>
      </c>
      <c r="L44" s="30" t="s">
        <v>155</v>
      </c>
      <c r="M44" s="30"/>
      <c r="N44" s="4">
        <v>1</v>
      </c>
      <c r="O44" s="8">
        <f t="shared" si="6"/>
        <v>0</v>
      </c>
      <c r="P44" s="8">
        <f t="shared" si="7"/>
        <v>0</v>
      </c>
      <c r="Q44" s="8">
        <f t="shared" si="4"/>
        <v>7</v>
      </c>
      <c r="R44" s="8">
        <f t="shared" si="8"/>
        <v>0</v>
      </c>
      <c r="S44" s="8">
        <f t="shared" si="9"/>
        <v>0</v>
      </c>
      <c r="T44" s="56">
        <f t="shared" si="5"/>
        <v>7</v>
      </c>
      <c r="U44" s="4"/>
    </row>
    <row r="45" spans="1:21" ht="13.8" thickBot="1" x14ac:dyDescent="0.35">
      <c r="A45" s="71"/>
      <c r="B45" s="77"/>
      <c r="C45" s="28" t="s">
        <v>90</v>
      </c>
      <c r="D45" s="32"/>
      <c r="E45" s="32"/>
      <c r="F45" s="32"/>
      <c r="G45" s="32"/>
      <c r="H45" s="32" t="s">
        <v>101</v>
      </c>
      <c r="I45" s="32"/>
      <c r="J45" s="32"/>
      <c r="K45" s="32"/>
      <c r="L45" s="32"/>
      <c r="M45" s="32"/>
      <c r="N45" s="4">
        <v>1</v>
      </c>
      <c r="O45" s="8">
        <f t="shared" si="6"/>
        <v>1</v>
      </c>
      <c r="P45" s="8">
        <f t="shared" si="7"/>
        <v>0</v>
      </c>
      <c r="Q45" s="8">
        <f t="shared" si="4"/>
        <v>0</v>
      </c>
      <c r="R45" s="8">
        <f t="shared" si="8"/>
        <v>0</v>
      </c>
      <c r="S45" s="8">
        <f t="shared" si="9"/>
        <v>0</v>
      </c>
      <c r="T45" s="56">
        <f t="shared" si="5"/>
        <v>1</v>
      </c>
      <c r="U45" s="4"/>
    </row>
    <row r="46" spans="1:21" ht="13.8" thickTop="1" x14ac:dyDescent="0.3">
      <c r="A46" s="71"/>
      <c r="B46" s="75" t="s">
        <v>15</v>
      </c>
      <c r="C46" s="26" t="s">
        <v>85</v>
      </c>
      <c r="D46" s="29" t="s">
        <v>104</v>
      </c>
      <c r="E46" s="29" t="s">
        <v>104</v>
      </c>
      <c r="F46" s="29" t="s">
        <v>104</v>
      </c>
      <c r="G46" s="29" t="s">
        <v>104</v>
      </c>
      <c r="H46" s="29" t="s">
        <v>155</v>
      </c>
      <c r="I46" s="29" t="s">
        <v>155</v>
      </c>
      <c r="J46" s="29" t="s">
        <v>155</v>
      </c>
      <c r="K46" s="29" t="s">
        <v>104</v>
      </c>
      <c r="L46" s="29" t="s">
        <v>104</v>
      </c>
      <c r="M46" s="29"/>
      <c r="N46" s="6">
        <v>1</v>
      </c>
      <c r="O46" s="7">
        <f t="shared" si="6"/>
        <v>0</v>
      </c>
      <c r="P46" s="7">
        <f t="shared" si="7"/>
        <v>0</v>
      </c>
      <c r="Q46" s="7">
        <f t="shared" si="4"/>
        <v>3</v>
      </c>
      <c r="R46" s="7">
        <f t="shared" si="8"/>
        <v>0</v>
      </c>
      <c r="S46" s="7">
        <f t="shared" si="9"/>
        <v>6</v>
      </c>
      <c r="T46" s="55">
        <f t="shared" ref="T46:T79" si="10">SUM(O46:S46)</f>
        <v>9</v>
      </c>
      <c r="U46" s="6"/>
    </row>
    <row r="47" spans="1:21" ht="14.4" customHeight="1" x14ac:dyDescent="0.3">
      <c r="A47" s="71"/>
      <c r="B47" s="76"/>
      <c r="C47" s="27" t="s">
        <v>3</v>
      </c>
      <c r="D47" s="30" t="s">
        <v>155</v>
      </c>
      <c r="E47" s="30"/>
      <c r="F47" s="30" t="s">
        <v>155</v>
      </c>
      <c r="G47" s="30" t="s">
        <v>103</v>
      </c>
      <c r="H47" s="30" t="s">
        <v>155</v>
      </c>
      <c r="I47" s="30" t="s">
        <v>155</v>
      </c>
      <c r="J47" s="30" t="s">
        <v>155</v>
      </c>
      <c r="K47" s="30" t="s">
        <v>155</v>
      </c>
      <c r="L47" s="30" t="s">
        <v>155</v>
      </c>
      <c r="M47" s="30"/>
      <c r="N47" s="4">
        <v>1</v>
      </c>
      <c r="O47" s="8">
        <f t="shared" si="6"/>
        <v>0</v>
      </c>
      <c r="P47" s="8">
        <f t="shared" si="7"/>
        <v>0</v>
      </c>
      <c r="Q47" s="8">
        <f t="shared" si="4"/>
        <v>7</v>
      </c>
      <c r="R47" s="8">
        <f t="shared" si="8"/>
        <v>1</v>
      </c>
      <c r="S47" s="8">
        <f t="shared" si="9"/>
        <v>0</v>
      </c>
      <c r="T47" s="56">
        <f t="shared" si="10"/>
        <v>8</v>
      </c>
      <c r="U47" s="4"/>
    </row>
    <row r="48" spans="1:21" ht="14.4" customHeight="1" x14ac:dyDescent="0.3">
      <c r="A48" s="71"/>
      <c r="B48" s="76"/>
      <c r="C48" s="27" t="s">
        <v>134</v>
      </c>
      <c r="D48" s="30"/>
      <c r="E48" s="30" t="s">
        <v>104</v>
      </c>
      <c r="F48" s="30" t="s">
        <v>104</v>
      </c>
      <c r="G48" s="30"/>
      <c r="H48" s="30" t="s">
        <v>104</v>
      </c>
      <c r="I48" s="30"/>
      <c r="J48" s="30"/>
      <c r="K48" s="30" t="s">
        <v>104</v>
      </c>
      <c r="L48" s="30"/>
      <c r="M48" s="30"/>
      <c r="N48" s="4">
        <v>1</v>
      </c>
      <c r="O48" s="8">
        <f t="shared" si="6"/>
        <v>0</v>
      </c>
      <c r="P48" s="8">
        <f t="shared" si="7"/>
        <v>0</v>
      </c>
      <c r="Q48" s="8">
        <f t="shared" si="4"/>
        <v>0</v>
      </c>
      <c r="R48" s="8">
        <f t="shared" si="8"/>
        <v>0</v>
      </c>
      <c r="S48" s="8">
        <f t="shared" si="9"/>
        <v>4</v>
      </c>
      <c r="T48" s="56">
        <f t="shared" si="10"/>
        <v>4</v>
      </c>
      <c r="U48" s="4"/>
    </row>
    <row r="49" spans="1:21" ht="15" customHeight="1" thickBot="1" x14ac:dyDescent="0.35">
      <c r="A49" s="71"/>
      <c r="B49" s="77"/>
      <c r="C49" s="28" t="s">
        <v>135</v>
      </c>
      <c r="D49" s="32"/>
      <c r="E49" s="32"/>
      <c r="F49" s="32" t="s">
        <v>155</v>
      </c>
      <c r="G49" s="32"/>
      <c r="H49" s="32" t="s">
        <v>155</v>
      </c>
      <c r="I49" s="32"/>
      <c r="J49" s="32" t="s">
        <v>155</v>
      </c>
      <c r="K49" s="32" t="s">
        <v>155</v>
      </c>
      <c r="L49" s="32" t="s">
        <v>155</v>
      </c>
      <c r="M49" s="32"/>
      <c r="N49" s="9">
        <v>1</v>
      </c>
      <c r="O49" s="10">
        <f t="shared" si="6"/>
        <v>0</v>
      </c>
      <c r="P49" s="10">
        <f t="shared" si="7"/>
        <v>0</v>
      </c>
      <c r="Q49" s="10">
        <f t="shared" si="4"/>
        <v>5</v>
      </c>
      <c r="R49" s="10">
        <f t="shared" si="8"/>
        <v>0</v>
      </c>
      <c r="S49" s="10">
        <f t="shared" si="9"/>
        <v>0</v>
      </c>
      <c r="T49" s="57">
        <f t="shared" si="10"/>
        <v>5</v>
      </c>
      <c r="U49" s="9"/>
    </row>
    <row r="50" spans="1:21" ht="13.8" thickTop="1" x14ac:dyDescent="0.3">
      <c r="A50" s="71"/>
      <c r="B50" s="75" t="s">
        <v>11</v>
      </c>
      <c r="C50" s="26" t="s">
        <v>85</v>
      </c>
      <c r="D50" s="29" t="s">
        <v>104</v>
      </c>
      <c r="E50" s="29" t="s">
        <v>104</v>
      </c>
      <c r="F50" s="29" t="s">
        <v>104</v>
      </c>
      <c r="G50" s="29" t="s">
        <v>104</v>
      </c>
      <c r="H50" s="29" t="s">
        <v>155</v>
      </c>
      <c r="I50" s="29" t="s">
        <v>155</v>
      </c>
      <c r="J50" s="29" t="s">
        <v>155</v>
      </c>
      <c r="K50" s="29" t="s">
        <v>155</v>
      </c>
      <c r="L50" s="29"/>
      <c r="M50" s="29"/>
      <c r="N50" s="6">
        <v>1</v>
      </c>
      <c r="O50" s="7">
        <f t="shared" si="6"/>
        <v>0</v>
      </c>
      <c r="P50" s="7">
        <f t="shared" si="7"/>
        <v>0</v>
      </c>
      <c r="Q50" s="7">
        <f t="shared" si="4"/>
        <v>4</v>
      </c>
      <c r="R50" s="7">
        <f t="shared" si="8"/>
        <v>0</v>
      </c>
      <c r="S50" s="7">
        <f t="shared" si="9"/>
        <v>4</v>
      </c>
      <c r="T50" s="55">
        <f t="shared" si="10"/>
        <v>8</v>
      </c>
      <c r="U50" s="6"/>
    </row>
    <row r="51" spans="1:21" x14ac:dyDescent="0.3">
      <c r="A51" s="71"/>
      <c r="B51" s="76"/>
      <c r="C51" s="27" t="s">
        <v>136</v>
      </c>
      <c r="D51" s="30"/>
      <c r="E51" s="30" t="s">
        <v>104</v>
      </c>
      <c r="F51" s="30" t="s">
        <v>104</v>
      </c>
      <c r="G51" s="30"/>
      <c r="H51" s="30" t="s">
        <v>155</v>
      </c>
      <c r="I51" s="30" t="s">
        <v>155</v>
      </c>
      <c r="J51" s="30" t="s">
        <v>104</v>
      </c>
      <c r="K51" s="30" t="s">
        <v>104</v>
      </c>
      <c r="L51" s="30"/>
      <c r="M51" s="30"/>
      <c r="N51" s="4">
        <v>1</v>
      </c>
      <c r="O51" s="8">
        <f t="shared" si="6"/>
        <v>0</v>
      </c>
      <c r="P51" s="8">
        <f t="shared" si="7"/>
        <v>0</v>
      </c>
      <c r="Q51" s="8">
        <f t="shared" si="4"/>
        <v>2</v>
      </c>
      <c r="R51" s="8">
        <f t="shared" si="8"/>
        <v>0</v>
      </c>
      <c r="S51" s="8">
        <f t="shared" si="9"/>
        <v>4</v>
      </c>
      <c r="T51" s="56">
        <f t="shared" si="10"/>
        <v>6</v>
      </c>
      <c r="U51" s="4"/>
    </row>
    <row r="52" spans="1:21" x14ac:dyDescent="0.3">
      <c r="A52" s="71"/>
      <c r="B52" s="76"/>
      <c r="C52" s="27" t="s">
        <v>69</v>
      </c>
      <c r="D52" s="30"/>
      <c r="E52" s="30" t="s">
        <v>155</v>
      </c>
      <c r="F52" s="30"/>
      <c r="G52" s="30" t="s">
        <v>103</v>
      </c>
      <c r="H52" s="30"/>
      <c r="I52" s="30" t="s">
        <v>155</v>
      </c>
      <c r="J52" s="30" t="s">
        <v>103</v>
      </c>
      <c r="K52" s="30" t="s">
        <v>155</v>
      </c>
      <c r="L52" s="30"/>
      <c r="M52" s="30"/>
      <c r="N52" s="4">
        <v>1</v>
      </c>
      <c r="O52" s="8">
        <f t="shared" si="6"/>
        <v>0</v>
      </c>
      <c r="P52" s="8">
        <f t="shared" si="7"/>
        <v>0</v>
      </c>
      <c r="Q52" s="8">
        <f t="shared" si="4"/>
        <v>3</v>
      </c>
      <c r="R52" s="8">
        <f t="shared" si="8"/>
        <v>2</v>
      </c>
      <c r="S52" s="8">
        <f t="shared" si="9"/>
        <v>0</v>
      </c>
      <c r="T52" s="56">
        <f t="shared" si="10"/>
        <v>5</v>
      </c>
      <c r="U52" s="4"/>
    </row>
    <row r="53" spans="1:21" x14ac:dyDescent="0.3">
      <c r="A53" s="71"/>
      <c r="B53" s="76"/>
      <c r="C53" s="27" t="s">
        <v>54</v>
      </c>
      <c r="D53" s="30" t="s">
        <v>104</v>
      </c>
      <c r="E53" s="30"/>
      <c r="F53" s="30" t="s">
        <v>103</v>
      </c>
      <c r="G53" s="30"/>
      <c r="H53" s="30" t="s">
        <v>155</v>
      </c>
      <c r="I53" s="30"/>
      <c r="J53" s="30" t="s">
        <v>104</v>
      </c>
      <c r="K53" s="30"/>
      <c r="L53" s="30"/>
      <c r="M53" s="30"/>
      <c r="N53" s="4">
        <v>1</v>
      </c>
      <c r="O53" s="8">
        <f t="shared" si="6"/>
        <v>0</v>
      </c>
      <c r="P53" s="8">
        <f t="shared" si="7"/>
        <v>0</v>
      </c>
      <c r="Q53" s="8">
        <f t="shared" si="4"/>
        <v>1</v>
      </c>
      <c r="R53" s="8">
        <f t="shared" si="8"/>
        <v>1</v>
      </c>
      <c r="S53" s="8">
        <f t="shared" si="9"/>
        <v>2</v>
      </c>
      <c r="T53" s="56">
        <f t="shared" si="10"/>
        <v>4</v>
      </c>
      <c r="U53" s="4"/>
    </row>
    <row r="54" spans="1:21" x14ac:dyDescent="0.3">
      <c r="A54" s="71"/>
      <c r="B54" s="76"/>
      <c r="C54" s="27" t="s">
        <v>98</v>
      </c>
      <c r="D54" s="30"/>
      <c r="E54" s="30" t="s">
        <v>155</v>
      </c>
      <c r="F54" s="30" t="s">
        <v>155</v>
      </c>
      <c r="G54" s="30" t="s">
        <v>155</v>
      </c>
      <c r="H54" s="30" t="s">
        <v>155</v>
      </c>
      <c r="I54" s="30" t="s">
        <v>155</v>
      </c>
      <c r="J54" s="30" t="s">
        <v>155</v>
      </c>
      <c r="K54" s="30" t="s">
        <v>155</v>
      </c>
      <c r="L54" s="30"/>
      <c r="M54" s="30"/>
      <c r="N54" s="4">
        <v>1</v>
      </c>
      <c r="O54" s="8">
        <f t="shared" si="6"/>
        <v>0</v>
      </c>
      <c r="P54" s="8">
        <f t="shared" si="7"/>
        <v>0</v>
      </c>
      <c r="Q54" s="8">
        <f t="shared" si="4"/>
        <v>7</v>
      </c>
      <c r="R54" s="8">
        <f t="shared" si="8"/>
        <v>0</v>
      </c>
      <c r="S54" s="8">
        <f t="shared" si="9"/>
        <v>0</v>
      </c>
      <c r="T54" s="56">
        <f t="shared" si="10"/>
        <v>7</v>
      </c>
      <c r="U54" s="4"/>
    </row>
    <row r="55" spans="1:21" x14ac:dyDescent="0.3">
      <c r="A55" s="71"/>
      <c r="B55" s="76"/>
      <c r="C55" s="27" t="s">
        <v>91</v>
      </c>
      <c r="D55" s="30"/>
      <c r="E55" s="30"/>
      <c r="F55" s="30"/>
      <c r="G55" s="30"/>
      <c r="H55" s="30" t="s">
        <v>104</v>
      </c>
      <c r="I55" s="30"/>
      <c r="J55" s="30"/>
      <c r="K55" s="30" t="s">
        <v>104</v>
      </c>
      <c r="L55" s="30"/>
      <c r="M55" s="30"/>
      <c r="N55" s="4">
        <v>1</v>
      </c>
      <c r="O55" s="8">
        <f t="shared" si="6"/>
        <v>0</v>
      </c>
      <c r="P55" s="8">
        <f t="shared" si="7"/>
        <v>0</v>
      </c>
      <c r="Q55" s="8">
        <f t="shared" si="4"/>
        <v>0</v>
      </c>
      <c r="R55" s="8">
        <f t="shared" si="8"/>
        <v>0</v>
      </c>
      <c r="S55" s="8">
        <f t="shared" si="9"/>
        <v>2</v>
      </c>
      <c r="T55" s="56">
        <f t="shared" si="10"/>
        <v>2</v>
      </c>
      <c r="U55" s="4"/>
    </row>
    <row r="56" spans="1:21" ht="13.8" thickBot="1" x14ac:dyDescent="0.35">
      <c r="A56" s="71"/>
      <c r="B56" s="77"/>
      <c r="C56" s="28" t="s">
        <v>86</v>
      </c>
      <c r="D56" s="32"/>
      <c r="E56" s="32"/>
      <c r="F56" s="32"/>
      <c r="G56" s="32"/>
      <c r="H56" s="32"/>
      <c r="I56" s="32"/>
      <c r="J56" s="32"/>
      <c r="K56" s="32"/>
      <c r="L56" s="32"/>
      <c r="M56" s="32"/>
      <c r="N56" s="4">
        <v>1</v>
      </c>
      <c r="O56" s="8">
        <f t="shared" si="6"/>
        <v>0</v>
      </c>
      <c r="P56" s="8">
        <f t="shared" si="7"/>
        <v>0</v>
      </c>
      <c r="Q56" s="8">
        <f t="shared" si="4"/>
        <v>0</v>
      </c>
      <c r="R56" s="8">
        <f t="shared" si="8"/>
        <v>0</v>
      </c>
      <c r="S56" s="8">
        <f t="shared" si="9"/>
        <v>0</v>
      </c>
      <c r="T56" s="56">
        <f t="shared" si="10"/>
        <v>0</v>
      </c>
      <c r="U56" s="4"/>
    </row>
    <row r="57" spans="1:21" ht="13.8" thickTop="1" x14ac:dyDescent="0.3">
      <c r="A57" s="71"/>
      <c r="B57" s="75" t="s">
        <v>14</v>
      </c>
      <c r="C57" s="26" t="s">
        <v>46</v>
      </c>
      <c r="D57" s="29" t="s">
        <v>104</v>
      </c>
      <c r="E57" s="29" t="s">
        <v>103</v>
      </c>
      <c r="F57" s="29" t="s">
        <v>155</v>
      </c>
      <c r="G57" s="29" t="s">
        <v>104</v>
      </c>
      <c r="H57" s="29" t="s">
        <v>104</v>
      </c>
      <c r="I57" s="29" t="s">
        <v>104</v>
      </c>
      <c r="J57" s="29" t="s">
        <v>155</v>
      </c>
      <c r="K57" s="29" t="s">
        <v>155</v>
      </c>
      <c r="L57" s="29" t="s">
        <v>104</v>
      </c>
      <c r="M57" s="29"/>
      <c r="N57" s="6">
        <v>1</v>
      </c>
      <c r="O57" s="7">
        <f t="shared" si="6"/>
        <v>0</v>
      </c>
      <c r="P57" s="7">
        <f t="shared" si="7"/>
        <v>0</v>
      </c>
      <c r="Q57" s="7">
        <f t="shared" si="4"/>
        <v>3</v>
      </c>
      <c r="R57" s="7">
        <f t="shared" si="8"/>
        <v>1</v>
      </c>
      <c r="S57" s="7">
        <f t="shared" si="9"/>
        <v>5</v>
      </c>
      <c r="T57" s="55">
        <f t="shared" si="10"/>
        <v>9</v>
      </c>
      <c r="U57" s="6"/>
    </row>
    <row r="58" spans="1:21" ht="14.4" customHeight="1" x14ac:dyDescent="0.3">
      <c r="A58" s="71"/>
      <c r="B58" s="76"/>
      <c r="C58" s="27" t="s">
        <v>70</v>
      </c>
      <c r="D58" s="30"/>
      <c r="E58" s="30" t="s">
        <v>104</v>
      </c>
      <c r="F58" s="30" t="s">
        <v>104</v>
      </c>
      <c r="G58" s="30" t="s">
        <v>104</v>
      </c>
      <c r="H58" s="30"/>
      <c r="I58" s="30"/>
      <c r="J58" s="30"/>
      <c r="K58" s="30" t="s">
        <v>104</v>
      </c>
      <c r="L58" s="30"/>
      <c r="M58" s="30"/>
      <c r="N58" s="4">
        <v>1</v>
      </c>
      <c r="O58" s="8">
        <f t="shared" si="6"/>
        <v>0</v>
      </c>
      <c r="P58" s="8">
        <f t="shared" si="7"/>
        <v>0</v>
      </c>
      <c r="Q58" s="8">
        <f t="shared" si="4"/>
        <v>0</v>
      </c>
      <c r="R58" s="8">
        <f t="shared" si="8"/>
        <v>0</v>
      </c>
      <c r="S58" s="8">
        <f t="shared" si="9"/>
        <v>4</v>
      </c>
      <c r="T58" s="56">
        <f t="shared" si="10"/>
        <v>4</v>
      </c>
      <c r="U58" s="4"/>
    </row>
    <row r="59" spans="1:21" ht="15" customHeight="1" thickBot="1" x14ac:dyDescent="0.35">
      <c r="A59" s="71"/>
      <c r="B59" s="77"/>
      <c r="C59" s="28" t="s">
        <v>87</v>
      </c>
      <c r="D59" s="32"/>
      <c r="E59" s="32"/>
      <c r="F59" s="32"/>
      <c r="G59" s="32"/>
      <c r="H59" s="32"/>
      <c r="I59" s="32"/>
      <c r="J59" s="32"/>
      <c r="K59" s="32"/>
      <c r="L59" s="32"/>
      <c r="M59" s="32"/>
      <c r="N59" s="9">
        <v>1</v>
      </c>
      <c r="O59" s="10">
        <f t="shared" si="6"/>
        <v>0</v>
      </c>
      <c r="P59" s="10">
        <f t="shared" si="7"/>
        <v>0</v>
      </c>
      <c r="Q59" s="10">
        <f t="shared" si="4"/>
        <v>0</v>
      </c>
      <c r="R59" s="10">
        <f t="shared" si="8"/>
        <v>0</v>
      </c>
      <c r="S59" s="10">
        <f t="shared" si="9"/>
        <v>0</v>
      </c>
      <c r="T59" s="57">
        <f t="shared" si="10"/>
        <v>0</v>
      </c>
      <c r="U59" s="9"/>
    </row>
    <row r="60" spans="1:21" ht="13.8" thickTop="1" x14ac:dyDescent="0.3">
      <c r="A60" s="71"/>
      <c r="B60" s="75" t="s">
        <v>145</v>
      </c>
      <c r="C60" s="26" t="s">
        <v>137</v>
      </c>
      <c r="D60" s="29" t="s">
        <v>155</v>
      </c>
      <c r="E60" s="29" t="s">
        <v>155</v>
      </c>
      <c r="F60" s="29"/>
      <c r="G60" s="29"/>
      <c r="H60" s="29" t="s">
        <v>155</v>
      </c>
      <c r="I60" s="29" t="s">
        <v>155</v>
      </c>
      <c r="J60" s="29" t="s">
        <v>155</v>
      </c>
      <c r="K60" s="29" t="s">
        <v>155</v>
      </c>
      <c r="L60" s="29" t="s">
        <v>155</v>
      </c>
      <c r="M60" s="29"/>
      <c r="N60" s="4">
        <v>1</v>
      </c>
      <c r="O60" s="8">
        <f t="shared" si="6"/>
        <v>0</v>
      </c>
      <c r="P60" s="8">
        <f t="shared" si="7"/>
        <v>0</v>
      </c>
      <c r="Q60" s="8">
        <f t="shared" si="4"/>
        <v>7</v>
      </c>
      <c r="R60" s="8">
        <f t="shared" si="8"/>
        <v>0</v>
      </c>
      <c r="S60" s="8">
        <f t="shared" si="9"/>
        <v>0</v>
      </c>
      <c r="T60" s="56">
        <f t="shared" si="10"/>
        <v>7</v>
      </c>
      <c r="U60" s="4"/>
    </row>
    <row r="61" spans="1:21" x14ac:dyDescent="0.3">
      <c r="A61" s="71"/>
      <c r="B61" s="76"/>
      <c r="C61" s="27" t="s">
        <v>42</v>
      </c>
      <c r="D61" s="30" t="s">
        <v>102</v>
      </c>
      <c r="E61" s="30" t="s">
        <v>102</v>
      </c>
      <c r="F61" s="30" t="s">
        <v>102</v>
      </c>
      <c r="G61" s="30"/>
      <c r="H61" s="30" t="s">
        <v>102</v>
      </c>
      <c r="I61" s="30" t="s">
        <v>102</v>
      </c>
      <c r="J61" s="30" t="s">
        <v>102</v>
      </c>
      <c r="K61" s="30" t="s">
        <v>102</v>
      </c>
      <c r="L61" s="30" t="s">
        <v>102</v>
      </c>
      <c r="M61" s="30"/>
      <c r="N61" s="4">
        <v>1</v>
      </c>
      <c r="O61" s="8">
        <f t="shared" si="6"/>
        <v>0</v>
      </c>
      <c r="P61" s="8">
        <f t="shared" si="7"/>
        <v>8</v>
      </c>
      <c r="Q61" s="8">
        <f t="shared" si="4"/>
        <v>0</v>
      </c>
      <c r="R61" s="8">
        <f t="shared" si="8"/>
        <v>0</v>
      </c>
      <c r="S61" s="8">
        <f t="shared" si="9"/>
        <v>0</v>
      </c>
      <c r="T61" s="56">
        <f t="shared" si="10"/>
        <v>8</v>
      </c>
      <c r="U61" s="4"/>
    </row>
    <row r="62" spans="1:21" ht="13.8" thickBot="1" x14ac:dyDescent="0.35">
      <c r="A62" s="71"/>
      <c r="B62" s="77"/>
      <c r="C62" s="28" t="s">
        <v>49</v>
      </c>
      <c r="D62" s="32"/>
      <c r="E62" s="32"/>
      <c r="F62" s="32" t="s">
        <v>102</v>
      </c>
      <c r="G62" s="32"/>
      <c r="H62" s="32" t="s">
        <v>102</v>
      </c>
      <c r="I62" s="32"/>
      <c r="J62" s="32" t="s">
        <v>102</v>
      </c>
      <c r="K62" s="32" t="s">
        <v>101</v>
      </c>
      <c r="L62" s="32" t="s">
        <v>102</v>
      </c>
      <c r="M62" s="32"/>
      <c r="N62" s="4">
        <v>1</v>
      </c>
      <c r="O62" s="8">
        <f t="shared" si="6"/>
        <v>1</v>
      </c>
      <c r="P62" s="8">
        <f t="shared" si="7"/>
        <v>4</v>
      </c>
      <c r="Q62" s="8">
        <f t="shared" si="4"/>
        <v>0</v>
      </c>
      <c r="R62" s="8">
        <f t="shared" si="8"/>
        <v>0</v>
      </c>
      <c r="S62" s="8">
        <f t="shared" si="9"/>
        <v>0</v>
      </c>
      <c r="T62" s="56">
        <f t="shared" si="10"/>
        <v>5</v>
      </c>
      <c r="U62" s="4"/>
    </row>
    <row r="63" spans="1:21" ht="13.8" thickTop="1" x14ac:dyDescent="0.3">
      <c r="A63" s="71"/>
      <c r="B63" s="75" t="s">
        <v>24</v>
      </c>
      <c r="C63" s="26" t="s">
        <v>50</v>
      </c>
      <c r="D63" s="29"/>
      <c r="E63" s="29" t="s">
        <v>155</v>
      </c>
      <c r="F63" s="29" t="s">
        <v>155</v>
      </c>
      <c r="G63" s="29" t="s">
        <v>155</v>
      </c>
      <c r="H63" s="29"/>
      <c r="I63" s="29" t="s">
        <v>155</v>
      </c>
      <c r="J63" s="29"/>
      <c r="K63" s="29" t="s">
        <v>155</v>
      </c>
      <c r="L63" s="29" t="s">
        <v>155</v>
      </c>
      <c r="M63" s="29"/>
      <c r="N63" s="6">
        <v>1</v>
      </c>
      <c r="O63" s="7">
        <f t="shared" si="6"/>
        <v>0</v>
      </c>
      <c r="P63" s="7">
        <f t="shared" si="7"/>
        <v>0</v>
      </c>
      <c r="Q63" s="7">
        <f t="shared" si="4"/>
        <v>6</v>
      </c>
      <c r="R63" s="7">
        <f t="shared" si="8"/>
        <v>0</v>
      </c>
      <c r="S63" s="7">
        <f t="shared" si="9"/>
        <v>0</v>
      </c>
      <c r="T63" s="55">
        <f t="shared" si="10"/>
        <v>6</v>
      </c>
      <c r="U63" s="6"/>
    </row>
    <row r="64" spans="1:21" ht="15" customHeight="1" thickBot="1" x14ac:dyDescent="0.35">
      <c r="A64" s="71"/>
      <c r="B64" s="77"/>
      <c r="C64" s="28" t="s">
        <v>65</v>
      </c>
      <c r="D64" s="32"/>
      <c r="E64" s="32"/>
      <c r="F64" s="32"/>
      <c r="G64" s="32" t="s">
        <v>101</v>
      </c>
      <c r="H64" s="32"/>
      <c r="I64" s="32"/>
      <c r="J64" s="32"/>
      <c r="K64" s="32" t="s">
        <v>101</v>
      </c>
      <c r="L64" s="32"/>
      <c r="M64" s="32"/>
      <c r="N64" s="9">
        <v>1</v>
      </c>
      <c r="O64" s="10">
        <f t="shared" si="6"/>
        <v>2</v>
      </c>
      <c r="P64" s="10">
        <f t="shared" si="7"/>
        <v>0</v>
      </c>
      <c r="Q64" s="10">
        <f t="shared" si="4"/>
        <v>0</v>
      </c>
      <c r="R64" s="10">
        <f t="shared" si="8"/>
        <v>0</v>
      </c>
      <c r="S64" s="10">
        <f t="shared" si="9"/>
        <v>0</v>
      </c>
      <c r="T64" s="57">
        <f t="shared" si="10"/>
        <v>2</v>
      </c>
      <c r="U64" s="9"/>
    </row>
    <row r="65" spans="1:21" ht="13.8" thickTop="1" x14ac:dyDescent="0.3">
      <c r="A65" s="71"/>
      <c r="B65" s="75" t="s">
        <v>27</v>
      </c>
      <c r="C65" s="26" t="s">
        <v>4</v>
      </c>
      <c r="D65" s="29" t="s">
        <v>102</v>
      </c>
      <c r="E65" s="29" t="s">
        <v>102</v>
      </c>
      <c r="F65" s="29"/>
      <c r="G65" s="29" t="s">
        <v>102</v>
      </c>
      <c r="H65" s="29" t="s">
        <v>102</v>
      </c>
      <c r="I65" s="29"/>
      <c r="J65" s="29" t="s">
        <v>155</v>
      </c>
      <c r="K65" s="29" t="s">
        <v>102</v>
      </c>
      <c r="L65" s="29" t="s">
        <v>102</v>
      </c>
      <c r="M65" s="29"/>
      <c r="N65" s="6">
        <v>1</v>
      </c>
      <c r="O65" s="7">
        <f t="shared" si="6"/>
        <v>0</v>
      </c>
      <c r="P65" s="7">
        <f t="shared" si="7"/>
        <v>6</v>
      </c>
      <c r="Q65" s="7">
        <f t="shared" si="4"/>
        <v>1</v>
      </c>
      <c r="R65" s="7">
        <f t="shared" si="8"/>
        <v>0</v>
      </c>
      <c r="S65" s="7">
        <f t="shared" si="9"/>
        <v>0</v>
      </c>
      <c r="T65" s="55">
        <f t="shared" si="10"/>
        <v>7</v>
      </c>
      <c r="U65" s="6"/>
    </row>
    <row r="66" spans="1:21" ht="15" customHeight="1" thickBot="1" x14ac:dyDescent="0.35">
      <c r="A66" s="71"/>
      <c r="B66" s="77"/>
      <c r="C66" s="28" t="s">
        <v>66</v>
      </c>
      <c r="D66" s="32"/>
      <c r="E66" s="32" t="s">
        <v>155</v>
      </c>
      <c r="F66" s="32" t="s">
        <v>155</v>
      </c>
      <c r="G66" s="32" t="s">
        <v>155</v>
      </c>
      <c r="H66" s="32" t="s">
        <v>155</v>
      </c>
      <c r="I66" s="32" t="s">
        <v>155</v>
      </c>
      <c r="J66" s="32" t="s">
        <v>155</v>
      </c>
      <c r="K66" s="32" t="s">
        <v>155</v>
      </c>
      <c r="L66" s="32" t="s">
        <v>155</v>
      </c>
      <c r="M66" s="32"/>
      <c r="N66" s="9">
        <v>1</v>
      </c>
      <c r="O66" s="10">
        <f t="shared" si="6"/>
        <v>0</v>
      </c>
      <c r="P66" s="10">
        <f t="shared" si="7"/>
        <v>0</v>
      </c>
      <c r="Q66" s="10">
        <f t="shared" si="4"/>
        <v>8</v>
      </c>
      <c r="R66" s="10">
        <f t="shared" si="8"/>
        <v>0</v>
      </c>
      <c r="S66" s="10">
        <f t="shared" si="9"/>
        <v>0</v>
      </c>
      <c r="T66" s="57">
        <f t="shared" si="10"/>
        <v>8</v>
      </c>
      <c r="U66" s="9"/>
    </row>
    <row r="67" spans="1:21" ht="13.8" thickTop="1" x14ac:dyDescent="0.3">
      <c r="A67" s="71"/>
      <c r="B67" s="75" t="s">
        <v>38</v>
      </c>
      <c r="C67" s="26" t="s">
        <v>56</v>
      </c>
      <c r="D67" s="29"/>
      <c r="E67" s="29"/>
      <c r="F67" s="29" t="s">
        <v>104</v>
      </c>
      <c r="G67" s="29" t="s">
        <v>155</v>
      </c>
      <c r="H67" s="29" t="s">
        <v>103</v>
      </c>
      <c r="I67" s="29"/>
      <c r="J67" s="29"/>
      <c r="K67" s="29" t="s">
        <v>104</v>
      </c>
      <c r="L67" s="29" t="s">
        <v>104</v>
      </c>
      <c r="M67" s="29"/>
      <c r="N67" s="6">
        <v>1</v>
      </c>
      <c r="O67" s="7">
        <f t="shared" ref="O67:O102" si="11">SUMIF($D67:$M67,"=PF",$D$110:$M$111)</f>
        <v>0</v>
      </c>
      <c r="P67" s="7">
        <f t="shared" ref="P67:P102" si="12">SUMIF($D67:$M67,"=PP",$D$110:$M$111)</f>
        <v>0</v>
      </c>
      <c r="Q67" s="7">
        <f t="shared" si="4"/>
        <v>1</v>
      </c>
      <c r="R67" s="7">
        <f t="shared" ref="R67:R102" si="13">SUMIF($D67:$M67,"=PS",$D$110:$M$111)</f>
        <v>1</v>
      </c>
      <c r="S67" s="7">
        <f t="shared" ref="S67:S102" si="14">SUMIF($D67:$M67,"=NC",$D$110:$M$111)</f>
        <v>3</v>
      </c>
      <c r="T67" s="55">
        <f t="shared" si="10"/>
        <v>5</v>
      </c>
      <c r="U67" s="6"/>
    </row>
    <row r="68" spans="1:21" ht="14.4" customHeight="1" x14ac:dyDescent="0.3">
      <c r="A68" s="71"/>
      <c r="B68" s="76"/>
      <c r="C68" s="27" t="s">
        <v>151</v>
      </c>
      <c r="D68" s="30"/>
      <c r="E68" s="30" t="s">
        <v>155</v>
      </c>
      <c r="F68" s="30"/>
      <c r="G68" s="30" t="s">
        <v>155</v>
      </c>
      <c r="H68" s="30"/>
      <c r="I68" s="30"/>
      <c r="J68" s="30"/>
      <c r="K68" s="30"/>
      <c r="L68" s="30" t="s">
        <v>155</v>
      </c>
      <c r="M68" s="30"/>
      <c r="N68" s="4">
        <v>1</v>
      </c>
      <c r="O68" s="8">
        <f t="shared" si="11"/>
        <v>0</v>
      </c>
      <c r="P68" s="8">
        <f t="shared" si="12"/>
        <v>0</v>
      </c>
      <c r="Q68" s="8">
        <f t="shared" ref="Q68:Q102" si="15">SUMIF($D68:$M68,"=OC",$D$110:$M$111)</f>
        <v>3</v>
      </c>
      <c r="R68" s="8">
        <f t="shared" si="13"/>
        <v>0</v>
      </c>
      <c r="S68" s="8">
        <f t="shared" si="14"/>
        <v>0</v>
      </c>
      <c r="T68" s="56">
        <f t="shared" si="10"/>
        <v>3</v>
      </c>
      <c r="U68" s="4"/>
    </row>
    <row r="69" spans="1:21" ht="14.4" customHeight="1" x14ac:dyDescent="0.3">
      <c r="A69" s="71"/>
      <c r="B69" s="76"/>
      <c r="C69" s="27" t="s">
        <v>89</v>
      </c>
      <c r="D69" s="30"/>
      <c r="E69" s="30"/>
      <c r="F69" s="30"/>
      <c r="G69" s="30"/>
      <c r="H69" s="30" t="s">
        <v>103</v>
      </c>
      <c r="I69" s="30"/>
      <c r="J69" s="30"/>
      <c r="K69" s="30"/>
      <c r="L69" s="30"/>
      <c r="M69" s="30"/>
      <c r="N69" s="4">
        <v>1</v>
      </c>
      <c r="O69" s="8">
        <f t="shared" si="11"/>
        <v>0</v>
      </c>
      <c r="P69" s="8">
        <f t="shared" si="12"/>
        <v>0</v>
      </c>
      <c r="Q69" s="8">
        <f t="shared" si="15"/>
        <v>0</v>
      </c>
      <c r="R69" s="8">
        <f t="shared" si="13"/>
        <v>1</v>
      </c>
      <c r="S69" s="8">
        <f t="shared" si="14"/>
        <v>0</v>
      </c>
      <c r="T69" s="56">
        <f t="shared" si="10"/>
        <v>1</v>
      </c>
      <c r="U69" s="4"/>
    </row>
    <row r="70" spans="1:21" ht="14.4" customHeight="1" x14ac:dyDescent="0.3">
      <c r="A70" s="71"/>
      <c r="B70" s="76"/>
      <c r="C70" s="27" t="s">
        <v>53</v>
      </c>
      <c r="D70" s="30"/>
      <c r="E70" s="30" t="s">
        <v>155</v>
      </c>
      <c r="F70" s="30" t="s">
        <v>103</v>
      </c>
      <c r="G70" s="30"/>
      <c r="H70" s="30"/>
      <c r="I70" s="30" t="s">
        <v>102</v>
      </c>
      <c r="J70" s="30" t="s">
        <v>103</v>
      </c>
      <c r="K70" s="30"/>
      <c r="L70" s="30" t="s">
        <v>102</v>
      </c>
      <c r="M70" s="30"/>
      <c r="N70" s="4">
        <v>1</v>
      </c>
      <c r="O70" s="8">
        <f t="shared" si="11"/>
        <v>0</v>
      </c>
      <c r="P70" s="8">
        <f t="shared" si="12"/>
        <v>2</v>
      </c>
      <c r="Q70" s="8">
        <f t="shared" si="15"/>
        <v>1</v>
      </c>
      <c r="R70" s="8">
        <f t="shared" si="13"/>
        <v>2</v>
      </c>
      <c r="S70" s="8">
        <f t="shared" si="14"/>
        <v>0</v>
      </c>
      <c r="T70" s="56">
        <f t="shared" si="10"/>
        <v>5</v>
      </c>
      <c r="U70" s="4"/>
    </row>
    <row r="71" spans="1:21" ht="15" customHeight="1" thickBot="1" x14ac:dyDescent="0.35">
      <c r="A71" s="71"/>
      <c r="B71" s="77"/>
      <c r="C71" s="28" t="s">
        <v>64</v>
      </c>
      <c r="D71" s="32"/>
      <c r="E71" s="32" t="s">
        <v>155</v>
      </c>
      <c r="F71" s="32"/>
      <c r="G71" s="32" t="s">
        <v>155</v>
      </c>
      <c r="H71" s="32"/>
      <c r="I71" s="32"/>
      <c r="J71" s="32"/>
      <c r="K71" s="32"/>
      <c r="L71" s="32" t="s">
        <v>103</v>
      </c>
      <c r="M71" s="32"/>
      <c r="N71" s="9">
        <v>1</v>
      </c>
      <c r="O71" s="10">
        <f t="shared" si="11"/>
        <v>0</v>
      </c>
      <c r="P71" s="10">
        <f t="shared" si="12"/>
        <v>0</v>
      </c>
      <c r="Q71" s="10">
        <f t="shared" si="15"/>
        <v>2</v>
      </c>
      <c r="R71" s="10">
        <f t="shared" si="13"/>
        <v>1</v>
      </c>
      <c r="S71" s="10">
        <f t="shared" si="14"/>
        <v>0</v>
      </c>
      <c r="T71" s="57">
        <f t="shared" si="10"/>
        <v>3</v>
      </c>
      <c r="U71" s="9"/>
    </row>
    <row r="72" spans="1:21" ht="14.4" thickTop="1" thickBot="1" x14ac:dyDescent="0.35">
      <c r="A72" s="71"/>
      <c r="B72" s="5" t="s">
        <v>34</v>
      </c>
      <c r="C72" s="19" t="s">
        <v>33</v>
      </c>
      <c r="D72" s="14"/>
      <c r="E72" s="14" t="s">
        <v>155</v>
      </c>
      <c r="F72" s="14" t="s">
        <v>155</v>
      </c>
      <c r="G72" s="14"/>
      <c r="H72" s="14" t="s">
        <v>103</v>
      </c>
      <c r="I72" s="14"/>
      <c r="J72" s="14"/>
      <c r="K72" s="14"/>
      <c r="L72" s="14"/>
      <c r="M72" s="14"/>
      <c r="N72" s="1">
        <v>1</v>
      </c>
      <c r="O72" s="3">
        <f t="shared" si="11"/>
        <v>0</v>
      </c>
      <c r="P72" s="3">
        <f t="shared" si="12"/>
        <v>0</v>
      </c>
      <c r="Q72" s="3">
        <f t="shared" si="15"/>
        <v>2</v>
      </c>
      <c r="R72" s="3">
        <f t="shared" si="13"/>
        <v>1</v>
      </c>
      <c r="S72" s="3">
        <f t="shared" si="14"/>
        <v>0</v>
      </c>
      <c r="T72" s="54">
        <f t="shared" si="10"/>
        <v>3</v>
      </c>
    </row>
    <row r="73" spans="1:21" ht="13.8" thickTop="1" x14ac:dyDescent="0.3">
      <c r="A73" s="71"/>
      <c r="B73" s="75" t="s">
        <v>72</v>
      </c>
      <c r="C73" s="26" t="s">
        <v>158</v>
      </c>
      <c r="D73" s="29" t="s">
        <v>155</v>
      </c>
      <c r="E73" s="29"/>
      <c r="F73" s="29"/>
      <c r="G73" s="29" t="s">
        <v>155</v>
      </c>
      <c r="H73" s="29" t="s">
        <v>103</v>
      </c>
      <c r="I73" s="29" t="s">
        <v>155</v>
      </c>
      <c r="J73" s="29"/>
      <c r="K73" s="29" t="s">
        <v>155</v>
      </c>
      <c r="L73" s="29" t="s">
        <v>155</v>
      </c>
      <c r="M73" s="29"/>
      <c r="N73" s="6">
        <v>1</v>
      </c>
      <c r="O73" s="7">
        <f t="shared" si="11"/>
        <v>0</v>
      </c>
      <c r="P73" s="7">
        <f t="shared" si="12"/>
        <v>0</v>
      </c>
      <c r="Q73" s="7">
        <f t="shared" si="15"/>
        <v>5</v>
      </c>
      <c r="R73" s="7">
        <f t="shared" si="13"/>
        <v>1</v>
      </c>
      <c r="S73" s="7">
        <f t="shared" si="14"/>
        <v>0</v>
      </c>
      <c r="T73" s="55">
        <f t="shared" si="10"/>
        <v>6</v>
      </c>
      <c r="U73" s="6"/>
    </row>
    <row r="74" spans="1:21" ht="13.8" thickBot="1" x14ac:dyDescent="0.35">
      <c r="A74" s="71"/>
      <c r="B74" s="77"/>
      <c r="C74" s="28" t="s">
        <v>92</v>
      </c>
      <c r="D74" s="32"/>
      <c r="E74" s="32"/>
      <c r="F74" s="32"/>
      <c r="G74" s="32"/>
      <c r="H74" s="32" t="s">
        <v>159</v>
      </c>
      <c r="I74" s="32"/>
      <c r="J74" s="32" t="s">
        <v>159</v>
      </c>
      <c r="K74" s="32"/>
      <c r="L74" s="32"/>
      <c r="M74" s="32"/>
      <c r="N74" s="4">
        <v>1</v>
      </c>
      <c r="O74" s="8">
        <f t="shared" si="11"/>
        <v>0</v>
      </c>
      <c r="P74" s="8">
        <f t="shared" si="12"/>
        <v>0</v>
      </c>
      <c r="Q74" s="8">
        <f t="shared" si="15"/>
        <v>0</v>
      </c>
      <c r="R74" s="8">
        <f t="shared" si="13"/>
        <v>0</v>
      </c>
      <c r="S74" s="8">
        <f t="shared" si="14"/>
        <v>0</v>
      </c>
      <c r="T74" s="56">
        <f t="shared" si="10"/>
        <v>0</v>
      </c>
      <c r="U74" s="4"/>
    </row>
    <row r="75" spans="1:21" ht="14.4" thickTop="1" thickBot="1" x14ac:dyDescent="0.35">
      <c r="A75" s="73"/>
      <c r="B75" s="23" t="s">
        <v>146</v>
      </c>
      <c r="C75" s="18" t="s">
        <v>99</v>
      </c>
      <c r="D75" s="11" t="s">
        <v>155</v>
      </c>
      <c r="E75" s="11" t="s">
        <v>155</v>
      </c>
      <c r="F75" s="11" t="s">
        <v>155</v>
      </c>
      <c r="G75" s="11" t="s">
        <v>155</v>
      </c>
      <c r="H75" s="11" t="s">
        <v>155</v>
      </c>
      <c r="I75" s="11" t="s">
        <v>155</v>
      </c>
      <c r="J75" s="11" t="s">
        <v>155</v>
      </c>
      <c r="K75" s="11" t="s">
        <v>103</v>
      </c>
      <c r="L75" s="11"/>
      <c r="M75" s="11"/>
      <c r="N75" s="12">
        <v>1</v>
      </c>
      <c r="O75" s="13">
        <f t="shared" si="11"/>
        <v>0</v>
      </c>
      <c r="P75" s="13">
        <f t="shared" si="12"/>
        <v>0</v>
      </c>
      <c r="Q75" s="13">
        <f t="shared" si="15"/>
        <v>7</v>
      </c>
      <c r="R75" s="13">
        <f t="shared" si="13"/>
        <v>1</v>
      </c>
      <c r="S75" s="13">
        <f t="shared" si="14"/>
        <v>0</v>
      </c>
      <c r="T75" s="58">
        <f t="shared" si="10"/>
        <v>8</v>
      </c>
      <c r="U75" s="12"/>
    </row>
    <row r="76" spans="1:21" ht="14.4" thickTop="1" thickBot="1" x14ac:dyDescent="0.35">
      <c r="A76" s="69" t="s">
        <v>147</v>
      </c>
      <c r="B76" s="24" t="s">
        <v>148</v>
      </c>
      <c r="C76" s="20" t="s">
        <v>153</v>
      </c>
      <c r="D76" s="15" t="s">
        <v>103</v>
      </c>
      <c r="E76" s="15" t="s">
        <v>155</v>
      </c>
      <c r="F76" s="15" t="s">
        <v>155</v>
      </c>
      <c r="G76" s="15" t="s">
        <v>103</v>
      </c>
      <c r="H76" s="15" t="s">
        <v>155</v>
      </c>
      <c r="I76" s="15" t="s">
        <v>103</v>
      </c>
      <c r="J76" s="15" t="s">
        <v>155</v>
      </c>
      <c r="K76" s="15" t="s">
        <v>155</v>
      </c>
      <c r="L76" s="15" t="s">
        <v>104</v>
      </c>
      <c r="M76" s="15"/>
      <c r="N76" s="9">
        <v>1</v>
      </c>
      <c r="O76" s="10">
        <f t="shared" si="11"/>
        <v>0</v>
      </c>
      <c r="P76" s="10">
        <f t="shared" si="12"/>
        <v>0</v>
      </c>
      <c r="Q76" s="10">
        <f t="shared" si="15"/>
        <v>5</v>
      </c>
      <c r="R76" s="10">
        <f t="shared" si="13"/>
        <v>3</v>
      </c>
      <c r="S76" s="10">
        <f t="shared" si="14"/>
        <v>1</v>
      </c>
      <c r="T76" s="57">
        <f t="shared" si="10"/>
        <v>9</v>
      </c>
      <c r="U76" s="9"/>
    </row>
    <row r="77" spans="1:21" ht="13.8" thickTop="1" x14ac:dyDescent="0.3">
      <c r="A77" s="71"/>
      <c r="B77" s="75" t="s">
        <v>23</v>
      </c>
      <c r="C77" s="26" t="s">
        <v>138</v>
      </c>
      <c r="D77" s="29" t="s">
        <v>104</v>
      </c>
      <c r="E77" s="29" t="s">
        <v>104</v>
      </c>
      <c r="F77" s="29" t="s">
        <v>104</v>
      </c>
      <c r="G77" s="29" t="s">
        <v>155</v>
      </c>
      <c r="H77" s="29" t="s">
        <v>103</v>
      </c>
      <c r="I77" s="29" t="s">
        <v>103</v>
      </c>
      <c r="J77" s="29" t="s">
        <v>104</v>
      </c>
      <c r="K77" s="29" t="s">
        <v>155</v>
      </c>
      <c r="L77" s="29" t="s">
        <v>104</v>
      </c>
      <c r="M77" s="29"/>
      <c r="N77" s="1">
        <v>1</v>
      </c>
      <c r="O77" s="3">
        <f t="shared" si="11"/>
        <v>0</v>
      </c>
      <c r="P77" s="3">
        <f t="shared" si="12"/>
        <v>0</v>
      </c>
      <c r="Q77" s="3">
        <f t="shared" si="15"/>
        <v>2</v>
      </c>
      <c r="R77" s="3">
        <f t="shared" si="13"/>
        <v>2</v>
      </c>
      <c r="S77" s="3">
        <f t="shared" si="14"/>
        <v>5</v>
      </c>
      <c r="T77" s="54">
        <f t="shared" si="10"/>
        <v>9</v>
      </c>
    </row>
    <row r="78" spans="1:21" ht="13.8" thickBot="1" x14ac:dyDescent="0.35">
      <c r="A78" s="71"/>
      <c r="B78" s="77"/>
      <c r="C78" s="28" t="s">
        <v>13</v>
      </c>
      <c r="D78" s="32"/>
      <c r="E78" s="32"/>
      <c r="F78" s="32"/>
      <c r="G78" s="32" t="s">
        <v>155</v>
      </c>
      <c r="H78" s="32" t="s">
        <v>104</v>
      </c>
      <c r="I78" s="32" t="s">
        <v>103</v>
      </c>
      <c r="J78" s="32"/>
      <c r="K78" s="32" t="s">
        <v>104</v>
      </c>
      <c r="L78" s="32"/>
      <c r="M78" s="32"/>
      <c r="N78" s="1">
        <v>1</v>
      </c>
      <c r="O78" s="3">
        <f t="shared" si="11"/>
        <v>0</v>
      </c>
      <c r="P78" s="3">
        <f t="shared" si="12"/>
        <v>0</v>
      </c>
      <c r="Q78" s="3">
        <f t="shared" si="15"/>
        <v>1</v>
      </c>
      <c r="R78" s="3">
        <f t="shared" si="13"/>
        <v>1</v>
      </c>
      <c r="S78" s="3">
        <f t="shared" si="14"/>
        <v>2</v>
      </c>
      <c r="T78" s="54">
        <f t="shared" si="10"/>
        <v>4</v>
      </c>
    </row>
    <row r="79" spans="1:21" ht="13.8" thickTop="1" x14ac:dyDescent="0.3">
      <c r="A79" s="71"/>
      <c r="B79" s="75" t="s">
        <v>26</v>
      </c>
      <c r="C79" s="26" t="s">
        <v>139</v>
      </c>
      <c r="D79" s="29" t="s">
        <v>155</v>
      </c>
      <c r="E79" s="29" t="s">
        <v>155</v>
      </c>
      <c r="F79" s="29" t="s">
        <v>155</v>
      </c>
      <c r="G79" s="29" t="s">
        <v>155</v>
      </c>
      <c r="H79" s="29" t="s">
        <v>155</v>
      </c>
      <c r="I79" s="29" t="s">
        <v>155</v>
      </c>
      <c r="J79" s="29" t="s">
        <v>155</v>
      </c>
      <c r="K79" s="29" t="s">
        <v>155</v>
      </c>
      <c r="L79" s="29" t="s">
        <v>155</v>
      </c>
      <c r="M79" s="29"/>
      <c r="N79" s="6">
        <v>1</v>
      </c>
      <c r="O79" s="7">
        <f t="shared" si="11"/>
        <v>0</v>
      </c>
      <c r="P79" s="7">
        <f t="shared" si="12"/>
        <v>0</v>
      </c>
      <c r="Q79" s="7">
        <f t="shared" si="15"/>
        <v>9</v>
      </c>
      <c r="R79" s="7">
        <f t="shared" si="13"/>
        <v>0</v>
      </c>
      <c r="S79" s="7">
        <f t="shared" si="14"/>
        <v>0</v>
      </c>
      <c r="T79" s="55">
        <f t="shared" si="10"/>
        <v>9</v>
      </c>
      <c r="U79" s="6"/>
    </row>
    <row r="80" spans="1:21" ht="15" customHeight="1" thickBot="1" x14ac:dyDescent="0.35">
      <c r="A80" s="71"/>
      <c r="B80" s="77"/>
      <c r="C80" s="37" t="s">
        <v>94</v>
      </c>
      <c r="D80" s="32"/>
      <c r="E80" s="32"/>
      <c r="F80" s="32"/>
      <c r="G80" s="32"/>
      <c r="H80" s="32" t="s">
        <v>103</v>
      </c>
      <c r="I80" s="32"/>
      <c r="J80" s="32" t="s">
        <v>155</v>
      </c>
      <c r="K80" s="32"/>
      <c r="L80" s="32" t="s">
        <v>155</v>
      </c>
      <c r="M80" s="32"/>
      <c r="N80" s="9">
        <v>1</v>
      </c>
      <c r="O80" s="10">
        <f t="shared" si="11"/>
        <v>0</v>
      </c>
      <c r="P80" s="10">
        <f t="shared" si="12"/>
        <v>0</v>
      </c>
      <c r="Q80" s="10">
        <f t="shared" si="15"/>
        <v>2</v>
      </c>
      <c r="R80" s="10">
        <f t="shared" si="13"/>
        <v>1</v>
      </c>
      <c r="S80" s="10">
        <f t="shared" si="14"/>
        <v>0</v>
      </c>
      <c r="T80" s="57">
        <f t="shared" ref="T80:T102" si="16">SUM(O80:S80)</f>
        <v>3</v>
      </c>
      <c r="U80" s="9"/>
    </row>
    <row r="81" spans="1:21" ht="13.8" thickTop="1" x14ac:dyDescent="0.3">
      <c r="A81" s="71"/>
      <c r="B81" s="75" t="s">
        <v>40</v>
      </c>
      <c r="C81" s="26" t="s">
        <v>35</v>
      </c>
      <c r="D81" s="29" t="s">
        <v>155</v>
      </c>
      <c r="E81" s="29" t="s">
        <v>159</v>
      </c>
      <c r="F81" s="29"/>
      <c r="G81" s="29"/>
      <c r="H81" s="29" t="s">
        <v>102</v>
      </c>
      <c r="I81" s="29" t="s">
        <v>155</v>
      </c>
      <c r="J81" s="29"/>
      <c r="K81" s="29" t="s">
        <v>159</v>
      </c>
      <c r="L81" s="29"/>
      <c r="M81" s="29"/>
      <c r="N81" s="6">
        <v>1</v>
      </c>
      <c r="O81" s="7">
        <f t="shared" si="11"/>
        <v>0</v>
      </c>
      <c r="P81" s="7">
        <f t="shared" si="12"/>
        <v>1</v>
      </c>
      <c r="Q81" s="7">
        <f t="shared" si="15"/>
        <v>2</v>
      </c>
      <c r="R81" s="7">
        <f t="shared" si="13"/>
        <v>0</v>
      </c>
      <c r="S81" s="7">
        <f t="shared" si="14"/>
        <v>0</v>
      </c>
      <c r="T81" s="55">
        <f t="shared" si="16"/>
        <v>3</v>
      </c>
      <c r="U81" s="6"/>
    </row>
    <row r="82" spans="1:21" ht="14.4" customHeight="1" x14ac:dyDescent="0.3">
      <c r="A82" s="71"/>
      <c r="B82" s="76"/>
      <c r="C82" s="27" t="s">
        <v>62</v>
      </c>
      <c r="D82" s="30"/>
      <c r="E82" s="30"/>
      <c r="F82" s="30"/>
      <c r="G82" s="30" t="s">
        <v>155</v>
      </c>
      <c r="H82" s="30" t="s">
        <v>155</v>
      </c>
      <c r="I82" s="30" t="s">
        <v>159</v>
      </c>
      <c r="J82" s="30"/>
      <c r="K82" s="30"/>
      <c r="L82" s="30"/>
      <c r="M82" s="30"/>
      <c r="N82" s="4">
        <v>1</v>
      </c>
      <c r="O82" s="8">
        <f t="shared" si="11"/>
        <v>0</v>
      </c>
      <c r="P82" s="8">
        <f t="shared" si="12"/>
        <v>0</v>
      </c>
      <c r="Q82" s="8">
        <f t="shared" si="15"/>
        <v>2</v>
      </c>
      <c r="R82" s="8">
        <f t="shared" si="13"/>
        <v>0</v>
      </c>
      <c r="S82" s="8">
        <f t="shared" si="14"/>
        <v>0</v>
      </c>
      <c r="T82" s="56">
        <f t="shared" si="16"/>
        <v>2</v>
      </c>
      <c r="U82" s="4"/>
    </row>
    <row r="83" spans="1:21" ht="14.4" customHeight="1" x14ac:dyDescent="0.3">
      <c r="A83" s="71"/>
      <c r="B83" s="76"/>
      <c r="C83" s="27" t="s">
        <v>63</v>
      </c>
      <c r="D83" s="30"/>
      <c r="E83" s="30"/>
      <c r="F83" s="30"/>
      <c r="G83" s="30" t="s">
        <v>155</v>
      </c>
      <c r="H83" s="30"/>
      <c r="I83" s="30"/>
      <c r="J83" s="30"/>
      <c r="K83" s="30"/>
      <c r="L83" s="30"/>
      <c r="M83" s="30"/>
      <c r="N83" s="4">
        <v>1</v>
      </c>
      <c r="O83" s="8">
        <f t="shared" si="11"/>
        <v>0</v>
      </c>
      <c r="P83" s="8">
        <f t="shared" si="12"/>
        <v>0</v>
      </c>
      <c r="Q83" s="8">
        <f t="shared" si="15"/>
        <v>1</v>
      </c>
      <c r="R83" s="8">
        <f t="shared" si="13"/>
        <v>0</v>
      </c>
      <c r="S83" s="8">
        <f t="shared" si="14"/>
        <v>0</v>
      </c>
      <c r="T83" s="56">
        <f t="shared" si="16"/>
        <v>1</v>
      </c>
      <c r="U83" s="4"/>
    </row>
    <row r="84" spans="1:21" ht="14.4" customHeight="1" x14ac:dyDescent="0.3">
      <c r="A84" s="71"/>
      <c r="B84" s="76"/>
      <c r="C84" s="27" t="s">
        <v>68</v>
      </c>
      <c r="D84" s="30"/>
      <c r="E84" s="30"/>
      <c r="F84" s="30"/>
      <c r="G84" s="30" t="s">
        <v>102</v>
      </c>
      <c r="H84" s="30" t="s">
        <v>103</v>
      </c>
      <c r="I84" s="30" t="s">
        <v>103</v>
      </c>
      <c r="J84" s="30"/>
      <c r="K84" s="30"/>
      <c r="L84" s="30"/>
      <c r="M84" s="30"/>
      <c r="N84" s="4">
        <v>1</v>
      </c>
      <c r="O84" s="8">
        <f t="shared" si="11"/>
        <v>0</v>
      </c>
      <c r="P84" s="8">
        <f t="shared" si="12"/>
        <v>1</v>
      </c>
      <c r="Q84" s="8">
        <f t="shared" si="15"/>
        <v>0</v>
      </c>
      <c r="R84" s="8">
        <f t="shared" si="13"/>
        <v>2</v>
      </c>
      <c r="S84" s="8">
        <f t="shared" si="14"/>
        <v>0</v>
      </c>
      <c r="T84" s="56">
        <f t="shared" si="16"/>
        <v>3</v>
      </c>
      <c r="U84" s="4"/>
    </row>
    <row r="85" spans="1:21" ht="14.4" customHeight="1" x14ac:dyDescent="0.3">
      <c r="A85" s="71"/>
      <c r="B85" s="76"/>
      <c r="C85" s="27" t="s">
        <v>106</v>
      </c>
      <c r="D85" s="30"/>
      <c r="E85" s="30"/>
      <c r="F85" s="30"/>
      <c r="G85" s="30"/>
      <c r="H85" s="30" t="s">
        <v>155</v>
      </c>
      <c r="I85" s="30" t="s">
        <v>155</v>
      </c>
      <c r="J85" s="30"/>
      <c r="K85" s="30"/>
      <c r="L85" s="30"/>
      <c r="M85" s="30"/>
      <c r="N85" s="4">
        <v>1</v>
      </c>
      <c r="O85" s="8">
        <f t="shared" si="11"/>
        <v>0</v>
      </c>
      <c r="P85" s="8">
        <f t="shared" si="12"/>
        <v>0</v>
      </c>
      <c r="Q85" s="8">
        <f t="shared" si="15"/>
        <v>2</v>
      </c>
      <c r="R85" s="8">
        <f t="shared" si="13"/>
        <v>0</v>
      </c>
      <c r="S85" s="8">
        <f t="shared" si="14"/>
        <v>0</v>
      </c>
      <c r="T85" s="56">
        <f t="shared" si="16"/>
        <v>2</v>
      </c>
      <c r="U85" s="4"/>
    </row>
    <row r="86" spans="1:21" ht="15" customHeight="1" thickBot="1" x14ac:dyDescent="0.35">
      <c r="A86" s="73"/>
      <c r="B86" s="77"/>
      <c r="C86" s="28" t="s">
        <v>111</v>
      </c>
      <c r="D86" s="32"/>
      <c r="E86" s="32"/>
      <c r="F86" s="32"/>
      <c r="G86" s="32"/>
      <c r="H86" s="32"/>
      <c r="I86" s="32"/>
      <c r="J86" s="32"/>
      <c r="K86" s="32" t="s">
        <v>104</v>
      </c>
      <c r="L86" s="32"/>
      <c r="M86" s="32"/>
      <c r="N86" s="9">
        <v>1</v>
      </c>
      <c r="O86" s="10">
        <f t="shared" si="11"/>
        <v>0</v>
      </c>
      <c r="P86" s="10">
        <f t="shared" si="12"/>
        <v>0</v>
      </c>
      <c r="Q86" s="10">
        <f t="shared" si="15"/>
        <v>0</v>
      </c>
      <c r="R86" s="10">
        <f t="shared" si="13"/>
        <v>0</v>
      </c>
      <c r="S86" s="10">
        <f t="shared" si="14"/>
        <v>1</v>
      </c>
      <c r="T86" s="57">
        <f t="shared" si="16"/>
        <v>1</v>
      </c>
      <c r="U86" s="9"/>
    </row>
    <row r="87" spans="1:21" ht="13.8" thickTop="1" x14ac:dyDescent="0.3">
      <c r="A87" s="69" t="s">
        <v>5</v>
      </c>
      <c r="B87" s="75" t="s">
        <v>149</v>
      </c>
      <c r="C87" s="26" t="s">
        <v>140</v>
      </c>
      <c r="D87" s="29" t="s">
        <v>155</v>
      </c>
      <c r="E87" s="29" t="s">
        <v>155</v>
      </c>
      <c r="F87" s="29" t="s">
        <v>155</v>
      </c>
      <c r="G87" s="29" t="s">
        <v>155</v>
      </c>
      <c r="H87" s="29" t="s">
        <v>155</v>
      </c>
      <c r="I87" s="29" t="s">
        <v>155</v>
      </c>
      <c r="J87" s="29" t="s">
        <v>155</v>
      </c>
      <c r="K87" s="29" t="s">
        <v>155</v>
      </c>
      <c r="L87" s="29" t="s">
        <v>103</v>
      </c>
      <c r="M87" s="29"/>
      <c r="N87" s="6">
        <v>1</v>
      </c>
      <c r="O87" s="7">
        <f t="shared" si="11"/>
        <v>0</v>
      </c>
      <c r="P87" s="7">
        <f t="shared" si="12"/>
        <v>0</v>
      </c>
      <c r="Q87" s="7">
        <f t="shared" si="15"/>
        <v>8</v>
      </c>
      <c r="R87" s="7">
        <f t="shared" si="13"/>
        <v>1</v>
      </c>
      <c r="S87" s="7">
        <f t="shared" si="14"/>
        <v>0</v>
      </c>
      <c r="T87" s="55">
        <f t="shared" si="16"/>
        <v>9</v>
      </c>
      <c r="U87" s="6"/>
    </row>
    <row r="88" spans="1:21" x14ac:dyDescent="0.3">
      <c r="A88" s="71"/>
      <c r="B88" s="84"/>
      <c r="C88" s="38" t="s">
        <v>32</v>
      </c>
      <c r="D88" s="39" t="s">
        <v>155</v>
      </c>
      <c r="E88" s="39" t="s">
        <v>155</v>
      </c>
      <c r="F88" s="39" t="s">
        <v>155</v>
      </c>
      <c r="G88" s="39"/>
      <c r="H88" s="39" t="s">
        <v>155</v>
      </c>
      <c r="I88" s="39" t="s">
        <v>155</v>
      </c>
      <c r="J88" s="39" t="s">
        <v>155</v>
      </c>
      <c r="K88" s="39"/>
      <c r="L88" s="39" t="s">
        <v>155</v>
      </c>
      <c r="M88" s="39"/>
      <c r="N88" s="4">
        <v>1</v>
      </c>
      <c r="O88" s="8">
        <f t="shared" si="11"/>
        <v>0</v>
      </c>
      <c r="P88" s="8">
        <f t="shared" si="12"/>
        <v>0</v>
      </c>
      <c r="Q88" s="8">
        <f t="shared" si="15"/>
        <v>7</v>
      </c>
      <c r="R88" s="8">
        <f t="shared" si="13"/>
        <v>0</v>
      </c>
      <c r="S88" s="8">
        <f t="shared" si="14"/>
        <v>0</v>
      </c>
      <c r="T88" s="56">
        <f t="shared" si="16"/>
        <v>7</v>
      </c>
      <c r="U88" s="4"/>
    </row>
    <row r="89" spans="1:21" x14ac:dyDescent="0.3">
      <c r="A89" s="71"/>
      <c r="B89" s="85" t="s">
        <v>28</v>
      </c>
      <c r="C89" s="40" t="s">
        <v>6</v>
      </c>
      <c r="D89" s="41" t="s">
        <v>155</v>
      </c>
      <c r="E89" s="41" t="s">
        <v>155</v>
      </c>
      <c r="F89" s="41"/>
      <c r="G89" s="41" t="s">
        <v>155</v>
      </c>
      <c r="H89" s="41"/>
      <c r="I89" s="41" t="s">
        <v>155</v>
      </c>
      <c r="J89" s="41"/>
      <c r="K89" s="41"/>
      <c r="L89" s="41"/>
      <c r="M89" s="41"/>
      <c r="N89" s="4">
        <v>1</v>
      </c>
      <c r="O89" s="8">
        <f t="shared" si="11"/>
        <v>0</v>
      </c>
      <c r="P89" s="8">
        <f t="shared" si="12"/>
        <v>0</v>
      </c>
      <c r="Q89" s="8">
        <f t="shared" si="15"/>
        <v>4</v>
      </c>
      <c r="R89" s="8">
        <f t="shared" si="13"/>
        <v>0</v>
      </c>
      <c r="S89" s="8">
        <f t="shared" si="14"/>
        <v>0</v>
      </c>
      <c r="T89" s="56">
        <f t="shared" si="16"/>
        <v>4</v>
      </c>
      <c r="U89" s="4"/>
    </row>
    <row r="90" spans="1:21" ht="14.4" customHeight="1" x14ac:dyDescent="0.3">
      <c r="A90" s="71"/>
      <c r="B90" s="76"/>
      <c r="C90" s="42" t="s">
        <v>100</v>
      </c>
      <c r="D90" s="43" t="s">
        <v>155</v>
      </c>
      <c r="E90" s="43"/>
      <c r="F90" s="43"/>
      <c r="G90" s="43" t="s">
        <v>155</v>
      </c>
      <c r="H90" s="43"/>
      <c r="I90" s="43"/>
      <c r="J90" s="43"/>
      <c r="K90" s="43"/>
      <c r="L90" s="43"/>
      <c r="M90" s="43"/>
      <c r="N90" s="4">
        <v>1</v>
      </c>
      <c r="O90" s="8">
        <f t="shared" si="11"/>
        <v>0</v>
      </c>
      <c r="P90" s="8">
        <f t="shared" si="12"/>
        <v>0</v>
      </c>
      <c r="Q90" s="8">
        <f t="shared" si="15"/>
        <v>2</v>
      </c>
      <c r="R90" s="8">
        <f t="shared" si="13"/>
        <v>0</v>
      </c>
      <c r="S90" s="8">
        <f t="shared" si="14"/>
        <v>0</v>
      </c>
      <c r="T90" s="56">
        <f t="shared" si="16"/>
        <v>2</v>
      </c>
      <c r="U90" s="4"/>
    </row>
    <row r="91" spans="1:21" ht="15" customHeight="1" thickBot="1" x14ac:dyDescent="0.35">
      <c r="A91" s="73"/>
      <c r="B91" s="77"/>
      <c r="C91" s="44" t="s">
        <v>44</v>
      </c>
      <c r="D91" s="45"/>
      <c r="E91" s="45" t="s">
        <v>155</v>
      </c>
      <c r="F91" s="45" t="s">
        <v>155</v>
      </c>
      <c r="G91" s="45"/>
      <c r="H91" s="45"/>
      <c r="I91" s="45" t="s">
        <v>155</v>
      </c>
      <c r="J91" s="45"/>
      <c r="K91" s="45" t="s">
        <v>155</v>
      </c>
      <c r="L91" s="45" t="s">
        <v>155</v>
      </c>
      <c r="M91" s="45"/>
      <c r="N91" s="9">
        <v>1</v>
      </c>
      <c r="O91" s="10">
        <f t="shared" si="11"/>
        <v>0</v>
      </c>
      <c r="P91" s="10">
        <f t="shared" si="12"/>
        <v>0</v>
      </c>
      <c r="Q91" s="10">
        <f t="shared" si="15"/>
        <v>5</v>
      </c>
      <c r="R91" s="10">
        <f t="shared" si="13"/>
        <v>0</v>
      </c>
      <c r="S91" s="10">
        <f t="shared" si="14"/>
        <v>0</v>
      </c>
      <c r="T91" s="57">
        <f t="shared" si="16"/>
        <v>5</v>
      </c>
      <c r="U91" s="9"/>
    </row>
    <row r="92" spans="1:21" ht="13.8" thickTop="1" x14ac:dyDescent="0.3">
      <c r="A92" s="69" t="s">
        <v>7</v>
      </c>
      <c r="B92" s="75" t="s">
        <v>29</v>
      </c>
      <c r="C92" s="26" t="s">
        <v>156</v>
      </c>
      <c r="D92" s="29"/>
      <c r="E92" s="29" t="s">
        <v>155</v>
      </c>
      <c r="F92" s="29"/>
      <c r="G92" s="29" t="s">
        <v>104</v>
      </c>
      <c r="H92" s="29"/>
      <c r="I92" s="29" t="s">
        <v>155</v>
      </c>
      <c r="J92" s="29"/>
      <c r="K92" s="29" t="s">
        <v>155</v>
      </c>
      <c r="L92" s="29" t="s">
        <v>104</v>
      </c>
      <c r="M92" s="29"/>
      <c r="N92" s="1">
        <v>1</v>
      </c>
      <c r="O92" s="3">
        <f t="shared" si="11"/>
        <v>0</v>
      </c>
      <c r="P92" s="3">
        <f t="shared" si="12"/>
        <v>0</v>
      </c>
      <c r="Q92" s="3">
        <f t="shared" si="15"/>
        <v>3</v>
      </c>
      <c r="R92" s="3">
        <f t="shared" si="13"/>
        <v>0</v>
      </c>
      <c r="S92" s="3">
        <f t="shared" si="14"/>
        <v>2</v>
      </c>
      <c r="T92" s="54">
        <f t="shared" si="16"/>
        <v>5</v>
      </c>
    </row>
    <row r="93" spans="1:21" x14ac:dyDescent="0.3">
      <c r="A93" s="71"/>
      <c r="B93" s="76"/>
      <c r="C93" s="27" t="s">
        <v>157</v>
      </c>
      <c r="D93" s="30"/>
      <c r="E93" s="30" t="s">
        <v>104</v>
      </c>
      <c r="F93" s="30"/>
      <c r="G93" s="30"/>
      <c r="H93" s="30"/>
      <c r="I93" s="30"/>
      <c r="J93" s="30"/>
      <c r="K93" s="30"/>
      <c r="L93" s="30"/>
      <c r="M93" s="30"/>
      <c r="N93" s="1">
        <v>1</v>
      </c>
      <c r="O93" s="3">
        <f t="shared" si="11"/>
        <v>0</v>
      </c>
      <c r="P93" s="3">
        <f t="shared" si="12"/>
        <v>0</v>
      </c>
      <c r="Q93" s="3">
        <f t="shared" si="15"/>
        <v>0</v>
      </c>
      <c r="R93" s="3">
        <f t="shared" si="13"/>
        <v>0</v>
      </c>
      <c r="S93" s="3">
        <f t="shared" si="14"/>
        <v>1</v>
      </c>
      <c r="T93" s="54">
        <f t="shared" si="16"/>
        <v>1</v>
      </c>
    </row>
    <row r="94" spans="1:21" x14ac:dyDescent="0.3">
      <c r="A94" s="71"/>
      <c r="B94" s="84"/>
      <c r="C94" s="38" t="s">
        <v>141</v>
      </c>
      <c r="D94" s="39" t="s">
        <v>104</v>
      </c>
      <c r="E94" s="39" t="s">
        <v>104</v>
      </c>
      <c r="F94" s="39" t="s">
        <v>104</v>
      </c>
      <c r="G94" s="39"/>
      <c r="H94" s="39"/>
      <c r="I94" s="39" t="s">
        <v>104</v>
      </c>
      <c r="J94" s="39"/>
      <c r="K94" s="39"/>
      <c r="L94" s="39" t="s">
        <v>104</v>
      </c>
      <c r="M94" s="39"/>
      <c r="N94" s="1">
        <v>1</v>
      </c>
      <c r="O94" s="3">
        <f t="shared" si="11"/>
        <v>0</v>
      </c>
      <c r="P94" s="3">
        <f t="shared" si="12"/>
        <v>0</v>
      </c>
      <c r="Q94" s="3">
        <f t="shared" si="15"/>
        <v>0</v>
      </c>
      <c r="R94" s="3">
        <f t="shared" si="13"/>
        <v>0</v>
      </c>
      <c r="S94" s="3">
        <f t="shared" si="14"/>
        <v>5</v>
      </c>
      <c r="T94" s="54">
        <f t="shared" si="16"/>
        <v>5</v>
      </c>
    </row>
    <row r="95" spans="1:21" x14ac:dyDescent="0.3">
      <c r="A95" s="71"/>
      <c r="B95" s="85" t="s">
        <v>30</v>
      </c>
      <c r="C95" s="46" t="s">
        <v>142</v>
      </c>
      <c r="D95" s="47"/>
      <c r="E95" s="47" t="s">
        <v>103</v>
      </c>
      <c r="F95" s="47" t="s">
        <v>104</v>
      </c>
      <c r="G95" s="47"/>
      <c r="H95" s="47" t="s">
        <v>155</v>
      </c>
      <c r="I95" s="47"/>
      <c r="J95" s="47" t="s">
        <v>155</v>
      </c>
      <c r="K95" s="47"/>
      <c r="L95" s="47" t="s">
        <v>104</v>
      </c>
      <c r="M95" s="47"/>
      <c r="N95" s="1">
        <v>1</v>
      </c>
      <c r="O95" s="3">
        <f t="shared" si="11"/>
        <v>0</v>
      </c>
      <c r="P95" s="3">
        <f t="shared" si="12"/>
        <v>0</v>
      </c>
      <c r="Q95" s="3">
        <f t="shared" si="15"/>
        <v>2</v>
      </c>
      <c r="R95" s="3">
        <f t="shared" si="13"/>
        <v>1</v>
      </c>
      <c r="S95" s="3">
        <f t="shared" si="14"/>
        <v>2</v>
      </c>
      <c r="T95" s="54">
        <f t="shared" si="16"/>
        <v>5</v>
      </c>
    </row>
    <row r="96" spans="1:21" x14ac:dyDescent="0.3">
      <c r="A96" s="71"/>
      <c r="B96" s="76"/>
      <c r="C96" s="27" t="s">
        <v>8</v>
      </c>
      <c r="D96" s="30" t="s">
        <v>155</v>
      </c>
      <c r="E96" s="30"/>
      <c r="F96" s="30"/>
      <c r="G96" s="30"/>
      <c r="H96" s="30" t="s">
        <v>155</v>
      </c>
      <c r="I96" s="30" t="s">
        <v>155</v>
      </c>
      <c r="J96" s="30" t="s">
        <v>155</v>
      </c>
      <c r="K96" s="30" t="s">
        <v>155</v>
      </c>
      <c r="L96" s="30"/>
      <c r="M96" s="30"/>
      <c r="N96" s="1">
        <v>1</v>
      </c>
      <c r="O96" s="3">
        <f t="shared" si="11"/>
        <v>0</v>
      </c>
      <c r="P96" s="3">
        <f t="shared" si="12"/>
        <v>0</v>
      </c>
      <c r="Q96" s="3">
        <f t="shared" si="15"/>
        <v>5</v>
      </c>
      <c r="R96" s="3">
        <f t="shared" si="13"/>
        <v>0</v>
      </c>
      <c r="S96" s="3">
        <f t="shared" si="14"/>
        <v>0</v>
      </c>
      <c r="T96" s="54">
        <f t="shared" si="16"/>
        <v>5</v>
      </c>
    </row>
    <row r="97" spans="1:21" x14ac:dyDescent="0.3">
      <c r="A97" s="71"/>
      <c r="B97" s="76"/>
      <c r="C97" s="27" t="s">
        <v>9</v>
      </c>
      <c r="D97" s="30" t="s">
        <v>101</v>
      </c>
      <c r="E97" s="30"/>
      <c r="F97" s="30"/>
      <c r="G97" s="30"/>
      <c r="H97" s="30" t="s">
        <v>101</v>
      </c>
      <c r="I97" s="30"/>
      <c r="J97" s="30"/>
      <c r="K97" s="30"/>
      <c r="L97" s="30"/>
      <c r="M97" s="30"/>
      <c r="N97" s="1">
        <v>1</v>
      </c>
      <c r="O97" s="3">
        <f t="shared" si="11"/>
        <v>2</v>
      </c>
      <c r="P97" s="3">
        <f t="shared" si="12"/>
        <v>0</v>
      </c>
      <c r="Q97" s="3">
        <f t="shared" si="15"/>
        <v>0</v>
      </c>
      <c r="R97" s="3">
        <f t="shared" si="13"/>
        <v>0</v>
      </c>
      <c r="S97" s="3">
        <f t="shared" si="14"/>
        <v>0</v>
      </c>
      <c r="T97" s="54">
        <f t="shared" si="16"/>
        <v>2</v>
      </c>
    </row>
    <row r="98" spans="1:21" x14ac:dyDescent="0.3">
      <c r="A98" s="71"/>
      <c r="B98" s="76"/>
      <c r="C98" s="48" t="s">
        <v>107</v>
      </c>
      <c r="D98" s="30"/>
      <c r="E98" s="30"/>
      <c r="F98" s="30"/>
      <c r="G98" s="30"/>
      <c r="H98" s="30" t="s">
        <v>101</v>
      </c>
      <c r="I98" s="30"/>
      <c r="J98" s="30"/>
      <c r="K98" s="30" t="s">
        <v>101</v>
      </c>
      <c r="L98" s="30"/>
      <c r="M98" s="30"/>
      <c r="N98" s="1">
        <v>1</v>
      </c>
      <c r="O98" s="3">
        <f t="shared" si="11"/>
        <v>2</v>
      </c>
      <c r="P98" s="3">
        <f t="shared" si="12"/>
        <v>0</v>
      </c>
      <c r="Q98" s="3">
        <f t="shared" si="15"/>
        <v>0</v>
      </c>
      <c r="R98" s="3">
        <f t="shared" si="13"/>
        <v>0</v>
      </c>
      <c r="S98" s="3">
        <f t="shared" si="14"/>
        <v>0</v>
      </c>
      <c r="T98" s="54">
        <f t="shared" si="16"/>
        <v>2</v>
      </c>
    </row>
    <row r="99" spans="1:21" ht="13.8" thickBot="1" x14ac:dyDescent="0.35">
      <c r="A99" s="73"/>
      <c r="B99" s="77"/>
      <c r="C99" s="49" t="s">
        <v>108</v>
      </c>
      <c r="D99" s="32"/>
      <c r="E99" s="32"/>
      <c r="F99" s="32"/>
      <c r="G99" s="32"/>
      <c r="H99" s="32"/>
      <c r="I99" s="32" t="s">
        <v>155</v>
      </c>
      <c r="J99" s="32"/>
      <c r="K99" s="32" t="s">
        <v>155</v>
      </c>
      <c r="L99" s="32"/>
      <c r="M99" s="32"/>
      <c r="N99" s="1">
        <v>1</v>
      </c>
      <c r="O99" s="3">
        <f t="shared" si="11"/>
        <v>0</v>
      </c>
      <c r="P99" s="3">
        <f t="shared" si="12"/>
        <v>0</v>
      </c>
      <c r="Q99" s="3">
        <f t="shared" si="15"/>
        <v>2</v>
      </c>
      <c r="R99" s="3">
        <f t="shared" si="13"/>
        <v>0</v>
      </c>
      <c r="S99" s="3">
        <f t="shared" si="14"/>
        <v>0</v>
      </c>
      <c r="T99" s="54">
        <f t="shared" si="16"/>
        <v>2</v>
      </c>
    </row>
    <row r="100" spans="1:21" ht="15" customHeight="1" thickTop="1" x14ac:dyDescent="0.3">
      <c r="A100" s="69" t="s">
        <v>150</v>
      </c>
      <c r="B100" s="70"/>
      <c r="C100" s="26" t="s">
        <v>88</v>
      </c>
      <c r="D100" s="29"/>
      <c r="E100" s="29"/>
      <c r="F100" s="29"/>
      <c r="G100" s="29"/>
      <c r="H100" s="29" t="s">
        <v>104</v>
      </c>
      <c r="I100" s="29" t="s">
        <v>104</v>
      </c>
      <c r="J100" s="29" t="s">
        <v>104</v>
      </c>
      <c r="K100" s="29" t="s">
        <v>104</v>
      </c>
      <c r="L100" s="29"/>
      <c r="M100" s="29"/>
      <c r="N100" s="6">
        <v>1</v>
      </c>
      <c r="O100" s="7">
        <f t="shared" si="11"/>
        <v>0</v>
      </c>
      <c r="P100" s="7">
        <f t="shared" si="12"/>
        <v>0</v>
      </c>
      <c r="Q100" s="7">
        <f t="shared" si="15"/>
        <v>0</v>
      </c>
      <c r="R100" s="7">
        <f t="shared" si="13"/>
        <v>0</v>
      </c>
      <c r="S100" s="7">
        <f t="shared" si="14"/>
        <v>4</v>
      </c>
      <c r="T100" s="55">
        <f t="shared" si="16"/>
        <v>4</v>
      </c>
      <c r="U100" s="6"/>
    </row>
    <row r="101" spans="1:21" ht="14.4" customHeight="1" x14ac:dyDescent="0.3">
      <c r="A101" s="71"/>
      <c r="B101" s="72"/>
      <c r="C101" s="27" t="s">
        <v>143</v>
      </c>
      <c r="D101" s="30" t="s">
        <v>104</v>
      </c>
      <c r="E101" s="30"/>
      <c r="F101" s="30" t="s">
        <v>104</v>
      </c>
      <c r="G101" s="30"/>
      <c r="H101" s="30" t="s">
        <v>104</v>
      </c>
      <c r="I101" s="30" t="s">
        <v>104</v>
      </c>
      <c r="J101" s="30"/>
      <c r="K101" s="30" t="s">
        <v>104</v>
      </c>
      <c r="L101" s="30" t="s">
        <v>104</v>
      </c>
      <c r="M101" s="30"/>
      <c r="N101" s="4">
        <v>1</v>
      </c>
      <c r="O101" s="8">
        <f t="shared" si="11"/>
        <v>0</v>
      </c>
      <c r="P101" s="8">
        <f t="shared" si="12"/>
        <v>0</v>
      </c>
      <c r="Q101" s="8">
        <f t="shared" si="15"/>
        <v>0</v>
      </c>
      <c r="R101" s="8">
        <f t="shared" si="13"/>
        <v>0</v>
      </c>
      <c r="S101" s="8">
        <f t="shared" si="14"/>
        <v>6</v>
      </c>
      <c r="T101" s="56">
        <f t="shared" si="16"/>
        <v>6</v>
      </c>
      <c r="U101" s="4"/>
    </row>
    <row r="102" spans="1:21" ht="15" customHeight="1" thickBot="1" x14ac:dyDescent="0.35">
      <c r="A102" s="73"/>
      <c r="B102" s="74"/>
      <c r="C102" s="28" t="s">
        <v>37</v>
      </c>
      <c r="D102" s="32"/>
      <c r="E102" s="32" t="s">
        <v>103</v>
      </c>
      <c r="F102" s="32"/>
      <c r="G102" s="32"/>
      <c r="H102" s="32"/>
      <c r="I102" s="32"/>
      <c r="J102" s="32"/>
      <c r="K102" s="32"/>
      <c r="L102" s="32"/>
      <c r="M102" s="32"/>
      <c r="N102" s="9">
        <v>1</v>
      </c>
      <c r="O102" s="10">
        <f t="shared" si="11"/>
        <v>0</v>
      </c>
      <c r="P102" s="10">
        <f t="shared" si="12"/>
        <v>0</v>
      </c>
      <c r="Q102" s="10">
        <f t="shared" si="15"/>
        <v>0</v>
      </c>
      <c r="R102" s="10">
        <f t="shared" si="13"/>
        <v>1</v>
      </c>
      <c r="S102" s="10">
        <f t="shared" si="14"/>
        <v>0</v>
      </c>
      <c r="T102" s="57">
        <f t="shared" si="16"/>
        <v>1</v>
      </c>
      <c r="U102" s="9"/>
    </row>
    <row r="103" spans="1:21" ht="13.8" thickTop="1" x14ac:dyDescent="0.3">
      <c r="A103" s="17"/>
      <c r="B103" s="5"/>
      <c r="C103" s="5"/>
      <c r="D103" s="50" t="s">
        <v>121</v>
      </c>
      <c r="E103" s="50" t="s">
        <v>120</v>
      </c>
      <c r="F103" s="50" t="s">
        <v>119</v>
      </c>
      <c r="G103" s="50" t="s">
        <v>118</v>
      </c>
      <c r="H103" s="50" t="s">
        <v>117</v>
      </c>
      <c r="I103" s="50" t="s">
        <v>116</v>
      </c>
      <c r="J103" s="50" t="s">
        <v>115</v>
      </c>
      <c r="K103" s="50" t="s">
        <v>114</v>
      </c>
      <c r="L103" s="50" t="s">
        <v>113</v>
      </c>
      <c r="M103" s="50" t="s">
        <v>127</v>
      </c>
    </row>
    <row r="104" spans="1:21" x14ac:dyDescent="0.3">
      <c r="C104" s="51" t="s">
        <v>122</v>
      </c>
      <c r="D104" s="47">
        <f>SUMIF(D$3:D$102,"=PF",$N3:$N102)</f>
        <v>3</v>
      </c>
      <c r="E104" s="47">
        <f t="shared" ref="E104:M104" si="17">SUMIF(E$3:E$102,"=PF",$N3:$N102)</f>
        <v>0</v>
      </c>
      <c r="F104" s="47">
        <f t="shared" si="17"/>
        <v>2</v>
      </c>
      <c r="G104" s="47">
        <f t="shared" si="17"/>
        <v>1</v>
      </c>
      <c r="H104" s="47">
        <f t="shared" si="17"/>
        <v>3</v>
      </c>
      <c r="I104" s="47">
        <f t="shared" si="17"/>
        <v>0</v>
      </c>
      <c r="J104" s="47">
        <f t="shared" si="17"/>
        <v>0</v>
      </c>
      <c r="K104" s="47">
        <f t="shared" si="17"/>
        <v>3</v>
      </c>
      <c r="L104" s="47">
        <f t="shared" si="17"/>
        <v>0</v>
      </c>
      <c r="M104" s="47">
        <f t="shared" si="17"/>
        <v>0</v>
      </c>
    </row>
    <row r="105" spans="1:21" x14ac:dyDescent="0.3">
      <c r="C105" s="52" t="s">
        <v>123</v>
      </c>
      <c r="D105" s="47">
        <f>SUMIF(D$3:D$102,"=PP",$N$4:$N$103)</f>
        <v>2</v>
      </c>
      <c r="E105" s="47">
        <f t="shared" ref="E105:M105" si="18">SUMIF(E$3:E$102,"=PP",$N$4:$N$103)</f>
        <v>3</v>
      </c>
      <c r="F105" s="47">
        <f t="shared" si="18"/>
        <v>3</v>
      </c>
      <c r="G105" s="47">
        <f t="shared" si="18"/>
        <v>3</v>
      </c>
      <c r="H105" s="47">
        <f t="shared" si="18"/>
        <v>4</v>
      </c>
      <c r="I105" s="47">
        <f t="shared" si="18"/>
        <v>2</v>
      </c>
      <c r="J105" s="47">
        <f t="shared" si="18"/>
        <v>2</v>
      </c>
      <c r="K105" s="47">
        <f t="shared" si="18"/>
        <v>2</v>
      </c>
      <c r="L105" s="47">
        <f t="shared" si="18"/>
        <v>5</v>
      </c>
      <c r="M105" s="47">
        <f t="shared" si="18"/>
        <v>0</v>
      </c>
    </row>
    <row r="106" spans="1:21" x14ac:dyDescent="0.3">
      <c r="C106" s="52" t="s">
        <v>154</v>
      </c>
      <c r="D106" s="47">
        <f>SUMIF(D$3:D$102,"=OC",$N$5:$N$104)</f>
        <v>22</v>
      </c>
      <c r="E106" s="47">
        <f t="shared" ref="E106:M106" si="19">SUMIF(E$3:E$102,"=OC",$N$5:$N$104)</f>
        <v>32</v>
      </c>
      <c r="F106" s="47">
        <f t="shared" si="19"/>
        <v>25</v>
      </c>
      <c r="G106" s="47">
        <f t="shared" si="19"/>
        <v>27</v>
      </c>
      <c r="H106" s="47">
        <f t="shared" si="19"/>
        <v>26</v>
      </c>
      <c r="I106" s="47">
        <f t="shared" si="19"/>
        <v>32</v>
      </c>
      <c r="J106" s="47">
        <f t="shared" si="19"/>
        <v>27</v>
      </c>
      <c r="K106" s="47">
        <f t="shared" si="19"/>
        <v>28</v>
      </c>
      <c r="L106" s="47">
        <f t="shared" si="19"/>
        <v>19</v>
      </c>
      <c r="M106" s="47">
        <f t="shared" si="19"/>
        <v>0</v>
      </c>
    </row>
    <row r="107" spans="1:21" x14ac:dyDescent="0.3">
      <c r="C107" s="52" t="s">
        <v>124</v>
      </c>
      <c r="D107" s="47">
        <f>SUMIF(D$3:D$102,"=PS",$N$6:$N$105)</f>
        <v>4</v>
      </c>
      <c r="E107" s="47">
        <f t="shared" ref="E107:M107" si="20">SUMIF(E$3:E$102,"=PS",$N$6:$N$105)</f>
        <v>6</v>
      </c>
      <c r="F107" s="47">
        <f t="shared" si="20"/>
        <v>7</v>
      </c>
      <c r="G107" s="47">
        <f t="shared" si="20"/>
        <v>7</v>
      </c>
      <c r="H107" s="47">
        <f t="shared" si="20"/>
        <v>12</v>
      </c>
      <c r="I107" s="47">
        <f t="shared" si="20"/>
        <v>8</v>
      </c>
      <c r="J107" s="47">
        <f t="shared" si="20"/>
        <v>6</v>
      </c>
      <c r="K107" s="47">
        <f t="shared" si="20"/>
        <v>6</v>
      </c>
      <c r="L107" s="47">
        <f t="shared" si="20"/>
        <v>4</v>
      </c>
      <c r="M107" s="47">
        <f t="shared" si="20"/>
        <v>0</v>
      </c>
    </row>
    <row r="108" spans="1:21" x14ac:dyDescent="0.3">
      <c r="C108" s="53" t="s">
        <v>125</v>
      </c>
      <c r="D108" s="47">
        <f>SUMIF(D$3:D$102,"=NC",$N$3:$N$102)</f>
        <v>9</v>
      </c>
      <c r="E108" s="47">
        <f t="shared" ref="E108:M108" si="21">SUMIF(E$3:E$102,"=NC",$N$3:$N$102)</f>
        <v>8</v>
      </c>
      <c r="F108" s="47">
        <f t="shared" si="21"/>
        <v>13</v>
      </c>
      <c r="G108" s="47">
        <f t="shared" si="21"/>
        <v>7</v>
      </c>
      <c r="H108" s="47">
        <f t="shared" si="21"/>
        <v>8</v>
      </c>
      <c r="I108" s="47">
        <f t="shared" si="21"/>
        <v>7</v>
      </c>
      <c r="J108" s="47">
        <f t="shared" si="21"/>
        <v>7</v>
      </c>
      <c r="K108" s="47">
        <f t="shared" si="21"/>
        <v>11</v>
      </c>
      <c r="L108" s="47">
        <f t="shared" si="21"/>
        <v>16</v>
      </c>
      <c r="M108" s="47">
        <f t="shared" si="21"/>
        <v>0</v>
      </c>
      <c r="N108" s="8"/>
    </row>
    <row r="110" spans="1:21" x14ac:dyDescent="0.3">
      <c r="D110" s="3">
        <v>1</v>
      </c>
      <c r="E110" s="3">
        <v>1</v>
      </c>
      <c r="F110" s="3">
        <v>1</v>
      </c>
      <c r="G110" s="3">
        <v>1</v>
      </c>
      <c r="H110" s="3">
        <v>1</v>
      </c>
      <c r="I110" s="3">
        <v>1</v>
      </c>
      <c r="J110" s="3">
        <v>1</v>
      </c>
      <c r="K110" s="3">
        <v>1</v>
      </c>
      <c r="L110" s="3">
        <v>1</v>
      </c>
      <c r="M110" s="3">
        <v>1</v>
      </c>
    </row>
  </sheetData>
  <mergeCells count="32">
    <mergeCell ref="A100:B102"/>
    <mergeCell ref="B19:B20"/>
    <mergeCell ref="B16:B17"/>
    <mergeCell ref="A76:A86"/>
    <mergeCell ref="A87:A91"/>
    <mergeCell ref="A92:A99"/>
    <mergeCell ref="B87:B88"/>
    <mergeCell ref="B89:B91"/>
    <mergeCell ref="B92:B94"/>
    <mergeCell ref="B95:B99"/>
    <mergeCell ref="B63:B64"/>
    <mergeCell ref="B77:B78"/>
    <mergeCell ref="B81:B86"/>
    <mergeCell ref="B79:B80"/>
    <mergeCell ref="B38:B45"/>
    <mergeCell ref="B46:B49"/>
    <mergeCell ref="B50:B56"/>
    <mergeCell ref="B57:B59"/>
    <mergeCell ref="A38:A75"/>
    <mergeCell ref="B60:B62"/>
    <mergeCell ref="B73:B74"/>
    <mergeCell ref="B67:B71"/>
    <mergeCell ref="B65:B66"/>
    <mergeCell ref="A3:B6"/>
    <mergeCell ref="A7:A26"/>
    <mergeCell ref="B7:B15"/>
    <mergeCell ref="B22:B25"/>
    <mergeCell ref="A27:A37"/>
    <mergeCell ref="B27:B29"/>
    <mergeCell ref="B30:B31"/>
    <mergeCell ref="B32:B34"/>
    <mergeCell ref="B35:B37"/>
  </mergeCells>
  <conditionalFormatting sqref="D3:M102">
    <cfRule type="containsText" dxfId="8" priority="1" operator="containsText" text="OC">
      <formula>NOT(ISERROR(SEARCH("OC",D3)))</formula>
    </cfRule>
    <cfRule type="containsText" dxfId="7" priority="19" operator="containsText" text="PP">
      <formula>NOT(ISERROR(SEARCH("PP",D3)))</formula>
    </cfRule>
    <cfRule type="containsText" dxfId="6" priority="21" operator="containsText" text="NC">
      <formula>NOT(ISERROR(SEARCH("NC",D3)))</formula>
    </cfRule>
    <cfRule type="containsText" dxfId="5" priority="22" operator="containsText" text="PS">
      <formula>NOT(ISERROR(SEARCH("PS",D3)))</formula>
    </cfRule>
    <cfRule type="containsText" dxfId="4" priority="24" operator="containsText" text="PF">
      <formula>NOT(ISERROR(SEARCH("PF",D3)))</formula>
    </cfRule>
  </conditionalFormatting>
  <conditionalFormatting sqref="C3:C102">
    <cfRule type="expression" dxfId="3" priority="3">
      <formula>AND($T3=0)</formula>
    </cfRule>
    <cfRule type="expression" dxfId="2" priority="5">
      <formula>AND($O3&gt;=4)</formula>
    </cfRule>
    <cfRule type="expression" dxfId="1" priority="6">
      <formula>AND($S3&gt;=4)</formula>
    </cfRule>
  </conditionalFormatting>
  <conditionalFormatting sqref="C3:T102">
    <cfRule type="expression" dxfId="0" priority="2">
      <formula>AND($T3=0)</formula>
    </cfRule>
  </conditionalFormatting>
  <pageMargins left="0.7" right="0.7" top="0.75" bottom="0.75" header="0.3" footer="0.3"/>
  <pageSetup paperSize="9" scale="37" fitToHeight="0" orientation="portrait" r:id="rId1"/>
  <colBreaks count="1" manualBreakCount="1">
    <brk id="3" max="1048575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1"/>
  <sheetViews>
    <sheetView view="pageLayout" zoomScaleNormal="100" workbookViewId="0">
      <selection activeCell="E11" sqref="E11"/>
    </sheetView>
  </sheetViews>
  <sheetFormatPr baseColWidth="10" defaultRowHeight="13.8" x14ac:dyDescent="0.25"/>
  <cols>
    <col min="1" max="1" width="9.44140625" style="59" customWidth="1"/>
    <col min="2" max="2" width="7" style="59" customWidth="1"/>
    <col min="3" max="4" width="11.5546875" style="59"/>
    <col min="5" max="5" width="21.109375" style="59" customWidth="1"/>
    <col min="6" max="16384" width="11.5546875" style="59"/>
  </cols>
  <sheetData>
    <row r="1" spans="1:7" ht="32.4" x14ac:dyDescent="0.5">
      <c r="A1" s="60" t="s">
        <v>161</v>
      </c>
    </row>
    <row r="3" spans="1:7" x14ac:dyDescent="0.25">
      <c r="A3" s="103" t="s">
        <v>162</v>
      </c>
      <c r="B3" s="104"/>
      <c r="C3" s="104"/>
      <c r="D3" s="104"/>
      <c r="E3" s="104"/>
      <c r="F3" s="104"/>
      <c r="G3" s="68">
        <v>0</v>
      </c>
    </row>
    <row r="4" spans="1:7" ht="44.4" customHeight="1" x14ac:dyDescent="0.3">
      <c r="A4" s="97" t="s">
        <v>163</v>
      </c>
      <c r="B4" s="98"/>
      <c r="C4" s="99"/>
      <c r="D4" s="105" t="s">
        <v>169</v>
      </c>
      <c r="E4" s="106"/>
      <c r="F4" s="106"/>
      <c r="G4" s="107"/>
    </row>
    <row r="5" spans="1:7" ht="14.4" x14ac:dyDescent="0.3">
      <c r="A5" s="97" t="s">
        <v>164</v>
      </c>
      <c r="B5" s="98"/>
      <c r="C5" s="99"/>
      <c r="D5" s="100" t="s">
        <v>170</v>
      </c>
      <c r="E5" s="101"/>
      <c r="F5" s="101"/>
      <c r="G5" s="102"/>
    </row>
    <row r="6" spans="1:7" ht="14.4" x14ac:dyDescent="0.3">
      <c r="A6" s="97" t="s">
        <v>165</v>
      </c>
      <c r="B6" s="98"/>
      <c r="C6" s="99"/>
      <c r="D6" s="108"/>
      <c r="E6" s="109"/>
      <c r="F6" s="109"/>
      <c r="G6" s="110"/>
    </row>
    <row r="7" spans="1:7" ht="14.4" x14ac:dyDescent="0.3">
      <c r="A7" s="97" t="s">
        <v>166</v>
      </c>
      <c r="B7" s="98"/>
      <c r="C7" s="99"/>
      <c r="D7" s="100"/>
      <c r="E7" s="101"/>
      <c r="F7" s="101"/>
      <c r="G7" s="102"/>
    </row>
    <row r="8" spans="1:7" ht="14.4" x14ac:dyDescent="0.3">
      <c r="A8" s="97" t="s">
        <v>167</v>
      </c>
      <c r="B8" s="98"/>
      <c r="C8" s="99"/>
      <c r="D8" s="100"/>
      <c r="E8" s="101"/>
      <c r="F8" s="101"/>
      <c r="G8" s="102"/>
    </row>
    <row r="9" spans="1:7" ht="14.4" x14ac:dyDescent="0.3">
      <c r="A9" s="97" t="s">
        <v>168</v>
      </c>
      <c r="B9" s="98"/>
      <c r="C9" s="99"/>
      <c r="D9" s="100" t="s">
        <v>171</v>
      </c>
      <c r="E9" s="101"/>
      <c r="F9" s="101"/>
      <c r="G9" s="102"/>
    </row>
    <row r="11" spans="1:7" ht="15" x14ac:dyDescent="0.25">
      <c r="A11" s="66">
        <v>1</v>
      </c>
      <c r="B11" s="61" t="s">
        <v>172</v>
      </c>
    </row>
    <row r="12" spans="1:7" x14ac:dyDescent="0.25">
      <c r="A12" s="62" t="s">
        <v>173</v>
      </c>
      <c r="B12" s="95" t="s">
        <v>174</v>
      </c>
      <c r="C12" s="95"/>
      <c r="D12" s="95"/>
      <c r="E12" s="95"/>
      <c r="F12" s="95"/>
      <c r="G12" s="95"/>
    </row>
    <row r="14" spans="1:7" x14ac:dyDescent="0.25">
      <c r="A14" s="65" t="s">
        <v>175</v>
      </c>
      <c r="B14" s="65" t="s">
        <v>162</v>
      </c>
      <c r="C14" s="92" t="s">
        <v>176</v>
      </c>
      <c r="D14" s="92"/>
      <c r="E14" s="92"/>
      <c r="F14" s="92" t="s">
        <v>0</v>
      </c>
      <c r="G14" s="92"/>
    </row>
    <row r="15" spans="1:7" ht="29.4" customHeight="1" x14ac:dyDescent="0.25">
      <c r="A15" s="65" t="s">
        <v>101</v>
      </c>
      <c r="B15" s="65">
        <v>1</v>
      </c>
      <c r="C15" s="87"/>
      <c r="D15" s="87"/>
      <c r="E15" s="87"/>
      <c r="F15" s="88"/>
      <c r="G15" s="89"/>
    </row>
    <row r="16" spans="1:7" x14ac:dyDescent="0.25">
      <c r="A16" s="65" t="str">
        <f>A15</f>
        <v>PF</v>
      </c>
      <c r="B16" s="65">
        <f>B15+1</f>
        <v>2</v>
      </c>
      <c r="C16" s="87"/>
      <c r="D16" s="87"/>
      <c r="E16" s="87"/>
      <c r="F16" s="88"/>
      <c r="G16" s="89"/>
    </row>
    <row r="17" spans="1:7" ht="30" customHeight="1" x14ac:dyDescent="0.25">
      <c r="A17" s="65" t="str">
        <f>A16</f>
        <v>PF</v>
      </c>
      <c r="B17" s="65">
        <f t="shared" ref="B17" si="0">B16+1</f>
        <v>3</v>
      </c>
      <c r="C17" s="87"/>
      <c r="D17" s="87"/>
      <c r="E17" s="87"/>
      <c r="F17" s="88"/>
      <c r="G17" s="89"/>
    </row>
    <row r="18" spans="1:7" x14ac:dyDescent="0.25">
      <c r="A18" s="64"/>
      <c r="B18" s="64"/>
    </row>
    <row r="19" spans="1:7" ht="15" x14ac:dyDescent="0.25">
      <c r="A19" s="67">
        <v>2</v>
      </c>
      <c r="B19" s="61" t="s">
        <v>178</v>
      </c>
    </row>
    <row r="20" spans="1:7" x14ac:dyDescent="0.25">
      <c r="A20" s="62" t="s">
        <v>173</v>
      </c>
      <c r="B20" s="96" t="s">
        <v>179</v>
      </c>
      <c r="C20" s="96"/>
      <c r="D20" s="96"/>
      <c r="E20" s="96"/>
      <c r="F20" s="96"/>
      <c r="G20" s="96"/>
    </row>
    <row r="22" spans="1:7" x14ac:dyDescent="0.25">
      <c r="A22" s="65" t="s">
        <v>175</v>
      </c>
      <c r="B22" s="65" t="s">
        <v>162</v>
      </c>
      <c r="C22" s="92" t="s">
        <v>176</v>
      </c>
      <c r="D22" s="92"/>
      <c r="E22" s="92"/>
      <c r="F22" s="92" t="s">
        <v>0</v>
      </c>
      <c r="G22" s="92"/>
    </row>
    <row r="23" spans="1:7" ht="29.4" customHeight="1" x14ac:dyDescent="0.25">
      <c r="A23" s="65" t="s">
        <v>102</v>
      </c>
      <c r="B23" s="65">
        <v>1</v>
      </c>
      <c r="C23" s="87"/>
      <c r="D23" s="87"/>
      <c r="E23" s="87"/>
      <c r="F23" s="88"/>
      <c r="G23" s="89"/>
    </row>
    <row r="24" spans="1:7" ht="43.2" customHeight="1" x14ac:dyDescent="0.25">
      <c r="A24" s="65" t="str">
        <f>A23</f>
        <v>PP</v>
      </c>
      <c r="B24" s="65">
        <f>B23+1</f>
        <v>2</v>
      </c>
      <c r="C24" s="87"/>
      <c r="D24" s="87"/>
      <c r="E24" s="87"/>
      <c r="F24" s="88"/>
      <c r="G24" s="89"/>
    </row>
    <row r="25" spans="1:7" ht="30" customHeight="1" x14ac:dyDescent="0.25">
      <c r="A25" s="65" t="str">
        <f>A24</f>
        <v>PP</v>
      </c>
      <c r="B25" s="65">
        <f t="shared" ref="B25" si="1">B24+1</f>
        <v>3</v>
      </c>
      <c r="C25" s="87"/>
      <c r="D25" s="87"/>
      <c r="E25" s="87"/>
      <c r="F25" s="88"/>
      <c r="G25" s="89"/>
    </row>
    <row r="26" spans="1:7" x14ac:dyDescent="0.25">
      <c r="A26" s="64"/>
      <c r="B26" s="64"/>
    </row>
    <row r="27" spans="1:7" ht="15" x14ac:dyDescent="0.25">
      <c r="A27" s="67">
        <v>3</v>
      </c>
      <c r="B27" s="61" t="s">
        <v>180</v>
      </c>
    </row>
    <row r="28" spans="1:7" x14ac:dyDescent="0.25">
      <c r="A28" s="62" t="s">
        <v>173</v>
      </c>
      <c r="B28" s="95" t="s">
        <v>181</v>
      </c>
      <c r="C28" s="95"/>
      <c r="D28" s="95"/>
      <c r="E28" s="95"/>
      <c r="F28" s="95"/>
      <c r="G28" s="95"/>
    </row>
    <row r="30" spans="1:7" x14ac:dyDescent="0.25">
      <c r="A30" s="65" t="s">
        <v>175</v>
      </c>
      <c r="B30" s="65" t="s">
        <v>162</v>
      </c>
      <c r="C30" s="92" t="s">
        <v>176</v>
      </c>
      <c r="D30" s="92"/>
      <c r="E30" s="92"/>
      <c r="F30" s="92" t="s">
        <v>0</v>
      </c>
      <c r="G30" s="92"/>
    </row>
    <row r="31" spans="1:7" ht="29.4" customHeight="1" x14ac:dyDescent="0.25">
      <c r="A31" s="65" t="s">
        <v>186</v>
      </c>
      <c r="B31" s="65">
        <v>1</v>
      </c>
      <c r="C31" s="88"/>
      <c r="D31" s="93"/>
      <c r="E31" s="89"/>
      <c r="F31" s="88"/>
      <c r="G31" s="89"/>
    </row>
    <row r="32" spans="1:7" x14ac:dyDescent="0.25">
      <c r="A32" s="65" t="str">
        <f>A31</f>
        <v>C</v>
      </c>
      <c r="B32" s="65">
        <f>B31+1</f>
        <v>2</v>
      </c>
      <c r="C32" s="88"/>
      <c r="D32" s="93"/>
      <c r="E32" s="89"/>
      <c r="F32" s="88"/>
      <c r="G32" s="89"/>
    </row>
    <row r="33" spans="1:7" ht="30" customHeight="1" x14ac:dyDescent="0.25">
      <c r="A33" s="65" t="str">
        <f t="shared" ref="A33:A53" si="2">A32</f>
        <v>C</v>
      </c>
      <c r="B33" s="65">
        <f t="shared" ref="B33:B53" si="3">B32+1</f>
        <v>3</v>
      </c>
      <c r="C33" s="88"/>
      <c r="D33" s="93"/>
      <c r="E33" s="89"/>
      <c r="F33" s="88"/>
      <c r="G33" s="89"/>
    </row>
    <row r="34" spans="1:7" ht="30" customHeight="1" x14ac:dyDescent="0.25">
      <c r="A34" s="65" t="str">
        <f t="shared" si="2"/>
        <v>C</v>
      </c>
      <c r="B34" s="65">
        <f t="shared" si="3"/>
        <v>4</v>
      </c>
      <c r="C34" s="88"/>
      <c r="D34" s="93"/>
      <c r="E34" s="89"/>
      <c r="F34" s="88"/>
      <c r="G34" s="89"/>
    </row>
    <row r="35" spans="1:7" ht="30" customHeight="1" x14ac:dyDescent="0.25">
      <c r="A35" s="65" t="str">
        <f t="shared" si="2"/>
        <v>C</v>
      </c>
      <c r="B35" s="65">
        <f t="shared" si="3"/>
        <v>5</v>
      </c>
      <c r="C35" s="88"/>
      <c r="D35" s="93"/>
      <c r="E35" s="89"/>
      <c r="F35" s="88"/>
      <c r="G35" s="89"/>
    </row>
    <row r="36" spans="1:7" ht="30" customHeight="1" x14ac:dyDescent="0.25">
      <c r="A36" s="65" t="str">
        <f t="shared" si="2"/>
        <v>C</v>
      </c>
      <c r="B36" s="65">
        <f t="shared" si="3"/>
        <v>6</v>
      </c>
      <c r="C36" s="88"/>
      <c r="D36" s="93"/>
      <c r="E36" s="89"/>
      <c r="F36" s="88"/>
      <c r="G36" s="89"/>
    </row>
    <row r="37" spans="1:7" ht="38.4" customHeight="1" x14ac:dyDescent="0.25">
      <c r="A37" s="65" t="str">
        <f t="shared" si="2"/>
        <v>C</v>
      </c>
      <c r="B37" s="65">
        <f t="shared" si="3"/>
        <v>7</v>
      </c>
      <c r="C37" s="88"/>
      <c r="D37" s="93"/>
      <c r="E37" s="89"/>
      <c r="F37" s="88"/>
      <c r="G37" s="89"/>
    </row>
    <row r="38" spans="1:7" ht="30" customHeight="1" x14ac:dyDescent="0.25">
      <c r="A38" s="65" t="str">
        <f t="shared" si="2"/>
        <v>C</v>
      </c>
      <c r="B38" s="65">
        <f t="shared" si="3"/>
        <v>8</v>
      </c>
      <c r="C38" s="88"/>
      <c r="D38" s="93"/>
      <c r="E38" s="89"/>
      <c r="F38" s="88"/>
      <c r="G38" s="89"/>
    </row>
    <row r="39" spans="1:7" ht="30" customHeight="1" x14ac:dyDescent="0.25">
      <c r="A39" s="65" t="str">
        <f t="shared" si="2"/>
        <v>C</v>
      </c>
      <c r="B39" s="65">
        <f t="shared" si="3"/>
        <v>9</v>
      </c>
      <c r="C39" s="88"/>
      <c r="D39" s="93"/>
      <c r="E39" s="89"/>
      <c r="F39" s="88"/>
      <c r="G39" s="89"/>
    </row>
    <row r="40" spans="1:7" ht="30" customHeight="1" x14ac:dyDescent="0.25">
      <c r="A40" s="65" t="str">
        <f t="shared" si="2"/>
        <v>C</v>
      </c>
      <c r="B40" s="65">
        <f t="shared" si="3"/>
        <v>10</v>
      </c>
      <c r="C40" s="88"/>
      <c r="D40" s="93"/>
      <c r="E40" s="89"/>
      <c r="F40" s="88"/>
      <c r="G40" s="89"/>
    </row>
    <row r="41" spans="1:7" ht="30" customHeight="1" x14ac:dyDescent="0.25">
      <c r="A41" s="65" t="str">
        <f t="shared" si="2"/>
        <v>C</v>
      </c>
      <c r="B41" s="65">
        <f t="shared" si="3"/>
        <v>11</v>
      </c>
      <c r="C41" s="88"/>
      <c r="D41" s="93"/>
      <c r="E41" s="89"/>
      <c r="F41" s="88"/>
      <c r="G41" s="89"/>
    </row>
    <row r="42" spans="1:7" ht="30" customHeight="1" x14ac:dyDescent="0.25">
      <c r="A42" s="65" t="str">
        <f t="shared" si="2"/>
        <v>C</v>
      </c>
      <c r="B42" s="65">
        <f t="shared" si="3"/>
        <v>12</v>
      </c>
      <c r="C42" s="88"/>
      <c r="D42" s="93"/>
      <c r="E42" s="89"/>
      <c r="F42" s="88"/>
      <c r="G42" s="89"/>
    </row>
    <row r="43" spans="1:7" ht="30" customHeight="1" x14ac:dyDescent="0.25">
      <c r="A43" s="65" t="str">
        <f t="shared" si="2"/>
        <v>C</v>
      </c>
      <c r="B43" s="65">
        <f t="shared" si="3"/>
        <v>13</v>
      </c>
      <c r="C43" s="88"/>
      <c r="D43" s="93"/>
      <c r="E43" s="89"/>
      <c r="F43" s="88"/>
      <c r="G43" s="89"/>
    </row>
    <row r="44" spans="1:7" ht="30" customHeight="1" x14ac:dyDescent="0.25">
      <c r="A44" s="65" t="str">
        <f t="shared" si="2"/>
        <v>C</v>
      </c>
      <c r="B44" s="65">
        <f t="shared" si="3"/>
        <v>14</v>
      </c>
      <c r="C44" s="88"/>
      <c r="D44" s="93"/>
      <c r="E44" s="89"/>
      <c r="F44" s="88"/>
      <c r="G44" s="89"/>
    </row>
    <row r="45" spans="1:7" ht="30" customHeight="1" x14ac:dyDescent="0.25">
      <c r="A45" s="65" t="str">
        <f t="shared" si="2"/>
        <v>C</v>
      </c>
      <c r="B45" s="65">
        <f t="shared" si="3"/>
        <v>15</v>
      </c>
      <c r="C45" s="88"/>
      <c r="D45" s="93"/>
      <c r="E45" s="89"/>
      <c r="F45" s="88"/>
      <c r="G45" s="89"/>
    </row>
    <row r="46" spans="1:7" ht="30" customHeight="1" x14ac:dyDescent="0.25">
      <c r="A46" s="65" t="str">
        <f t="shared" si="2"/>
        <v>C</v>
      </c>
      <c r="B46" s="65">
        <f t="shared" si="3"/>
        <v>16</v>
      </c>
      <c r="C46" s="87"/>
      <c r="D46" s="87"/>
      <c r="E46" s="87"/>
      <c r="F46" s="88"/>
      <c r="G46" s="89"/>
    </row>
    <row r="47" spans="1:7" ht="30" customHeight="1" x14ac:dyDescent="0.25">
      <c r="A47" s="65" t="str">
        <f t="shared" si="2"/>
        <v>C</v>
      </c>
      <c r="B47" s="65">
        <f t="shared" si="3"/>
        <v>17</v>
      </c>
      <c r="C47" s="88"/>
      <c r="D47" s="93"/>
      <c r="E47" s="89"/>
      <c r="F47" s="88"/>
      <c r="G47" s="89"/>
    </row>
    <row r="48" spans="1:7" ht="30" customHeight="1" x14ac:dyDescent="0.25">
      <c r="A48" s="65" t="str">
        <f t="shared" si="2"/>
        <v>C</v>
      </c>
      <c r="B48" s="65">
        <f t="shared" si="3"/>
        <v>18</v>
      </c>
      <c r="C48" s="88"/>
      <c r="D48" s="93"/>
      <c r="E48" s="89"/>
      <c r="F48" s="88"/>
      <c r="G48" s="89"/>
    </row>
    <row r="49" spans="1:7" ht="30" customHeight="1" x14ac:dyDescent="0.25">
      <c r="A49" s="65" t="str">
        <f t="shared" si="2"/>
        <v>C</v>
      </c>
      <c r="B49" s="65">
        <f t="shared" si="3"/>
        <v>19</v>
      </c>
      <c r="C49" s="88"/>
      <c r="D49" s="93"/>
      <c r="E49" s="89"/>
      <c r="F49" s="88"/>
      <c r="G49" s="89"/>
    </row>
    <row r="50" spans="1:7" ht="30" customHeight="1" x14ac:dyDescent="0.25">
      <c r="A50" s="65" t="str">
        <f t="shared" si="2"/>
        <v>C</v>
      </c>
      <c r="B50" s="65">
        <f t="shared" si="3"/>
        <v>20</v>
      </c>
      <c r="C50" s="88"/>
      <c r="D50" s="93"/>
      <c r="E50" s="89"/>
      <c r="F50" s="88"/>
      <c r="G50" s="89"/>
    </row>
    <row r="51" spans="1:7" ht="30" customHeight="1" x14ac:dyDescent="0.25">
      <c r="A51" s="65" t="str">
        <f t="shared" si="2"/>
        <v>C</v>
      </c>
      <c r="B51" s="65">
        <f t="shared" si="3"/>
        <v>21</v>
      </c>
      <c r="C51" s="88"/>
      <c r="D51" s="93"/>
      <c r="E51" s="89"/>
      <c r="F51" s="88"/>
      <c r="G51" s="89"/>
    </row>
    <row r="52" spans="1:7" ht="30" customHeight="1" x14ac:dyDescent="0.25">
      <c r="A52" s="65" t="str">
        <f t="shared" si="2"/>
        <v>C</v>
      </c>
      <c r="B52" s="65">
        <f t="shared" si="3"/>
        <v>22</v>
      </c>
      <c r="C52" s="88"/>
      <c r="D52" s="93"/>
      <c r="E52" s="89"/>
      <c r="F52" s="88"/>
      <c r="G52" s="89"/>
    </row>
    <row r="53" spans="1:7" ht="30" customHeight="1" x14ac:dyDescent="0.25">
      <c r="A53" s="65" t="str">
        <f t="shared" si="2"/>
        <v>C</v>
      </c>
      <c r="B53" s="65">
        <f t="shared" si="3"/>
        <v>23</v>
      </c>
      <c r="C53" s="88"/>
      <c r="D53" s="93"/>
      <c r="E53" s="89"/>
      <c r="F53" s="88"/>
      <c r="G53" s="89"/>
    </row>
    <row r="54" spans="1:7" x14ac:dyDescent="0.25">
      <c r="A54" s="64"/>
      <c r="B54" s="64"/>
    </row>
    <row r="55" spans="1:7" ht="15" x14ac:dyDescent="0.25">
      <c r="A55" s="67">
        <v>4</v>
      </c>
      <c r="B55" s="61" t="s">
        <v>182</v>
      </c>
    </row>
    <row r="56" spans="1:7" x14ac:dyDescent="0.25">
      <c r="A56" s="62" t="s">
        <v>173</v>
      </c>
      <c r="B56" s="94" t="s">
        <v>183</v>
      </c>
      <c r="C56" s="94"/>
      <c r="D56" s="94"/>
      <c r="E56" s="94"/>
      <c r="F56" s="94"/>
      <c r="G56" s="94"/>
    </row>
    <row r="58" spans="1:7" x14ac:dyDescent="0.25">
      <c r="A58" s="65" t="s">
        <v>175</v>
      </c>
      <c r="B58" s="65" t="s">
        <v>162</v>
      </c>
      <c r="C58" s="92" t="s">
        <v>176</v>
      </c>
      <c r="D58" s="92"/>
      <c r="E58" s="92"/>
      <c r="F58" s="92" t="s">
        <v>0</v>
      </c>
      <c r="G58" s="92"/>
    </row>
    <row r="59" spans="1:7" ht="17.399999999999999" customHeight="1" x14ac:dyDescent="0.25">
      <c r="A59" s="65" t="s">
        <v>103</v>
      </c>
      <c r="B59" s="65">
        <v>1</v>
      </c>
      <c r="C59" s="87"/>
      <c r="D59" s="87"/>
      <c r="E59" s="87"/>
      <c r="F59" s="88"/>
      <c r="G59" s="89"/>
    </row>
    <row r="60" spans="1:7" ht="41.4" customHeight="1" x14ac:dyDescent="0.25">
      <c r="A60" s="65" t="str">
        <f>A59</f>
        <v>PS</v>
      </c>
      <c r="B60" s="65">
        <f>B59+1</f>
        <v>2</v>
      </c>
      <c r="C60" s="87"/>
      <c r="D60" s="87"/>
      <c r="E60" s="87"/>
      <c r="F60" s="88"/>
      <c r="G60" s="89"/>
    </row>
    <row r="61" spans="1:7" ht="44.4" customHeight="1" x14ac:dyDescent="0.25">
      <c r="A61" s="65" t="str">
        <f t="shared" ref="A61:A65" si="4">A60</f>
        <v>PS</v>
      </c>
      <c r="B61" s="65">
        <f t="shared" ref="B61:B65" si="5">B60+1</f>
        <v>3</v>
      </c>
      <c r="C61" s="87"/>
      <c r="D61" s="87"/>
      <c r="E61" s="87"/>
      <c r="F61" s="88"/>
      <c r="G61" s="89"/>
    </row>
    <row r="62" spans="1:7" ht="25.8" customHeight="1" x14ac:dyDescent="0.25">
      <c r="A62" s="65" t="str">
        <f t="shared" si="4"/>
        <v>PS</v>
      </c>
      <c r="B62" s="65">
        <f t="shared" si="5"/>
        <v>4</v>
      </c>
      <c r="C62" s="87"/>
      <c r="D62" s="87"/>
      <c r="E62" s="87"/>
      <c r="F62" s="88"/>
      <c r="G62" s="89"/>
    </row>
    <row r="63" spans="1:7" ht="44.4" customHeight="1" x14ac:dyDescent="0.25">
      <c r="A63" s="65" t="str">
        <f t="shared" si="4"/>
        <v>PS</v>
      </c>
      <c r="B63" s="65">
        <f t="shared" si="5"/>
        <v>5</v>
      </c>
      <c r="C63" s="87"/>
      <c r="D63" s="87"/>
      <c r="E63" s="87"/>
      <c r="F63" s="88"/>
      <c r="G63" s="89"/>
    </row>
    <row r="64" spans="1:7" ht="44.4" customHeight="1" x14ac:dyDescent="0.25">
      <c r="A64" s="65" t="str">
        <f t="shared" si="4"/>
        <v>PS</v>
      </c>
      <c r="B64" s="65">
        <f t="shared" si="5"/>
        <v>6</v>
      </c>
      <c r="C64" s="87"/>
      <c r="D64" s="87"/>
      <c r="E64" s="87"/>
      <c r="F64" s="88"/>
      <c r="G64" s="89"/>
    </row>
    <row r="65" spans="1:7" ht="44.4" customHeight="1" x14ac:dyDescent="0.25">
      <c r="A65" s="65" t="str">
        <f t="shared" si="4"/>
        <v>PS</v>
      </c>
      <c r="B65" s="65">
        <f t="shared" si="5"/>
        <v>7</v>
      </c>
      <c r="C65" s="87"/>
      <c r="D65" s="87"/>
      <c r="E65" s="87"/>
      <c r="F65" s="88"/>
      <c r="G65" s="89"/>
    </row>
    <row r="66" spans="1:7" ht="13.8" customHeight="1" x14ac:dyDescent="0.25">
      <c r="A66" s="21"/>
      <c r="B66" s="21"/>
      <c r="C66" s="22"/>
      <c r="D66" s="22"/>
      <c r="E66" s="22"/>
      <c r="F66" s="22"/>
      <c r="G66" s="22"/>
    </row>
    <row r="67" spans="1:7" ht="13.8" customHeight="1" x14ac:dyDescent="0.25">
      <c r="A67" s="21"/>
      <c r="B67" s="21"/>
      <c r="C67" s="22"/>
      <c r="D67" s="22"/>
      <c r="E67" s="22"/>
      <c r="F67" s="22"/>
      <c r="G67" s="22"/>
    </row>
    <row r="68" spans="1:7" ht="15" x14ac:dyDescent="0.25">
      <c r="A68" s="67">
        <v>5</v>
      </c>
      <c r="B68" s="61" t="s">
        <v>184</v>
      </c>
    </row>
    <row r="69" spans="1:7" x14ac:dyDescent="0.25">
      <c r="A69" s="62" t="s">
        <v>173</v>
      </c>
      <c r="B69" s="91" t="s">
        <v>185</v>
      </c>
      <c r="C69" s="91"/>
      <c r="D69" s="91"/>
      <c r="E69" s="91"/>
      <c r="F69" s="91"/>
      <c r="G69" s="91"/>
    </row>
    <row r="70" spans="1:7" x14ac:dyDescent="0.25">
      <c r="A70" s="62"/>
      <c r="B70" s="91"/>
      <c r="C70" s="91"/>
      <c r="D70" s="91"/>
      <c r="E70" s="91"/>
      <c r="F70" s="91"/>
      <c r="G70" s="91"/>
    </row>
    <row r="72" spans="1:7" x14ac:dyDescent="0.25">
      <c r="A72" s="65" t="s">
        <v>175</v>
      </c>
      <c r="B72" s="65" t="s">
        <v>162</v>
      </c>
      <c r="C72" s="92" t="s">
        <v>176</v>
      </c>
      <c r="D72" s="92"/>
      <c r="E72" s="92"/>
      <c r="F72" s="92" t="s">
        <v>0</v>
      </c>
      <c r="G72" s="92"/>
    </row>
    <row r="73" spans="1:7" ht="42" customHeight="1" x14ac:dyDescent="0.25">
      <c r="A73" s="65" t="s">
        <v>104</v>
      </c>
      <c r="B73" s="65">
        <v>1</v>
      </c>
      <c r="C73" s="87"/>
      <c r="D73" s="87"/>
      <c r="E73" s="87"/>
      <c r="F73" s="88"/>
      <c r="G73" s="89"/>
    </row>
    <row r="74" spans="1:7" ht="14.4" customHeight="1" x14ac:dyDescent="0.25">
      <c r="A74" s="65" t="str">
        <f>A73</f>
        <v>NC</v>
      </c>
      <c r="B74" s="65">
        <f>B73+1</f>
        <v>2</v>
      </c>
      <c r="C74" s="87"/>
      <c r="D74" s="87"/>
      <c r="E74" s="87"/>
      <c r="F74" s="88"/>
      <c r="G74" s="89"/>
    </row>
    <row r="75" spans="1:7" ht="30" customHeight="1" x14ac:dyDescent="0.25">
      <c r="A75" s="65" t="str">
        <f t="shared" ref="A75:A81" si="6">A74</f>
        <v>NC</v>
      </c>
      <c r="B75" s="65">
        <f t="shared" ref="B75:B81" si="7">B74+1</f>
        <v>3</v>
      </c>
      <c r="C75" s="87"/>
      <c r="D75" s="87"/>
      <c r="E75" s="87"/>
      <c r="F75" s="88"/>
      <c r="G75" s="89"/>
    </row>
    <row r="76" spans="1:7" ht="30" customHeight="1" x14ac:dyDescent="0.25">
      <c r="A76" s="65" t="str">
        <f t="shared" si="6"/>
        <v>NC</v>
      </c>
      <c r="B76" s="65">
        <f t="shared" si="7"/>
        <v>4</v>
      </c>
      <c r="C76" s="87"/>
      <c r="D76" s="87"/>
      <c r="E76" s="87"/>
      <c r="F76" s="88"/>
      <c r="G76" s="89"/>
    </row>
    <row r="77" spans="1:7" ht="30" customHeight="1" x14ac:dyDescent="0.25">
      <c r="A77" s="65" t="str">
        <f t="shared" si="6"/>
        <v>NC</v>
      </c>
      <c r="B77" s="65">
        <f t="shared" si="7"/>
        <v>5</v>
      </c>
      <c r="C77" s="87"/>
      <c r="D77" s="87"/>
      <c r="E77" s="87"/>
      <c r="F77" s="88"/>
      <c r="G77" s="89"/>
    </row>
    <row r="78" spans="1:7" ht="30" customHeight="1" x14ac:dyDescent="0.25">
      <c r="A78" s="65" t="str">
        <f t="shared" si="6"/>
        <v>NC</v>
      </c>
      <c r="B78" s="65">
        <f t="shared" si="7"/>
        <v>6</v>
      </c>
      <c r="C78" s="87"/>
      <c r="D78" s="87"/>
      <c r="E78" s="87"/>
      <c r="F78" s="88"/>
      <c r="G78" s="89"/>
    </row>
    <row r="79" spans="1:7" ht="30" customHeight="1" x14ac:dyDescent="0.25">
      <c r="A79" s="65" t="str">
        <f t="shared" si="6"/>
        <v>NC</v>
      </c>
      <c r="B79" s="65">
        <f t="shared" si="7"/>
        <v>7</v>
      </c>
      <c r="C79" s="87"/>
      <c r="D79" s="87"/>
      <c r="E79" s="87"/>
      <c r="F79" s="88"/>
      <c r="G79" s="89"/>
    </row>
    <row r="80" spans="1:7" ht="30" customHeight="1" x14ac:dyDescent="0.25">
      <c r="A80" s="65" t="str">
        <f t="shared" si="6"/>
        <v>NC</v>
      </c>
      <c r="B80" s="65">
        <f t="shared" si="7"/>
        <v>8</v>
      </c>
      <c r="C80" s="87"/>
      <c r="D80" s="87"/>
      <c r="E80" s="87"/>
      <c r="F80" s="88"/>
      <c r="G80" s="89"/>
    </row>
    <row r="81" spans="1:7" ht="30" customHeight="1" x14ac:dyDescent="0.25">
      <c r="A81" s="65" t="str">
        <f t="shared" si="6"/>
        <v>NC</v>
      </c>
      <c r="B81" s="65">
        <f t="shared" si="7"/>
        <v>9</v>
      </c>
      <c r="C81" s="87"/>
      <c r="D81" s="87"/>
      <c r="E81" s="87"/>
      <c r="F81" s="88"/>
      <c r="G81" s="89"/>
    </row>
    <row r="83" spans="1:7" ht="15" x14ac:dyDescent="0.25">
      <c r="A83" s="67">
        <v>6</v>
      </c>
      <c r="B83" s="61" t="s">
        <v>206</v>
      </c>
    </row>
    <row r="84" spans="1:7" ht="13.8" customHeight="1" x14ac:dyDescent="0.25">
      <c r="A84" s="62" t="s">
        <v>173</v>
      </c>
      <c r="B84" s="91" t="s">
        <v>207</v>
      </c>
      <c r="C84" s="91"/>
      <c r="D84" s="91"/>
      <c r="E84" s="91"/>
      <c r="F84" s="91"/>
      <c r="G84" s="91"/>
    </row>
    <row r="86" spans="1:7" x14ac:dyDescent="0.25">
      <c r="A86" s="65" t="s">
        <v>175</v>
      </c>
      <c r="B86" s="65" t="s">
        <v>162</v>
      </c>
      <c r="C86" s="92" t="s">
        <v>176</v>
      </c>
      <c r="D86" s="92"/>
      <c r="E86" s="92"/>
      <c r="F86" s="92" t="s">
        <v>0</v>
      </c>
      <c r="G86" s="92"/>
    </row>
    <row r="87" spans="1:7" ht="42" customHeight="1" x14ac:dyDescent="0.25">
      <c r="A87" s="65" t="s">
        <v>208</v>
      </c>
      <c r="B87" s="65">
        <v>1</v>
      </c>
      <c r="C87" s="87"/>
      <c r="D87" s="87"/>
      <c r="E87" s="87"/>
      <c r="F87" s="88"/>
      <c r="G87" s="89"/>
    </row>
    <row r="88" spans="1:7" ht="14.4" customHeight="1" x14ac:dyDescent="0.25">
      <c r="A88" s="65" t="str">
        <f>A87</f>
        <v>N</v>
      </c>
      <c r="B88" s="65">
        <f>B87+1</f>
        <v>2</v>
      </c>
      <c r="C88" s="87"/>
      <c r="D88" s="87"/>
      <c r="E88" s="87"/>
      <c r="F88" s="88"/>
      <c r="G88" s="89"/>
    </row>
    <row r="89" spans="1:7" ht="30" customHeight="1" x14ac:dyDescent="0.25">
      <c r="A89" s="65" t="str">
        <f t="shared" ref="A89:A90" si="8">A88</f>
        <v>N</v>
      </c>
      <c r="B89" s="65">
        <f t="shared" ref="B89:B90" si="9">B88+1</f>
        <v>3</v>
      </c>
      <c r="C89" s="87"/>
      <c r="D89" s="87"/>
      <c r="E89" s="87"/>
      <c r="F89" s="88"/>
      <c r="G89" s="89"/>
    </row>
    <row r="90" spans="1:7" ht="30" customHeight="1" x14ac:dyDescent="0.25">
      <c r="A90" s="65" t="str">
        <f t="shared" si="8"/>
        <v>N</v>
      </c>
      <c r="B90" s="65">
        <f t="shared" si="9"/>
        <v>4</v>
      </c>
      <c r="C90" s="87"/>
      <c r="D90" s="87"/>
      <c r="E90" s="87"/>
      <c r="F90" s="88"/>
      <c r="G90" s="89"/>
    </row>
    <row r="92" spans="1:7" ht="15" x14ac:dyDescent="0.25">
      <c r="A92" s="67">
        <v>7</v>
      </c>
      <c r="B92" s="61" t="s">
        <v>209</v>
      </c>
    </row>
    <row r="94" spans="1:7" x14ac:dyDescent="0.25">
      <c r="C94" s="90" t="s">
        <v>210</v>
      </c>
      <c r="D94" s="90"/>
      <c r="E94" s="90"/>
    </row>
    <row r="95" spans="1:7" x14ac:dyDescent="0.25">
      <c r="C95" s="86" t="s">
        <v>211</v>
      </c>
      <c r="D95" s="86"/>
      <c r="E95" s="63"/>
    </row>
    <row r="96" spans="1:7" x14ac:dyDescent="0.25">
      <c r="C96" s="86" t="s">
        <v>178</v>
      </c>
      <c r="D96" s="86"/>
      <c r="E96" s="63"/>
    </row>
    <row r="97" spans="1:5" x14ac:dyDescent="0.25">
      <c r="C97" s="86" t="s">
        <v>212</v>
      </c>
      <c r="D97" s="86"/>
      <c r="E97" s="63"/>
    </row>
    <row r="98" spans="1:5" x14ac:dyDescent="0.25">
      <c r="C98" s="86" t="s">
        <v>213</v>
      </c>
      <c r="D98" s="86"/>
      <c r="E98" s="63"/>
    </row>
    <row r="99" spans="1:5" x14ac:dyDescent="0.25">
      <c r="C99" s="86" t="s">
        <v>214</v>
      </c>
      <c r="D99" s="86"/>
      <c r="E99" s="63"/>
    </row>
    <row r="101" spans="1:5" ht="15" x14ac:dyDescent="0.25">
      <c r="A101" s="67">
        <v>8</v>
      </c>
      <c r="B101" s="61" t="s">
        <v>215</v>
      </c>
    </row>
  </sheetData>
  <mergeCells count="135">
    <mergeCell ref="A3:F3"/>
    <mergeCell ref="A4:C4"/>
    <mergeCell ref="D4:G4"/>
    <mergeCell ref="A5:C5"/>
    <mergeCell ref="D5:G5"/>
    <mergeCell ref="A6:C6"/>
    <mergeCell ref="D6:G6"/>
    <mergeCell ref="B12:G12"/>
    <mergeCell ref="C14:E14"/>
    <mergeCell ref="F14:G14"/>
    <mergeCell ref="C15:E15"/>
    <mergeCell ref="F15:G15"/>
    <mergeCell ref="C16:E16"/>
    <mergeCell ref="F16:G16"/>
    <mergeCell ref="A7:C7"/>
    <mergeCell ref="D7:G7"/>
    <mergeCell ref="A8:C8"/>
    <mergeCell ref="D8:G8"/>
    <mergeCell ref="A9:C9"/>
    <mergeCell ref="D9:G9"/>
    <mergeCell ref="C24:E24"/>
    <mergeCell ref="F24:G24"/>
    <mergeCell ref="C25:E25"/>
    <mergeCell ref="F25:G25"/>
    <mergeCell ref="B28:G28"/>
    <mergeCell ref="C30:E30"/>
    <mergeCell ref="F30:G30"/>
    <mergeCell ref="C17:E17"/>
    <mergeCell ref="F17:G17"/>
    <mergeCell ref="B20:G20"/>
    <mergeCell ref="C22:E22"/>
    <mergeCell ref="F22:G22"/>
    <mergeCell ref="C23:E23"/>
    <mergeCell ref="F23:G23"/>
    <mergeCell ref="C34:E34"/>
    <mergeCell ref="F34:G34"/>
    <mergeCell ref="C35:E35"/>
    <mergeCell ref="F35:G35"/>
    <mergeCell ref="C36:E36"/>
    <mergeCell ref="F36:G36"/>
    <mergeCell ref="C31:E31"/>
    <mergeCell ref="F31:G31"/>
    <mergeCell ref="C32:E32"/>
    <mergeCell ref="F32:G32"/>
    <mergeCell ref="C33:E33"/>
    <mergeCell ref="F33:G33"/>
    <mergeCell ref="C40:E40"/>
    <mergeCell ref="F40:G40"/>
    <mergeCell ref="C41:E41"/>
    <mergeCell ref="F41:G41"/>
    <mergeCell ref="C42:E42"/>
    <mergeCell ref="F42:G42"/>
    <mergeCell ref="C37:E37"/>
    <mergeCell ref="F37:G37"/>
    <mergeCell ref="C38:E38"/>
    <mergeCell ref="F38:G38"/>
    <mergeCell ref="C39:E39"/>
    <mergeCell ref="F39:G39"/>
    <mergeCell ref="C46:E46"/>
    <mergeCell ref="F46:G46"/>
    <mergeCell ref="C47:E47"/>
    <mergeCell ref="F47:G47"/>
    <mergeCell ref="C48:E48"/>
    <mergeCell ref="F48:G48"/>
    <mergeCell ref="C43:E43"/>
    <mergeCell ref="F43:G43"/>
    <mergeCell ref="C44:E44"/>
    <mergeCell ref="F44:G44"/>
    <mergeCell ref="C45:E45"/>
    <mergeCell ref="F45:G45"/>
    <mergeCell ref="C52:E52"/>
    <mergeCell ref="F52:G52"/>
    <mergeCell ref="C53:E53"/>
    <mergeCell ref="F53:G53"/>
    <mergeCell ref="B56:G56"/>
    <mergeCell ref="C58:E58"/>
    <mergeCell ref="F58:G58"/>
    <mergeCell ref="C49:E49"/>
    <mergeCell ref="F49:G49"/>
    <mergeCell ref="C50:E50"/>
    <mergeCell ref="F50:G50"/>
    <mergeCell ref="C51:E51"/>
    <mergeCell ref="F51:G51"/>
    <mergeCell ref="C62:E62"/>
    <mergeCell ref="F62:G62"/>
    <mergeCell ref="C63:E63"/>
    <mergeCell ref="F63:G63"/>
    <mergeCell ref="C64:E64"/>
    <mergeCell ref="F64:G64"/>
    <mergeCell ref="C59:E59"/>
    <mergeCell ref="F59:G59"/>
    <mergeCell ref="C60:E60"/>
    <mergeCell ref="F60:G60"/>
    <mergeCell ref="C61:E61"/>
    <mergeCell ref="F61:G61"/>
    <mergeCell ref="C74:E74"/>
    <mergeCell ref="F74:G74"/>
    <mergeCell ref="C75:E75"/>
    <mergeCell ref="F75:G75"/>
    <mergeCell ref="C76:E76"/>
    <mergeCell ref="F76:G76"/>
    <mergeCell ref="C65:E65"/>
    <mergeCell ref="F65:G65"/>
    <mergeCell ref="B69:G70"/>
    <mergeCell ref="C72:E72"/>
    <mergeCell ref="F72:G72"/>
    <mergeCell ref="C73:E73"/>
    <mergeCell ref="F73:G73"/>
    <mergeCell ref="C80:E80"/>
    <mergeCell ref="F80:G80"/>
    <mergeCell ref="C81:E81"/>
    <mergeCell ref="F81:G81"/>
    <mergeCell ref="B84:G84"/>
    <mergeCell ref="C86:E86"/>
    <mergeCell ref="F86:G86"/>
    <mergeCell ref="C77:E77"/>
    <mergeCell ref="F77:G77"/>
    <mergeCell ref="C78:E78"/>
    <mergeCell ref="F78:G78"/>
    <mergeCell ref="C79:E79"/>
    <mergeCell ref="F79:G79"/>
    <mergeCell ref="C98:D98"/>
    <mergeCell ref="C99:D99"/>
    <mergeCell ref="C90:E90"/>
    <mergeCell ref="F90:G90"/>
    <mergeCell ref="C94:E94"/>
    <mergeCell ref="C95:D95"/>
    <mergeCell ref="C96:D96"/>
    <mergeCell ref="C97:D97"/>
    <mergeCell ref="C87:E87"/>
    <mergeCell ref="F87:G87"/>
    <mergeCell ref="C88:E88"/>
    <mergeCell ref="F88:G88"/>
    <mergeCell ref="C89:E89"/>
    <mergeCell ref="F89:G89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1"/>
  <sheetViews>
    <sheetView view="pageLayout" topLeftCell="A19" zoomScaleNormal="100" workbookViewId="0">
      <selection activeCell="E101" sqref="E101"/>
    </sheetView>
  </sheetViews>
  <sheetFormatPr baseColWidth="10" defaultRowHeight="13.8" x14ac:dyDescent="0.25"/>
  <cols>
    <col min="1" max="1" width="9.44140625" style="59" customWidth="1"/>
    <col min="2" max="2" width="7" style="59" customWidth="1"/>
    <col min="3" max="4" width="11.5546875" style="59"/>
    <col min="5" max="5" width="21.109375" style="59" customWidth="1"/>
    <col min="6" max="16384" width="11.5546875" style="59"/>
  </cols>
  <sheetData>
    <row r="1" spans="1:7" ht="32.4" x14ac:dyDescent="0.5">
      <c r="A1" s="60" t="s">
        <v>161</v>
      </c>
    </row>
    <row r="3" spans="1:7" x14ac:dyDescent="0.25">
      <c r="A3" s="103" t="s">
        <v>162</v>
      </c>
      <c r="B3" s="104"/>
      <c r="C3" s="104"/>
      <c r="D3" s="104"/>
      <c r="E3" s="104"/>
      <c r="F3" s="104"/>
      <c r="G3" s="68">
        <f>'Exigences et statut'!D1</f>
        <v>1</v>
      </c>
    </row>
    <row r="4" spans="1:7" ht="44.4" customHeight="1" x14ac:dyDescent="0.3">
      <c r="A4" s="97" t="s">
        <v>163</v>
      </c>
      <c r="B4" s="98"/>
      <c r="C4" s="99"/>
      <c r="D4" s="105" t="s">
        <v>169</v>
      </c>
      <c r="E4" s="106"/>
      <c r="F4" s="106"/>
      <c r="G4" s="107"/>
    </row>
    <row r="5" spans="1:7" ht="14.4" x14ac:dyDescent="0.3">
      <c r="A5" s="97" t="s">
        <v>164</v>
      </c>
      <c r="B5" s="98"/>
      <c r="C5" s="99"/>
      <c r="D5" s="100" t="s">
        <v>170</v>
      </c>
      <c r="E5" s="101"/>
      <c r="F5" s="101"/>
      <c r="G5" s="102"/>
    </row>
    <row r="6" spans="1:7" ht="14.4" x14ac:dyDescent="0.3">
      <c r="A6" s="97" t="s">
        <v>165</v>
      </c>
      <c r="B6" s="98"/>
      <c r="C6" s="99"/>
      <c r="D6" s="108">
        <v>43867</v>
      </c>
      <c r="E6" s="109"/>
      <c r="F6" s="109"/>
      <c r="G6" s="110"/>
    </row>
    <row r="7" spans="1:7" ht="14.4" x14ac:dyDescent="0.3">
      <c r="A7" s="97" t="s">
        <v>166</v>
      </c>
      <c r="B7" s="98"/>
      <c r="C7" s="99"/>
      <c r="D7" s="100"/>
      <c r="E7" s="101"/>
      <c r="F7" s="101"/>
      <c r="G7" s="102"/>
    </row>
    <row r="8" spans="1:7" ht="14.4" x14ac:dyDescent="0.3">
      <c r="A8" s="97" t="s">
        <v>167</v>
      </c>
      <c r="B8" s="98"/>
      <c r="C8" s="99"/>
      <c r="D8" s="100"/>
      <c r="E8" s="101"/>
      <c r="F8" s="101"/>
      <c r="G8" s="102"/>
    </row>
    <row r="9" spans="1:7" ht="14.4" x14ac:dyDescent="0.3">
      <c r="A9" s="97" t="s">
        <v>168</v>
      </c>
      <c r="B9" s="98"/>
      <c r="C9" s="99"/>
      <c r="D9" s="100" t="s">
        <v>171</v>
      </c>
      <c r="E9" s="101"/>
      <c r="F9" s="101"/>
      <c r="G9" s="102"/>
    </row>
    <row r="11" spans="1:7" ht="15" x14ac:dyDescent="0.25">
      <c r="A11" s="66">
        <v>1</v>
      </c>
      <c r="B11" s="61" t="s">
        <v>172</v>
      </c>
    </row>
    <row r="12" spans="1:7" x14ac:dyDescent="0.25">
      <c r="A12" s="62" t="s">
        <v>173</v>
      </c>
      <c r="B12" s="95" t="s">
        <v>174</v>
      </c>
      <c r="C12" s="95"/>
      <c r="D12" s="95"/>
      <c r="E12" s="95"/>
      <c r="F12" s="95"/>
      <c r="G12" s="95"/>
    </row>
    <row r="14" spans="1:7" x14ac:dyDescent="0.25">
      <c r="A14" s="65" t="s">
        <v>175</v>
      </c>
      <c r="B14" s="65" t="s">
        <v>162</v>
      </c>
      <c r="C14" s="92" t="s">
        <v>176</v>
      </c>
      <c r="D14" s="92"/>
      <c r="E14" s="92"/>
      <c r="F14" s="92" t="s">
        <v>0</v>
      </c>
      <c r="G14" s="92"/>
    </row>
    <row r="15" spans="1:7" ht="29.4" customHeight="1" x14ac:dyDescent="0.25">
      <c r="A15" s="65" t="s">
        <v>101</v>
      </c>
      <c r="B15" s="65">
        <v>1</v>
      </c>
      <c r="C15" s="87" t="s">
        <v>25</v>
      </c>
      <c r="D15" s="87"/>
      <c r="E15" s="87"/>
      <c r="F15" s="88" t="s">
        <v>20</v>
      </c>
      <c r="G15" s="89" t="s">
        <v>20</v>
      </c>
    </row>
    <row r="16" spans="1:7" x14ac:dyDescent="0.25">
      <c r="A16" s="65" t="str">
        <f>A15</f>
        <v>PF</v>
      </c>
      <c r="B16" s="65">
        <f>B15+1</f>
        <v>2</v>
      </c>
      <c r="C16" s="87" t="s">
        <v>93</v>
      </c>
      <c r="D16" s="87"/>
      <c r="E16" s="87"/>
      <c r="F16" s="88" t="s">
        <v>58</v>
      </c>
      <c r="G16" s="89" t="s">
        <v>58</v>
      </c>
    </row>
    <row r="17" spans="1:7" ht="30" customHeight="1" x14ac:dyDescent="0.25">
      <c r="A17" s="65" t="str">
        <f>A16</f>
        <v>PF</v>
      </c>
      <c r="B17" s="65">
        <f t="shared" ref="B17" si="0">B16+1</f>
        <v>3</v>
      </c>
      <c r="C17" s="87" t="s">
        <v>9</v>
      </c>
      <c r="D17" s="87"/>
      <c r="E17" s="87"/>
      <c r="F17" s="88" t="s">
        <v>177</v>
      </c>
      <c r="G17" s="89" t="s">
        <v>7</v>
      </c>
    </row>
    <row r="18" spans="1:7" x14ac:dyDescent="0.25">
      <c r="A18" s="64"/>
      <c r="B18" s="64"/>
    </row>
    <row r="19" spans="1:7" ht="15" x14ac:dyDescent="0.25">
      <c r="A19" s="67">
        <v>2</v>
      </c>
      <c r="B19" s="61" t="s">
        <v>178</v>
      </c>
    </row>
    <row r="20" spans="1:7" x14ac:dyDescent="0.25">
      <c r="A20" s="62" t="s">
        <v>173</v>
      </c>
      <c r="B20" s="96" t="s">
        <v>179</v>
      </c>
      <c r="C20" s="96"/>
      <c r="D20" s="96"/>
      <c r="E20" s="96"/>
      <c r="F20" s="96"/>
      <c r="G20" s="96"/>
    </row>
    <row r="22" spans="1:7" x14ac:dyDescent="0.25">
      <c r="A22" s="65" t="s">
        <v>175</v>
      </c>
      <c r="B22" s="65" t="s">
        <v>162</v>
      </c>
      <c r="C22" s="92" t="s">
        <v>176</v>
      </c>
      <c r="D22" s="92"/>
      <c r="E22" s="92"/>
      <c r="F22" s="92" t="s">
        <v>0</v>
      </c>
      <c r="G22" s="92"/>
    </row>
    <row r="23" spans="1:7" ht="29.4" customHeight="1" x14ac:dyDescent="0.25">
      <c r="A23" s="65" t="s">
        <v>102</v>
      </c>
      <c r="B23" s="65">
        <v>1</v>
      </c>
      <c r="C23" s="87" t="s">
        <v>42</v>
      </c>
      <c r="D23" s="87"/>
      <c r="E23" s="87"/>
      <c r="F23" s="88" t="s">
        <v>194</v>
      </c>
      <c r="G23" s="89"/>
    </row>
    <row r="24" spans="1:7" ht="43.2" customHeight="1" x14ac:dyDescent="0.25">
      <c r="A24" s="65" t="str">
        <f>A23</f>
        <v>PP</v>
      </c>
      <c r="B24" s="65">
        <f>B23+1</f>
        <v>2</v>
      </c>
      <c r="C24" s="87" t="s">
        <v>4</v>
      </c>
      <c r="D24" s="87"/>
      <c r="E24" s="87"/>
      <c r="F24" s="88" t="s">
        <v>195</v>
      </c>
      <c r="G24" s="89"/>
    </row>
    <row r="25" spans="1:7" ht="30" customHeight="1" x14ac:dyDescent="0.25">
      <c r="A25" s="65" t="str">
        <f>A24</f>
        <v>PP</v>
      </c>
      <c r="B25" s="65">
        <f t="shared" ref="B25" si="1">B24+1</f>
        <v>3</v>
      </c>
      <c r="C25" s="87"/>
      <c r="D25" s="87"/>
      <c r="E25" s="87"/>
      <c r="F25" s="88"/>
      <c r="G25" s="89"/>
    </row>
    <row r="26" spans="1:7" x14ac:dyDescent="0.25">
      <c r="A26" s="64"/>
      <c r="B26" s="64"/>
    </row>
    <row r="27" spans="1:7" ht="15" x14ac:dyDescent="0.25">
      <c r="A27" s="67">
        <v>3</v>
      </c>
      <c r="B27" s="61" t="s">
        <v>180</v>
      </c>
    </row>
    <row r="28" spans="1:7" x14ac:dyDescent="0.25">
      <c r="A28" s="62" t="s">
        <v>173</v>
      </c>
      <c r="B28" s="95" t="s">
        <v>181</v>
      </c>
      <c r="C28" s="95"/>
      <c r="D28" s="95"/>
      <c r="E28" s="95"/>
      <c r="F28" s="95"/>
      <c r="G28" s="95"/>
    </row>
    <row r="30" spans="1:7" x14ac:dyDescent="0.25">
      <c r="A30" s="65" t="s">
        <v>175</v>
      </c>
      <c r="B30" s="65" t="s">
        <v>162</v>
      </c>
      <c r="C30" s="92" t="s">
        <v>176</v>
      </c>
      <c r="D30" s="92"/>
      <c r="E30" s="92"/>
      <c r="F30" s="92" t="s">
        <v>0</v>
      </c>
      <c r="G30" s="92"/>
    </row>
    <row r="31" spans="1:7" ht="29.4" customHeight="1" x14ac:dyDescent="0.25">
      <c r="A31" s="65" t="s">
        <v>186</v>
      </c>
      <c r="B31" s="65">
        <v>1</v>
      </c>
      <c r="C31" s="88" t="s">
        <v>22</v>
      </c>
      <c r="D31" s="93" t="s">
        <v>22</v>
      </c>
      <c r="E31" s="89" t="s">
        <v>22</v>
      </c>
      <c r="F31" s="88" t="s">
        <v>21</v>
      </c>
      <c r="G31" s="89"/>
    </row>
    <row r="32" spans="1:7" x14ac:dyDescent="0.25">
      <c r="A32" s="65" t="str">
        <f>A31</f>
        <v>C</v>
      </c>
      <c r="B32" s="65">
        <f>B31+1</f>
        <v>2</v>
      </c>
      <c r="C32" s="88" t="s">
        <v>95</v>
      </c>
      <c r="D32" s="93" t="s">
        <v>95</v>
      </c>
      <c r="E32" s="89" t="s">
        <v>95</v>
      </c>
      <c r="F32" s="88" t="s">
        <v>21</v>
      </c>
      <c r="G32" s="89"/>
    </row>
    <row r="33" spans="1:7" ht="30" customHeight="1" x14ac:dyDescent="0.25">
      <c r="A33" s="65" t="str">
        <f t="shared" ref="A33:A42" si="2">A32</f>
        <v>C</v>
      </c>
      <c r="B33" s="65">
        <f t="shared" ref="B33" si="3">B32+1</f>
        <v>3</v>
      </c>
      <c r="C33" s="88" t="s">
        <v>1</v>
      </c>
      <c r="D33" s="93" t="s">
        <v>1</v>
      </c>
      <c r="E33" s="89" t="s">
        <v>1</v>
      </c>
      <c r="F33" s="88" t="s">
        <v>21</v>
      </c>
      <c r="G33" s="89"/>
    </row>
    <row r="34" spans="1:7" ht="30" customHeight="1" x14ac:dyDescent="0.25">
      <c r="A34" s="65" t="str">
        <f t="shared" si="2"/>
        <v>C</v>
      </c>
      <c r="B34" s="65">
        <f t="shared" ref="B34" si="4">B33+1</f>
        <v>4</v>
      </c>
      <c r="C34" s="88" t="s">
        <v>74</v>
      </c>
      <c r="D34" s="93"/>
      <c r="E34" s="89"/>
      <c r="F34" s="88" t="s">
        <v>20</v>
      </c>
      <c r="G34" s="89" t="s">
        <v>20</v>
      </c>
    </row>
    <row r="35" spans="1:7" ht="30" customHeight="1" x14ac:dyDescent="0.25">
      <c r="A35" s="65" t="str">
        <f t="shared" si="2"/>
        <v>C</v>
      </c>
      <c r="B35" s="65">
        <f t="shared" ref="B35" si="5">B34+1</f>
        <v>5</v>
      </c>
      <c r="C35" s="88" t="s">
        <v>51</v>
      </c>
      <c r="D35" s="93"/>
      <c r="E35" s="89"/>
      <c r="F35" s="88" t="s">
        <v>77</v>
      </c>
      <c r="G35" s="89" t="s">
        <v>77</v>
      </c>
    </row>
    <row r="36" spans="1:7" ht="30" customHeight="1" x14ac:dyDescent="0.25">
      <c r="A36" s="65" t="str">
        <f t="shared" si="2"/>
        <v>C</v>
      </c>
      <c r="B36" s="65">
        <f t="shared" ref="B36:B39" si="6">B35+1</f>
        <v>6</v>
      </c>
      <c r="C36" s="88" t="s">
        <v>47</v>
      </c>
      <c r="D36" s="93"/>
      <c r="E36" s="89"/>
      <c r="F36" s="88" t="s">
        <v>58</v>
      </c>
      <c r="G36" s="89" t="s">
        <v>58</v>
      </c>
    </row>
    <row r="37" spans="1:7" ht="38.4" customHeight="1" x14ac:dyDescent="0.25">
      <c r="A37" s="65" t="str">
        <f t="shared" si="2"/>
        <v>C</v>
      </c>
      <c r="B37" s="65">
        <f t="shared" si="6"/>
        <v>7</v>
      </c>
      <c r="C37" s="88" t="s">
        <v>81</v>
      </c>
      <c r="D37" s="93"/>
      <c r="E37" s="89"/>
      <c r="F37" s="88" t="s">
        <v>187</v>
      </c>
      <c r="G37" s="89"/>
    </row>
    <row r="38" spans="1:7" ht="30" customHeight="1" x14ac:dyDescent="0.25">
      <c r="A38" s="65" t="str">
        <f t="shared" si="2"/>
        <v>C</v>
      </c>
      <c r="B38" s="65">
        <f t="shared" si="6"/>
        <v>8</v>
      </c>
      <c r="C38" s="88" t="s">
        <v>43</v>
      </c>
      <c r="D38" s="93"/>
      <c r="E38" s="89"/>
      <c r="F38" s="88" t="s">
        <v>189</v>
      </c>
      <c r="G38" s="89"/>
    </row>
    <row r="39" spans="1:7" ht="30" customHeight="1" x14ac:dyDescent="0.25">
      <c r="A39" s="65" t="str">
        <f t="shared" si="2"/>
        <v>C</v>
      </c>
      <c r="B39" s="65">
        <f t="shared" si="6"/>
        <v>9</v>
      </c>
      <c r="C39" s="88" t="s">
        <v>84</v>
      </c>
      <c r="D39" s="93" t="s">
        <v>84</v>
      </c>
      <c r="E39" s="89" t="s">
        <v>84</v>
      </c>
      <c r="F39" s="88" t="s">
        <v>190</v>
      </c>
      <c r="G39" s="89"/>
    </row>
    <row r="40" spans="1:7" ht="30" customHeight="1" x14ac:dyDescent="0.25">
      <c r="A40" s="65" t="str">
        <f t="shared" si="2"/>
        <v>C</v>
      </c>
      <c r="B40" s="65">
        <f t="shared" ref="B40:B41" si="7">B39+1</f>
        <v>10</v>
      </c>
      <c r="C40" s="88" t="s">
        <v>45</v>
      </c>
      <c r="D40" s="93" t="s">
        <v>45</v>
      </c>
      <c r="E40" s="89" t="s">
        <v>45</v>
      </c>
      <c r="F40" s="88" t="s">
        <v>190</v>
      </c>
      <c r="G40" s="89"/>
    </row>
    <row r="41" spans="1:7" ht="30" customHeight="1" x14ac:dyDescent="0.25">
      <c r="A41" s="65" t="str">
        <f t="shared" si="2"/>
        <v>C</v>
      </c>
      <c r="B41" s="65">
        <f t="shared" si="7"/>
        <v>11</v>
      </c>
      <c r="C41" s="88" t="s">
        <v>52</v>
      </c>
      <c r="D41" s="93"/>
      <c r="E41" s="89"/>
      <c r="F41" s="88" t="s">
        <v>190</v>
      </c>
      <c r="G41" s="89"/>
    </row>
    <row r="42" spans="1:7" ht="30" customHeight="1" x14ac:dyDescent="0.25">
      <c r="A42" s="65" t="str">
        <f t="shared" si="2"/>
        <v>C</v>
      </c>
      <c r="B42" s="65">
        <f t="shared" ref="B42" si="8">B41+1</f>
        <v>12</v>
      </c>
      <c r="C42" s="88" t="s">
        <v>3</v>
      </c>
      <c r="D42" s="93"/>
      <c r="E42" s="89"/>
      <c r="F42" s="88" t="s">
        <v>191</v>
      </c>
      <c r="G42" s="89"/>
    </row>
    <row r="43" spans="1:7" ht="30" customHeight="1" x14ac:dyDescent="0.25">
      <c r="A43" s="65" t="str">
        <f t="shared" ref="A43" si="9">A42</f>
        <v>C</v>
      </c>
      <c r="B43" s="65">
        <f t="shared" ref="B43" si="10">B42+1</f>
        <v>13</v>
      </c>
      <c r="C43" s="88" t="s">
        <v>137</v>
      </c>
      <c r="D43" s="93"/>
      <c r="E43" s="89"/>
      <c r="F43" s="88" t="s">
        <v>194</v>
      </c>
      <c r="G43" s="89"/>
    </row>
    <row r="44" spans="1:7" ht="30" customHeight="1" x14ac:dyDescent="0.25">
      <c r="A44" s="65" t="str">
        <f t="shared" ref="A44" si="11">A43</f>
        <v>C</v>
      </c>
      <c r="B44" s="65">
        <f t="shared" ref="B44" si="12">B43+1</f>
        <v>14</v>
      </c>
      <c r="C44" s="88" t="s">
        <v>158</v>
      </c>
      <c r="D44" s="93"/>
      <c r="E44" s="89"/>
      <c r="F44" s="88" t="s">
        <v>196</v>
      </c>
      <c r="G44" s="89"/>
    </row>
    <row r="45" spans="1:7" ht="30" customHeight="1" x14ac:dyDescent="0.25">
      <c r="A45" s="65" t="str">
        <f t="shared" ref="A45" si="13">A44</f>
        <v>C</v>
      </c>
      <c r="B45" s="65">
        <f t="shared" ref="B45" si="14">B44+1</f>
        <v>15</v>
      </c>
      <c r="C45" s="88" t="s">
        <v>99</v>
      </c>
      <c r="D45" s="93"/>
      <c r="E45" s="89"/>
      <c r="F45" s="88" t="s">
        <v>197</v>
      </c>
      <c r="G45" s="89"/>
    </row>
    <row r="46" spans="1:7" ht="30" customHeight="1" x14ac:dyDescent="0.25">
      <c r="A46" s="65" t="str">
        <f t="shared" ref="A46:A47" si="15">A45</f>
        <v>C</v>
      </c>
      <c r="B46" s="65">
        <f t="shared" ref="B46:B47" si="16">B45+1</f>
        <v>16</v>
      </c>
      <c r="C46" s="87" t="s">
        <v>139</v>
      </c>
      <c r="D46" s="87"/>
      <c r="E46" s="87"/>
      <c r="F46" s="88" t="s">
        <v>200</v>
      </c>
      <c r="G46" s="89"/>
    </row>
    <row r="47" spans="1:7" ht="30" customHeight="1" x14ac:dyDescent="0.25">
      <c r="A47" s="65" t="str">
        <f t="shared" si="15"/>
        <v>C</v>
      </c>
      <c r="B47" s="65">
        <f t="shared" si="16"/>
        <v>17</v>
      </c>
      <c r="C47" s="88" t="s">
        <v>35</v>
      </c>
      <c r="D47" s="93"/>
      <c r="E47" s="89"/>
      <c r="F47" s="88" t="s">
        <v>201</v>
      </c>
      <c r="G47" s="89"/>
    </row>
    <row r="48" spans="1:7" ht="30" customHeight="1" x14ac:dyDescent="0.25">
      <c r="A48" s="65" t="str">
        <f t="shared" ref="A48" si="17">A47</f>
        <v>C</v>
      </c>
      <c r="B48" s="65">
        <f t="shared" ref="B48" si="18">B47+1</f>
        <v>18</v>
      </c>
      <c r="C48" s="88" t="s">
        <v>140</v>
      </c>
      <c r="D48" s="93" t="s">
        <v>140</v>
      </c>
      <c r="E48" s="89" t="s">
        <v>140</v>
      </c>
      <c r="F48" s="88" t="s">
        <v>202</v>
      </c>
      <c r="G48" s="89"/>
    </row>
    <row r="49" spans="1:7" ht="30" customHeight="1" x14ac:dyDescent="0.25">
      <c r="A49" s="65" t="str">
        <f t="shared" ref="A49:A50" si="19">A48</f>
        <v>C</v>
      </c>
      <c r="B49" s="65">
        <f t="shared" ref="B49:B50" si="20">B48+1</f>
        <v>19</v>
      </c>
      <c r="C49" s="88" t="s">
        <v>32</v>
      </c>
      <c r="D49" s="93" t="s">
        <v>32</v>
      </c>
      <c r="E49" s="89" t="s">
        <v>32</v>
      </c>
      <c r="F49" s="88" t="s">
        <v>202</v>
      </c>
      <c r="G49" s="89"/>
    </row>
    <row r="50" spans="1:7" ht="30" customHeight="1" x14ac:dyDescent="0.25">
      <c r="A50" s="65" t="str">
        <f t="shared" si="19"/>
        <v>C</v>
      </c>
      <c r="B50" s="65">
        <f t="shared" si="20"/>
        <v>20</v>
      </c>
      <c r="C50" s="88" t="s">
        <v>6</v>
      </c>
      <c r="D50" s="93" t="s">
        <v>6</v>
      </c>
      <c r="E50" s="89" t="s">
        <v>6</v>
      </c>
      <c r="F50" s="88" t="s">
        <v>203</v>
      </c>
      <c r="G50" s="89"/>
    </row>
    <row r="51" spans="1:7" ht="30" customHeight="1" x14ac:dyDescent="0.25">
      <c r="A51" s="65" t="str">
        <f t="shared" ref="A51:A52" si="21">A50</f>
        <v>C</v>
      </c>
      <c r="B51" s="65">
        <f t="shared" ref="B51:B52" si="22">B50+1</f>
        <v>21</v>
      </c>
      <c r="C51" s="88" t="s">
        <v>100</v>
      </c>
      <c r="D51" s="93" t="s">
        <v>100</v>
      </c>
      <c r="E51" s="89" t="s">
        <v>100</v>
      </c>
      <c r="F51" s="88" t="s">
        <v>203</v>
      </c>
      <c r="G51" s="89"/>
    </row>
    <row r="52" spans="1:7" ht="30" customHeight="1" x14ac:dyDescent="0.25">
      <c r="A52" s="65" t="str">
        <f t="shared" si="21"/>
        <v>C</v>
      </c>
      <c r="B52" s="65">
        <f t="shared" si="22"/>
        <v>22</v>
      </c>
      <c r="C52" s="88" t="s">
        <v>8</v>
      </c>
      <c r="D52" s="93"/>
      <c r="E52" s="89"/>
      <c r="F52" s="88" t="s">
        <v>205</v>
      </c>
      <c r="G52" s="89"/>
    </row>
    <row r="53" spans="1:7" ht="30" customHeight="1" x14ac:dyDescent="0.25">
      <c r="A53" s="65" t="str">
        <f t="shared" ref="A53" si="23">A52</f>
        <v>C</v>
      </c>
      <c r="B53" s="65">
        <f t="shared" ref="B53" si="24">B52+1</f>
        <v>23</v>
      </c>
      <c r="C53" s="88"/>
      <c r="D53" s="93"/>
      <c r="E53" s="89"/>
      <c r="F53" s="88"/>
      <c r="G53" s="89"/>
    </row>
    <row r="54" spans="1:7" x14ac:dyDescent="0.25">
      <c r="A54" s="64"/>
      <c r="B54" s="64"/>
    </row>
    <row r="55" spans="1:7" ht="15" x14ac:dyDescent="0.25">
      <c r="A55" s="67">
        <v>4</v>
      </c>
      <c r="B55" s="61" t="s">
        <v>182</v>
      </c>
    </row>
    <row r="56" spans="1:7" x14ac:dyDescent="0.25">
      <c r="A56" s="62" t="s">
        <v>173</v>
      </c>
      <c r="B56" s="94" t="s">
        <v>183</v>
      </c>
      <c r="C56" s="94"/>
      <c r="D56" s="94"/>
      <c r="E56" s="94"/>
      <c r="F56" s="94"/>
      <c r="G56" s="94"/>
    </row>
    <row r="58" spans="1:7" x14ac:dyDescent="0.25">
      <c r="A58" s="65" t="s">
        <v>175</v>
      </c>
      <c r="B58" s="65" t="s">
        <v>162</v>
      </c>
      <c r="C58" s="92" t="s">
        <v>176</v>
      </c>
      <c r="D58" s="92"/>
      <c r="E58" s="92"/>
      <c r="F58" s="92" t="s">
        <v>0</v>
      </c>
      <c r="G58" s="92"/>
    </row>
    <row r="59" spans="1:7" ht="17.399999999999999" customHeight="1" x14ac:dyDescent="0.25">
      <c r="A59" s="65" t="s">
        <v>103</v>
      </c>
      <c r="B59" s="65">
        <v>1</v>
      </c>
      <c r="C59" s="87" t="s">
        <v>129</v>
      </c>
      <c r="D59" s="87"/>
      <c r="E59" s="87"/>
      <c r="F59" s="88" t="s">
        <v>20</v>
      </c>
      <c r="G59" s="89" t="s">
        <v>20</v>
      </c>
    </row>
    <row r="60" spans="1:7" ht="41.4" customHeight="1" x14ac:dyDescent="0.25">
      <c r="A60" s="65" t="str">
        <f>A59</f>
        <v>PS</v>
      </c>
      <c r="B60" s="65">
        <f>B59+1</f>
        <v>2</v>
      </c>
      <c r="C60" s="87" t="s">
        <v>55</v>
      </c>
      <c r="D60" s="87"/>
      <c r="E60" s="87"/>
      <c r="F60" s="88" t="s">
        <v>188</v>
      </c>
      <c r="G60" s="89"/>
    </row>
    <row r="61" spans="1:7" ht="44.4" customHeight="1" x14ac:dyDescent="0.25">
      <c r="A61" s="65" t="str">
        <f t="shared" ref="A61:A65" si="25">A60</f>
        <v>PS</v>
      </c>
      <c r="B61" s="65">
        <f t="shared" ref="B61" si="26">B60+1</f>
        <v>3</v>
      </c>
      <c r="C61" s="87" t="s">
        <v>96</v>
      </c>
      <c r="D61" s="87"/>
      <c r="E61" s="87"/>
      <c r="F61" s="88" t="s">
        <v>188</v>
      </c>
      <c r="G61" s="89"/>
    </row>
    <row r="62" spans="1:7" ht="25.8" customHeight="1" x14ac:dyDescent="0.25">
      <c r="A62" s="65" t="str">
        <f t="shared" si="25"/>
        <v>PS</v>
      </c>
      <c r="B62" s="65">
        <f t="shared" ref="B62" si="27">B61+1</f>
        <v>4</v>
      </c>
      <c r="C62" s="87" t="s">
        <v>153</v>
      </c>
      <c r="D62" s="87"/>
      <c r="E62" s="87"/>
      <c r="F62" s="88" t="s">
        <v>198</v>
      </c>
      <c r="G62" s="89"/>
    </row>
    <row r="63" spans="1:7" ht="44.4" customHeight="1" x14ac:dyDescent="0.25">
      <c r="A63" s="65" t="str">
        <f t="shared" si="25"/>
        <v>PS</v>
      </c>
      <c r="B63" s="65">
        <f t="shared" ref="B63:B64" si="28">B62+1</f>
        <v>5</v>
      </c>
      <c r="C63" s="87"/>
      <c r="D63" s="87"/>
      <c r="E63" s="87"/>
      <c r="F63" s="88"/>
      <c r="G63" s="89"/>
    </row>
    <row r="64" spans="1:7" ht="44.4" customHeight="1" x14ac:dyDescent="0.25">
      <c r="A64" s="65" t="str">
        <f t="shared" si="25"/>
        <v>PS</v>
      </c>
      <c r="B64" s="65">
        <f t="shared" si="28"/>
        <v>6</v>
      </c>
      <c r="C64" s="87"/>
      <c r="D64" s="87"/>
      <c r="E64" s="87"/>
      <c r="F64" s="88"/>
      <c r="G64" s="89"/>
    </row>
    <row r="65" spans="1:7" ht="44.4" customHeight="1" x14ac:dyDescent="0.25">
      <c r="A65" s="65" t="str">
        <f t="shared" si="25"/>
        <v>PS</v>
      </c>
      <c r="B65" s="65">
        <f t="shared" ref="B65" si="29">B64+1</f>
        <v>7</v>
      </c>
      <c r="C65" s="87"/>
      <c r="D65" s="87"/>
      <c r="E65" s="87"/>
      <c r="F65" s="88"/>
      <c r="G65" s="89"/>
    </row>
    <row r="66" spans="1:7" ht="13.8" customHeight="1" x14ac:dyDescent="0.25">
      <c r="A66" s="21"/>
      <c r="B66" s="21"/>
      <c r="C66" s="22"/>
      <c r="D66" s="22"/>
      <c r="E66" s="22"/>
      <c r="F66" s="22"/>
      <c r="G66" s="22"/>
    </row>
    <row r="67" spans="1:7" ht="13.8" customHeight="1" x14ac:dyDescent="0.25">
      <c r="A67" s="21"/>
      <c r="B67" s="21"/>
      <c r="C67" s="22"/>
      <c r="D67" s="22"/>
      <c r="E67" s="22"/>
      <c r="F67" s="22"/>
      <c r="G67" s="22"/>
    </row>
    <row r="68" spans="1:7" ht="15" x14ac:dyDescent="0.25">
      <c r="A68" s="67">
        <v>5</v>
      </c>
      <c r="B68" s="61" t="s">
        <v>184</v>
      </c>
    </row>
    <row r="69" spans="1:7" x14ac:dyDescent="0.25">
      <c r="A69" s="62" t="s">
        <v>173</v>
      </c>
      <c r="B69" s="91" t="s">
        <v>185</v>
      </c>
      <c r="C69" s="91"/>
      <c r="D69" s="91"/>
      <c r="E69" s="91"/>
      <c r="F69" s="91"/>
      <c r="G69" s="91"/>
    </row>
    <row r="70" spans="1:7" x14ac:dyDescent="0.25">
      <c r="A70" s="62"/>
      <c r="B70" s="91"/>
      <c r="C70" s="91"/>
      <c r="D70" s="91"/>
      <c r="E70" s="91"/>
      <c r="F70" s="91"/>
      <c r="G70" s="91"/>
    </row>
    <row r="72" spans="1:7" x14ac:dyDescent="0.25">
      <c r="A72" s="65" t="s">
        <v>175</v>
      </c>
      <c r="B72" s="65" t="s">
        <v>162</v>
      </c>
      <c r="C72" s="92" t="s">
        <v>176</v>
      </c>
      <c r="D72" s="92"/>
      <c r="E72" s="92"/>
      <c r="F72" s="92" t="s">
        <v>0</v>
      </c>
      <c r="G72" s="92"/>
    </row>
    <row r="73" spans="1:7" ht="42" customHeight="1" x14ac:dyDescent="0.25">
      <c r="A73" s="65" t="s">
        <v>104</v>
      </c>
      <c r="B73" s="65">
        <v>1</v>
      </c>
      <c r="C73" s="87" t="s">
        <v>61</v>
      </c>
      <c r="D73" s="87"/>
      <c r="E73" s="87"/>
      <c r="F73" s="88" t="s">
        <v>20</v>
      </c>
      <c r="G73" s="89" t="s">
        <v>20</v>
      </c>
    </row>
    <row r="74" spans="1:7" ht="14.4" customHeight="1" x14ac:dyDescent="0.25">
      <c r="A74" s="65" t="str">
        <f>A73</f>
        <v>NC</v>
      </c>
      <c r="B74" s="65">
        <f>B73+1</f>
        <v>2</v>
      </c>
      <c r="C74" s="87" t="s">
        <v>131</v>
      </c>
      <c r="D74" s="87"/>
      <c r="E74" s="87"/>
      <c r="F74" s="88" t="s">
        <v>12</v>
      </c>
      <c r="G74" s="89" t="s">
        <v>12</v>
      </c>
    </row>
    <row r="75" spans="1:7" ht="30" customHeight="1" x14ac:dyDescent="0.25">
      <c r="A75" s="65" t="str">
        <f t="shared" ref="A75:A78" si="30">A74</f>
        <v>NC</v>
      </c>
      <c r="B75" s="65">
        <f t="shared" ref="B75" si="31">B74+1</f>
        <v>3</v>
      </c>
      <c r="C75" s="87" t="s">
        <v>85</v>
      </c>
      <c r="D75" s="87"/>
      <c r="E75" s="87"/>
      <c r="F75" s="88" t="s">
        <v>191</v>
      </c>
      <c r="G75" s="89"/>
    </row>
    <row r="76" spans="1:7" ht="30" customHeight="1" x14ac:dyDescent="0.25">
      <c r="A76" s="65" t="str">
        <f t="shared" si="30"/>
        <v>NC</v>
      </c>
      <c r="B76" s="65">
        <f t="shared" ref="B76:B77" si="32">B75+1</f>
        <v>4</v>
      </c>
      <c r="C76" s="87" t="s">
        <v>85</v>
      </c>
      <c r="D76" s="87"/>
      <c r="E76" s="87"/>
      <c r="F76" s="88" t="s">
        <v>192</v>
      </c>
      <c r="G76" s="89"/>
    </row>
    <row r="77" spans="1:7" ht="30" customHeight="1" x14ac:dyDescent="0.25">
      <c r="A77" s="65" t="str">
        <f t="shared" si="30"/>
        <v>NC</v>
      </c>
      <c r="B77" s="65">
        <f t="shared" si="32"/>
        <v>5</v>
      </c>
      <c r="C77" s="87" t="s">
        <v>54</v>
      </c>
      <c r="D77" s="87"/>
      <c r="E77" s="87"/>
      <c r="F77" s="88" t="s">
        <v>192</v>
      </c>
      <c r="G77" s="89"/>
    </row>
    <row r="78" spans="1:7" ht="30" customHeight="1" x14ac:dyDescent="0.25">
      <c r="A78" s="65" t="str">
        <f t="shared" si="30"/>
        <v>NC</v>
      </c>
      <c r="B78" s="65">
        <f t="shared" ref="B78" si="33">B77+1</f>
        <v>6</v>
      </c>
      <c r="C78" s="87" t="s">
        <v>46</v>
      </c>
      <c r="D78" s="87"/>
      <c r="E78" s="87"/>
      <c r="F78" s="88" t="s">
        <v>193</v>
      </c>
      <c r="G78" s="89"/>
    </row>
    <row r="79" spans="1:7" ht="30" customHeight="1" x14ac:dyDescent="0.25">
      <c r="A79" s="65" t="str">
        <f t="shared" ref="A79" si="34">A78</f>
        <v>NC</v>
      </c>
      <c r="B79" s="65">
        <f t="shared" ref="B79" si="35">B78+1</f>
        <v>7</v>
      </c>
      <c r="C79" s="87" t="s">
        <v>138</v>
      </c>
      <c r="D79" s="87"/>
      <c r="E79" s="87"/>
      <c r="F79" s="88" t="s">
        <v>199</v>
      </c>
      <c r="G79" s="89"/>
    </row>
    <row r="80" spans="1:7" ht="30" customHeight="1" x14ac:dyDescent="0.25">
      <c r="A80" s="65" t="str">
        <f t="shared" ref="A80" si="36">A79</f>
        <v>NC</v>
      </c>
      <c r="B80" s="65">
        <f t="shared" ref="B80" si="37">B79+1</f>
        <v>8</v>
      </c>
      <c r="C80" s="87" t="s">
        <v>141</v>
      </c>
      <c r="D80" s="87"/>
      <c r="E80" s="87"/>
      <c r="F80" s="88" t="s">
        <v>204</v>
      </c>
      <c r="G80" s="89"/>
    </row>
    <row r="81" spans="1:7" ht="30" customHeight="1" x14ac:dyDescent="0.25">
      <c r="A81" s="65" t="str">
        <f t="shared" ref="A81" si="38">A80</f>
        <v>NC</v>
      </c>
      <c r="B81" s="65">
        <f t="shared" ref="B81" si="39">B80+1</f>
        <v>9</v>
      </c>
      <c r="C81" s="87" t="s">
        <v>143</v>
      </c>
      <c r="D81" s="87"/>
      <c r="E81" s="87"/>
      <c r="F81" s="88" t="s">
        <v>150</v>
      </c>
      <c r="G81" s="89"/>
    </row>
    <row r="83" spans="1:7" ht="15" x14ac:dyDescent="0.25">
      <c r="A83" s="67">
        <v>6</v>
      </c>
      <c r="B83" s="61" t="s">
        <v>206</v>
      </c>
    </row>
    <row r="84" spans="1:7" ht="13.8" customHeight="1" x14ac:dyDescent="0.25">
      <c r="A84" s="62" t="s">
        <v>173</v>
      </c>
      <c r="B84" s="91" t="s">
        <v>207</v>
      </c>
      <c r="C84" s="91"/>
      <c r="D84" s="91"/>
      <c r="E84" s="91"/>
      <c r="F84" s="91"/>
      <c r="G84" s="91"/>
    </row>
    <row r="86" spans="1:7" x14ac:dyDescent="0.25">
      <c r="A86" s="65" t="s">
        <v>175</v>
      </c>
      <c r="B86" s="65" t="s">
        <v>162</v>
      </c>
      <c r="C86" s="92" t="s">
        <v>176</v>
      </c>
      <c r="D86" s="92"/>
      <c r="E86" s="92"/>
      <c r="F86" s="92" t="s">
        <v>0</v>
      </c>
      <c r="G86" s="92"/>
    </row>
    <row r="87" spans="1:7" ht="42" customHeight="1" x14ac:dyDescent="0.25">
      <c r="A87" s="65" t="s">
        <v>208</v>
      </c>
      <c r="B87" s="65">
        <v>1</v>
      </c>
      <c r="C87" s="87"/>
      <c r="D87" s="87"/>
      <c r="E87" s="87"/>
      <c r="F87" s="88"/>
      <c r="G87" s="89"/>
    </row>
    <row r="88" spans="1:7" ht="14.4" customHeight="1" x14ac:dyDescent="0.25">
      <c r="A88" s="65" t="str">
        <f>A87</f>
        <v>N</v>
      </c>
      <c r="B88" s="65">
        <f>B87+1</f>
        <v>2</v>
      </c>
      <c r="C88" s="87"/>
      <c r="D88" s="87"/>
      <c r="E88" s="87"/>
      <c r="F88" s="88"/>
      <c r="G88" s="89"/>
    </row>
    <row r="89" spans="1:7" ht="30" customHeight="1" x14ac:dyDescent="0.25">
      <c r="A89" s="65" t="str">
        <f t="shared" ref="A89:A90" si="40">A88</f>
        <v>N</v>
      </c>
      <c r="B89" s="65">
        <f t="shared" ref="B89:B90" si="41">B88+1</f>
        <v>3</v>
      </c>
      <c r="C89" s="87"/>
      <c r="D89" s="87"/>
      <c r="E89" s="87"/>
      <c r="F89" s="88"/>
      <c r="G89" s="89"/>
    </row>
    <row r="90" spans="1:7" ht="30" customHeight="1" x14ac:dyDescent="0.25">
      <c r="A90" s="65" t="str">
        <f t="shared" si="40"/>
        <v>N</v>
      </c>
      <c r="B90" s="65">
        <f t="shared" si="41"/>
        <v>4</v>
      </c>
      <c r="C90" s="87"/>
      <c r="D90" s="87"/>
      <c r="E90" s="87"/>
      <c r="F90" s="88"/>
      <c r="G90" s="89"/>
    </row>
    <row r="92" spans="1:7" ht="15" x14ac:dyDescent="0.25">
      <c r="A92" s="67">
        <v>7</v>
      </c>
      <c r="B92" s="61" t="s">
        <v>209</v>
      </c>
    </row>
    <row r="94" spans="1:7" x14ac:dyDescent="0.25">
      <c r="C94" s="90" t="s">
        <v>210</v>
      </c>
      <c r="D94" s="90"/>
      <c r="E94" s="90"/>
    </row>
    <row r="95" spans="1:7" x14ac:dyDescent="0.25">
      <c r="C95" s="86" t="s">
        <v>211</v>
      </c>
      <c r="D95" s="86"/>
      <c r="E95" s="63">
        <f>B17</f>
        <v>3</v>
      </c>
    </row>
    <row r="96" spans="1:7" x14ac:dyDescent="0.25">
      <c r="C96" s="86" t="s">
        <v>178</v>
      </c>
      <c r="D96" s="86"/>
      <c r="E96" s="63">
        <f>B24</f>
        <v>2</v>
      </c>
    </row>
    <row r="97" spans="1:5" x14ac:dyDescent="0.25">
      <c r="C97" s="86" t="s">
        <v>212</v>
      </c>
      <c r="D97" s="86"/>
      <c r="E97" s="63">
        <f>B52</f>
        <v>22</v>
      </c>
    </row>
    <row r="98" spans="1:5" x14ac:dyDescent="0.25">
      <c r="C98" s="86" t="s">
        <v>213</v>
      </c>
      <c r="D98" s="86"/>
      <c r="E98" s="63">
        <f>B62</f>
        <v>4</v>
      </c>
    </row>
    <row r="99" spans="1:5" x14ac:dyDescent="0.25">
      <c r="C99" s="86" t="s">
        <v>214</v>
      </c>
      <c r="D99" s="86"/>
      <c r="E99" s="63">
        <f>B81</f>
        <v>9</v>
      </c>
    </row>
    <row r="101" spans="1:5" ht="15" x14ac:dyDescent="0.25">
      <c r="A101" s="67">
        <v>8</v>
      </c>
      <c r="B101" s="61" t="s">
        <v>215</v>
      </c>
    </row>
  </sheetData>
  <mergeCells count="135">
    <mergeCell ref="D8:G8"/>
    <mergeCell ref="D9:G9"/>
    <mergeCell ref="A4:C4"/>
    <mergeCell ref="A5:C5"/>
    <mergeCell ref="A9:C9"/>
    <mergeCell ref="A8:C8"/>
    <mergeCell ref="A7:C7"/>
    <mergeCell ref="A6:C6"/>
    <mergeCell ref="A3:F3"/>
    <mergeCell ref="D4:G4"/>
    <mergeCell ref="D5:G5"/>
    <mergeCell ref="D6:G6"/>
    <mergeCell ref="D7:G7"/>
    <mergeCell ref="F15:G15"/>
    <mergeCell ref="F16:G16"/>
    <mergeCell ref="F17:G17"/>
    <mergeCell ref="C22:E22"/>
    <mergeCell ref="C23:E23"/>
    <mergeCell ref="C24:E24"/>
    <mergeCell ref="C14:E14"/>
    <mergeCell ref="F14:G14"/>
    <mergeCell ref="C15:E15"/>
    <mergeCell ref="C16:E16"/>
    <mergeCell ref="C17:E17"/>
    <mergeCell ref="B20:G20"/>
    <mergeCell ref="F35:G35"/>
    <mergeCell ref="C30:E30"/>
    <mergeCell ref="F30:G30"/>
    <mergeCell ref="C31:E31"/>
    <mergeCell ref="F31:G31"/>
    <mergeCell ref="C32:E32"/>
    <mergeCell ref="F32:G32"/>
    <mergeCell ref="F22:G22"/>
    <mergeCell ref="F23:G23"/>
    <mergeCell ref="F24:G24"/>
    <mergeCell ref="F25:G25"/>
    <mergeCell ref="C25:E25"/>
    <mergeCell ref="B28:G28"/>
    <mergeCell ref="B12:G12"/>
    <mergeCell ref="C34:E34"/>
    <mergeCell ref="F34:G34"/>
    <mergeCell ref="C73:E73"/>
    <mergeCell ref="F73:G73"/>
    <mergeCell ref="C74:E74"/>
    <mergeCell ref="F74:G74"/>
    <mergeCell ref="C60:E60"/>
    <mergeCell ref="F60:G60"/>
    <mergeCell ref="C61:E61"/>
    <mergeCell ref="F61:G61"/>
    <mergeCell ref="C72:E72"/>
    <mergeCell ref="F72:G72"/>
    <mergeCell ref="B69:G70"/>
    <mergeCell ref="C33:E33"/>
    <mergeCell ref="F33:G33"/>
    <mergeCell ref="C58:E58"/>
    <mergeCell ref="F58:G58"/>
    <mergeCell ref="C59:E59"/>
    <mergeCell ref="F59:G59"/>
    <mergeCell ref="B56:G56"/>
    <mergeCell ref="C35:E35"/>
    <mergeCell ref="C39:E39"/>
    <mergeCell ref="F39:G39"/>
    <mergeCell ref="C40:E40"/>
    <mergeCell ref="F40:G40"/>
    <mergeCell ref="C36:E36"/>
    <mergeCell ref="F36:G36"/>
    <mergeCell ref="C37:E37"/>
    <mergeCell ref="F37:G37"/>
    <mergeCell ref="C38:E38"/>
    <mergeCell ref="F38:G38"/>
    <mergeCell ref="C41:E41"/>
    <mergeCell ref="F41:G41"/>
    <mergeCell ref="C42:E42"/>
    <mergeCell ref="F43:G43"/>
    <mergeCell ref="C76:E76"/>
    <mergeCell ref="F76:G76"/>
    <mergeCell ref="C65:E65"/>
    <mergeCell ref="F65:G65"/>
    <mergeCell ref="C43:E43"/>
    <mergeCell ref="F42:G42"/>
    <mergeCell ref="C75:E75"/>
    <mergeCell ref="F75:G75"/>
    <mergeCell ref="C47:E47"/>
    <mergeCell ref="F47:G47"/>
    <mergeCell ref="C48:E48"/>
    <mergeCell ref="F48:G48"/>
    <mergeCell ref="C49:E49"/>
    <mergeCell ref="F49:G49"/>
    <mergeCell ref="C44:E44"/>
    <mergeCell ref="F45:G45"/>
    <mergeCell ref="C45:E45"/>
    <mergeCell ref="F44:G44"/>
    <mergeCell ref="C46:E46"/>
    <mergeCell ref="F46:G46"/>
    <mergeCell ref="C77:E77"/>
    <mergeCell ref="F77:G77"/>
    <mergeCell ref="C78:E78"/>
    <mergeCell ref="F78:G78"/>
    <mergeCell ref="C62:E62"/>
    <mergeCell ref="F62:G62"/>
    <mergeCell ref="C63:E63"/>
    <mergeCell ref="F63:G63"/>
    <mergeCell ref="C64:E64"/>
    <mergeCell ref="F64:G64"/>
    <mergeCell ref="C53:E53"/>
    <mergeCell ref="F53:G53"/>
    <mergeCell ref="C81:E81"/>
    <mergeCell ref="F81:G81"/>
    <mergeCell ref="C86:E86"/>
    <mergeCell ref="F86:G86"/>
    <mergeCell ref="C50:E50"/>
    <mergeCell ref="F50:G50"/>
    <mergeCell ref="C51:E51"/>
    <mergeCell ref="F51:G51"/>
    <mergeCell ref="C52:E52"/>
    <mergeCell ref="F52:G52"/>
    <mergeCell ref="C80:E80"/>
    <mergeCell ref="F80:G80"/>
    <mergeCell ref="C79:E79"/>
    <mergeCell ref="F79:G79"/>
    <mergeCell ref="C97:D97"/>
    <mergeCell ref="C98:D98"/>
    <mergeCell ref="C99:D99"/>
    <mergeCell ref="C94:E94"/>
    <mergeCell ref="C90:E90"/>
    <mergeCell ref="F90:G90"/>
    <mergeCell ref="B84:G84"/>
    <mergeCell ref="C95:D95"/>
    <mergeCell ref="C96:D96"/>
    <mergeCell ref="C87:E87"/>
    <mergeCell ref="F87:G87"/>
    <mergeCell ref="C88:E88"/>
    <mergeCell ref="F88:G88"/>
    <mergeCell ref="C89:E89"/>
    <mergeCell ref="F89:G8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Exigences et statut</vt:lpstr>
      <vt:lpstr>Trame</vt:lpstr>
      <vt:lpstr>DM</vt:lpstr>
      <vt:lpstr>'Exigences et statut'!Zone_d_impression</vt:lpstr>
    </vt:vector>
  </TitlesOfParts>
  <Company>NGE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FOUQUET Tatiana</dc:creator>
  <cp:lastModifiedBy>FOUQUET Tatiana</cp:lastModifiedBy>
  <cp:lastPrinted>2020-03-09T16:45:24Z</cp:lastPrinted>
  <dcterms:created xsi:type="dcterms:W3CDTF">2020-02-14T08:37:53Z</dcterms:created>
  <dcterms:modified xsi:type="dcterms:W3CDTF">2020-03-10T09:40:17Z</dcterms:modified>
</cp:coreProperties>
</file>