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HSS/"/>
    </mc:Choice>
  </mc:AlternateContent>
  <xr:revisionPtr revIDLastSave="0" documentId="13_ncr:1_{2C60D2E0-622B-D548-8E73-43AFFCDB6AFA}" xr6:coauthVersionLast="45" xr6:coauthVersionMax="45" xr10:uidLastSave="{00000000-0000-0000-0000-000000000000}"/>
  <bookViews>
    <workbookView xWindow="1460" yWindow="2460" windowWidth="26840" windowHeight="15940" xr2:uid="{8B468197-F57E-C840-B605-860ECB823D6C}"/>
  </bookViews>
  <sheets>
    <sheet name="Feuil1" sheetId="1" r:id="rId1"/>
  </sheets>
  <calcPr calcId="181029"/>
  <pivotCaches>
    <pivotCache cacheId="484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" i="1" l="1"/>
  <c r="H1" i="1"/>
  <c r="H7" i="1" s="1"/>
  <c r="P7" i="1" l="1"/>
  <c r="K7" i="1"/>
  <c r="O7" i="1"/>
  <c r="N7" i="1"/>
  <c r="M7" i="1"/>
  <c r="L7" i="1"/>
  <c r="Q7" i="1"/>
  <c r="I7" i="1"/>
  <c r="R7" i="1"/>
  <c r="H5" i="1"/>
  <c r="H2" i="1"/>
  <c r="H3" i="1"/>
  <c r="H8" i="1"/>
  <c r="H9" i="1"/>
  <c r="H4" i="1"/>
  <c r="H6" i="1"/>
  <c r="H10" i="1"/>
  <c r="I6" i="1" l="1"/>
  <c r="P6" i="1"/>
  <c r="Q6" i="1"/>
  <c r="O6" i="1"/>
  <c r="M6" i="1"/>
  <c r="R6" i="1"/>
  <c r="K6" i="1"/>
  <c r="L6" i="1"/>
  <c r="N6" i="1"/>
  <c r="N4" i="1"/>
  <c r="M4" i="1"/>
  <c r="I4" i="1"/>
  <c r="L4" i="1"/>
  <c r="K4" i="1"/>
  <c r="R4" i="1"/>
  <c r="P4" i="1"/>
  <c r="Q4" i="1"/>
  <c r="O4" i="1"/>
  <c r="L9" i="1"/>
  <c r="Q9" i="1"/>
  <c r="K9" i="1"/>
  <c r="I9" i="1"/>
  <c r="O9" i="1"/>
  <c r="P9" i="1"/>
  <c r="R9" i="1"/>
  <c r="N9" i="1"/>
  <c r="M9" i="1"/>
  <c r="P8" i="1"/>
  <c r="R8" i="1"/>
  <c r="N8" i="1"/>
  <c r="L8" i="1"/>
  <c r="I8" i="1"/>
  <c r="Q8" i="1"/>
  <c r="O8" i="1"/>
  <c r="M8" i="1"/>
  <c r="K8" i="1"/>
  <c r="R3" i="1"/>
  <c r="P3" i="1"/>
  <c r="O3" i="1"/>
  <c r="Q3" i="1"/>
  <c r="L3" i="1"/>
  <c r="M3" i="1"/>
  <c r="N3" i="1"/>
  <c r="K3" i="1"/>
  <c r="I3" i="1"/>
  <c r="R2" i="1"/>
  <c r="Q2" i="1"/>
  <c r="P2" i="1"/>
  <c r="O2" i="1"/>
  <c r="M2" i="1"/>
  <c r="L2" i="1"/>
  <c r="K2" i="1"/>
  <c r="I2" i="1"/>
  <c r="N2" i="1"/>
  <c r="N5" i="1"/>
  <c r="M5" i="1"/>
  <c r="R5" i="1"/>
  <c r="Q5" i="1"/>
  <c r="P5" i="1"/>
  <c r="O5" i="1"/>
  <c r="L5" i="1"/>
  <c r="I5" i="1"/>
  <c r="K5" i="1"/>
  <c r="R10" i="1"/>
  <c r="K10" i="1"/>
  <c r="Q10" i="1"/>
  <c r="M10" i="1"/>
  <c r="I10" i="1"/>
  <c r="P10" i="1"/>
  <c r="N10" i="1"/>
  <c r="L10" i="1"/>
  <c r="O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HUBER</author>
    <author>Philippe Huber</author>
  </authors>
  <commentList>
    <comment ref="F1" authorId="0" shapeId="0" xr:uid="{BCFFE45F-DDDD-6B41-BAF1-D44FB806C009}">
      <text>
        <r>
          <rPr>
            <b/>
            <sz val="9"/>
            <color rgb="FF000000"/>
            <rFont val="Calibri"/>
            <family val="2"/>
          </rPr>
          <t xml:space="preserve">1 = Membre
</t>
        </r>
        <r>
          <rPr>
            <b/>
            <sz val="9"/>
            <color rgb="FF000000"/>
            <rFont val="Calibri"/>
            <family val="2"/>
          </rPr>
          <t xml:space="preserve">0 = Plus membre
</t>
        </r>
        <r>
          <rPr>
            <b/>
            <sz val="9"/>
            <color rgb="FF000000"/>
            <rFont val="Calibri"/>
            <family val="2"/>
          </rPr>
          <t>AR Pas reçu 2016</t>
        </r>
      </text>
    </comment>
    <comment ref="C2" authorId="1" shapeId="0" xr:uid="{C9A298EB-6AD6-8546-9163-D6A92DD48C00}">
      <text>
        <r>
          <rPr>
            <sz val="11"/>
            <color rgb="FF000000"/>
            <rFont val="Calibri"/>
            <family val="2"/>
          </rPr>
          <t xml:space="preserve">Bonjour
</t>
        </r>
        <r>
          <rPr>
            <sz val="11"/>
            <color rgb="FF000000"/>
            <rFont val="Calibri"/>
            <family val="2"/>
          </rPr>
          <t xml:space="preserve">
</t>
        </r>
        <r>
          <rPr>
            <sz val="11"/>
            <color rgb="FF000000"/>
            <rFont val="Calibri"/>
            <family val="2"/>
          </rPr>
          <t xml:space="preserve">Pouvez-vous svp m'indiquer comment afficher les valeurs réelles dans le tableau croisé?.
</t>
        </r>
        <r>
          <rPr>
            <sz val="11"/>
            <color rgb="FF000000"/>
            <rFont val="Calibri"/>
            <family val="2"/>
          </rPr>
          <t xml:space="preserve">
</t>
        </r>
        <r>
          <rPr>
            <sz val="11"/>
            <color rgb="FF000000"/>
            <rFont val="Calibri"/>
            <family val="2"/>
          </rPr>
          <t xml:space="preserve">Ex Annie est &lt;16 ans, mais dans le tableau croisé il y a la valeur 1 dans la tranche d'âge entre 23 et 39 par exemple.
</t>
        </r>
        <r>
          <rPr>
            <sz val="11"/>
            <color rgb="FF000000"/>
            <rFont val="Calibri"/>
            <family val="2"/>
          </rPr>
          <t xml:space="preserve">
</t>
        </r>
        <r>
          <rPr>
            <sz val="11"/>
            <color rgb="FF000000"/>
            <rFont val="Calibri"/>
            <family val="2"/>
          </rPr>
          <t>Merci d'avance</t>
        </r>
      </text>
    </comment>
  </commentList>
</comments>
</file>

<file path=xl/sharedStrings.xml><?xml version="1.0" encoding="utf-8"?>
<sst xmlns="http://schemas.openxmlformats.org/spreadsheetml/2006/main" count="77" uniqueCount="42">
  <si>
    <t>Statut</t>
  </si>
  <si>
    <t>TITRE</t>
  </si>
  <si>
    <t>NOM</t>
  </si>
  <si>
    <t>Mem.</t>
  </si>
  <si>
    <t>cour</t>
  </si>
  <si>
    <t>Mem</t>
  </si>
  <si>
    <t>naissance</t>
  </si>
  <si>
    <t>Membre</t>
  </si>
  <si>
    <t>&lt; 16</t>
  </si>
  <si>
    <t>16-23</t>
  </si>
  <si>
    <t>23-39</t>
  </si>
  <si>
    <t>&gt; 39</t>
  </si>
  <si>
    <t>16-26</t>
  </si>
  <si>
    <t>&lt; 26</t>
  </si>
  <si>
    <t>&lt; 99</t>
  </si>
  <si>
    <t>17-99</t>
  </si>
  <si>
    <t>Mme.</t>
  </si>
  <si>
    <t>Annie1</t>
  </si>
  <si>
    <t>x</t>
  </si>
  <si>
    <t>Annie2</t>
  </si>
  <si>
    <t>M.</t>
  </si>
  <si>
    <t>Pierre1</t>
  </si>
  <si>
    <t>Annie4</t>
  </si>
  <si>
    <t>Annie5</t>
  </si>
  <si>
    <t>Annie6</t>
  </si>
  <si>
    <t>Pierre2</t>
  </si>
  <si>
    <t>Pierre3</t>
  </si>
  <si>
    <t>Pierre4</t>
  </si>
  <si>
    <t>Valeurs</t>
  </si>
  <si>
    <t>Nombre de cour</t>
  </si>
  <si>
    <t>Nombre de Mem</t>
  </si>
  <si>
    <t>Nombre de &lt; 16</t>
  </si>
  <si>
    <t>Nombre de 16-23</t>
  </si>
  <si>
    <t>Nombre de 23-39</t>
  </si>
  <si>
    <t>Nombre de &gt; 39</t>
  </si>
  <si>
    <t>Nombre de 16-26</t>
  </si>
  <si>
    <t>Somme de &lt; 26</t>
  </si>
  <si>
    <t>Somme de &lt; 99</t>
  </si>
  <si>
    <t>Nombre de 17-99</t>
  </si>
  <si>
    <t>Total 1</t>
  </si>
  <si>
    <t>Total général</t>
  </si>
  <si>
    <t>Somme de 09/03/2020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</si>
</sst>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164" fontId="1" fillId="3" borderId="1" xfId="0" applyNumberFormat="1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0" borderId="1" xfId="0" pivotButton="1" applyBorder="1"/>
    <xf numFmtId="0" fontId="0" fillId="0" borderId="1" xfId="0" pivotButton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99"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numFmt numFmtId="1" formatCode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numFmt numFmtId="1" formatCode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numFmt numFmtId="1" formatCode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numFmt numFmtId="1" formatCode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numFmt numFmtId="1" formatCode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numFmt numFmtId="1" formatCode="0"/>
    </dxf>
    <dxf>
      <numFmt numFmtId="1" formatCode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Test%20tableau%20croise&#769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Huber" refreshedDate="43899.406607638892" createdVersion="6" refreshedVersion="6" minRefreshableVersion="3" recordCount="9" xr:uid="{68572EB5-EE6A-C047-BB02-E115C9704147}">
  <cacheSource type="worksheet">
    <worksheetSource ref="A1:R10" sheet="Base" r:id="rId2"/>
  </cacheSource>
  <cacheFields count="18">
    <cacheField name="Statut" numFmtId="0">
      <sharedItems containsSemiMixedTypes="0" containsString="0" containsNumber="1" containsInteger="1" minValue="0" maxValue="1" count="2">
        <n v="1"/>
        <n v="0" u="1"/>
      </sharedItems>
    </cacheField>
    <cacheField name="TITRE" numFmtId="0">
      <sharedItems containsBlank="1" count="4">
        <s v="Mme."/>
        <s v="M."/>
        <m u="1"/>
        <s v="Mlle." u="1"/>
      </sharedItems>
    </cacheField>
    <cacheField name="NOM" numFmtId="0">
      <sharedItems containsBlank="1" count="232">
        <s v="Annie1"/>
        <s v="Annie2"/>
        <s v="Pierre1"/>
        <s v="Annie4"/>
        <s v="Annie5"/>
        <s v="Annie6"/>
        <s v="Pierre2"/>
        <s v="Pierre3"/>
        <s v="Pierre4"/>
        <s v="Keghian Joachim" u="1"/>
        <s v="Lindfors Nikolaj" u="1"/>
        <s v="Thill-Scholtes Annemarie" u="1"/>
        <m u="1"/>
        <s v="Wies Emilie" u="1"/>
        <s v="Lindfors Christian" u="1"/>
        <s v="Schumacher Camille" u="1"/>
        <s v="Flammang Epouse jos" u="1"/>
        <s v="Frising Jean-Claude" u="1"/>
        <s v="Kinsch Clemy" u="1"/>
        <s v="Latronico Tia" u="1"/>
        <s v="Bichler Pierre" u="1"/>
        <s v="Gauthier Serge" u="1"/>
        <s v="Fautsch Laurent" u="1"/>
        <s v="FIschbach Mariette" u="1"/>
        <s v="Bock Henri" u="1"/>
        <s v="Engelmann Paul" u="1"/>
        <s v="Waclawek Oskar" u="1"/>
        <s v="Keiser Francois" u="1"/>
        <s v="Elvinger Philippe" u="1"/>
        <s v="FIschbach Christiane " u="1"/>
        <s v="Lordong Roger" u="1"/>
        <s v="Paramio Justine" u="1"/>
        <s v="Dias de Barros Avelino" u="1"/>
        <s v="Scharlé Marie-Anne" u="1"/>
        <s v="Schmitz Fischbach Paulette " u="1"/>
        <s v="Haerri Walter" u="1"/>
        <s v="Badino Gabrièle" u="1"/>
        <s v="Van Wissen Pauline" u="1"/>
        <s v="Vareika Michael" u="1"/>
        <s v="Schockmel Noémie" u="1"/>
        <s v="Trierweiler Marc" u="1"/>
        <s v="Neumayr Hans" u="1"/>
        <s v="Mahnen Jeanne" u="1"/>
        <s v="Modert Sophie" u="1"/>
        <s v="Kotroczo André" u="1"/>
        <s v="Latronico Maeva" u="1"/>
        <s v="Crozzoli Paolo" u="1"/>
        <s v="Matita Alexandru" u="1"/>
        <s v="Grethen Jean-Paul" u="1"/>
        <s v="Valentine Susana " u="1"/>
        <s v="Demuth Irène" u="1"/>
        <s v="Hoffmann Pierre" u="1"/>
        <s v="Cervino Giancarlo" u="1"/>
        <s v="Schlammes Georges          " u="1"/>
        <s v="Gangolf Simone" u="1"/>
        <s v="Kazmierzak Robert" u="1"/>
        <s v="Reinert Veronique" u="1"/>
        <s v="Nilles Claude" u="1"/>
        <s v="Eggly-Skog Victor" u="1"/>
        <s v="Curtet Nathan" u="1"/>
        <s v="Keghian Jerome" u="1"/>
        <s v="Lorang Guy" u="1"/>
        <s v="Awerstedt Tyra" u="1"/>
        <s v="Waclawek Félix" u="1"/>
        <s v="Bachner Nico" u="1"/>
        <s v="Girsch Sonja" u="1"/>
        <s v="Leclercq Alban" u="1"/>
        <s v="Urhausen Hilde" u="1"/>
        <s v="Hoffmann Gaston" u="1"/>
        <s v="Ten Raa Laurene" u="1"/>
        <s v="Speck Gary" u="1"/>
        <s v="De Bourcy Nicolas" u="1"/>
        <s v="Arendt Nicole" u="1"/>
        <s v="Gaetti Zoltan" u="1"/>
        <s v="Diederich Danièle" u="1"/>
        <s v="Awerstedt Lilly" u="1"/>
        <s v="Skornik Aleksander" u="1"/>
        <s v="Flammang Jos" u="1"/>
        <s v="Ten Raa Roger" u="1"/>
        <s v="Passionelle Yasse Patrick" u="1"/>
        <s v="Barbolini Massimo" u="1"/>
        <s v="Kapetanaki Ninetta" u="1"/>
        <s v="Crivelotto Christelle" u="1"/>
        <s v="Schlammes Marie-Jeanne" u="1"/>
        <s v="Gaetti Guilia " u="1"/>
        <s v="Cervino Jean-Marie" u="1"/>
        <s v="Elvinger Catherine" u="1"/>
        <s v="Kinn Muller Martine" u="1"/>
        <s v="Jones Carlo" u="1"/>
        <s v="Elvinger Paul" u="1"/>
        <s v="Lindfors William" u="1"/>
        <s v="Schmit Joe" u="1"/>
        <s v="Bock Christophe" u="1"/>
        <s v="Linning Patrick" u="1"/>
        <s v="De Bourcy Mathis" u="1"/>
        <s v="Modert Catherine" u="1"/>
        <s v="Leclercq Grégoire" u="1"/>
        <s v="Eiden Gusty" u="1"/>
        <s v="Rabate Chloé" u="1"/>
        <s v="Bock Francoise" u="1"/>
        <s v="Ten Raa Gwyneth" u="1"/>
        <s v="Delage Fernand" u="1"/>
        <s v="Trierweiler Ben" u="1"/>
        <s v="Plier Martine" u="1"/>
        <s v="Castermans Max" u="1"/>
        <s v="Bachner Monique" u="1"/>
        <s v="Steffen Cindy" u="1"/>
        <s v="Tchipev Nicole" u="1"/>
        <s v="Valentine Neil" u="1"/>
        <s v="Ogiermann Ulrich" u="1"/>
        <s v="Blaho Jean-Claude" u="1"/>
        <s v="Eggly Pierre-Alain" u="1"/>
        <s v="Ogiermann Christopher" u="1"/>
        <s v="Schartz Jos" u="1"/>
        <s v="Pastoret Carlo" u="1"/>
        <s v="Vennin Enzo" u="1"/>
        <s v="Jensen Simon" u="1"/>
        <s v="Urhausen Axel" u="1"/>
        <s v="Huber Philippe" u="1"/>
        <s v="Laidebeur Olivier" u="1"/>
        <s v="Bock Gilles" u="1"/>
        <s v="Glode-Schmit Yolande " u="1"/>
        <s v="Piuca Vlad" u="1"/>
        <s v="Keghian Julie" u="1"/>
        <s v="Keghian Jeremy" u="1"/>
        <s v="Waclawek Florian" u="1"/>
        <s v="Speck-Kousen Marie-Rose" u="1"/>
        <s v="Skog Elisabeth" u="1"/>
        <s v="Diederich Elisa" u="1"/>
        <s v="Diederich Gloria" u="1"/>
        <s v="Ries Anne-Sophie" u="1"/>
        <s v="Gehlen Malou" u="1"/>
        <s v="Licha Thomas" u="1"/>
        <s v="Kohn Christine" u="1"/>
        <s v="Heuertz Georges" u="1"/>
        <s v="Castermans Robert" u="1"/>
        <s v="Schmit Lucas" u="1"/>
        <s v="Hardin Gabriel- Francis" u="1"/>
        <s v="Urbing-Jander Madelaine" u="1"/>
        <s v="Pages Julien" u="1"/>
        <s v="Castermans Ben" u="1"/>
        <s v="Fischbach Marc" u="1"/>
        <s v="Muller Paulette" u="1"/>
        <s v="Bouvart Emile" u="1"/>
        <s v="Flesch Colette" u="1"/>
        <s v="André Claude" u="1"/>
        <s v="Girst Patrick" u="1"/>
        <s v="Vennin Jérome" u="1"/>
        <s v="Matte Augustin" u="1"/>
        <s v="Schmitz Armand" u="1"/>
        <s v="Schumacher Erny" u="1"/>
        <s v="Claus Gianluca" u="1"/>
        <s v="Braun- Rodrigues Amélia" u="1"/>
        <s v="Reis Georges" u="1"/>
        <s v="Ries Fernand" u="1"/>
        <s v="Harding Gaelle" u="1"/>
        <s v="Hédouin Louise" u="1"/>
        <s v="Rodrigues Pierre" u="1"/>
        <s v="Vigo Alessandro" u="1"/>
        <s v="Sarigiannidis Spyros" u="1"/>
        <s v="Picco Abes" u="1"/>
        <s v="Ten Raa Joyce" u="1"/>
        <s v="Everard Germaine" u="1"/>
        <s v="Sauber Maisy" u="1"/>
        <s v="Fremeaux Till" u="1"/>
        <s v="Hoffmann Carlo" u="1"/>
        <s v="Alzieu Philippe" u="1"/>
        <s v="Greisen Fernand" u="1"/>
        <s v="Streicher Jeanny" u="1"/>
        <s v="Kinn Yves" u="1"/>
        <s v="Bock Marc" u="1"/>
        <s v="Barthel Armand" u="1"/>
        <s v="Badino Béatrice" u="1"/>
        <s v="Belling Monique " u="1"/>
        <s v="Zanchetta Giacomo" u="1"/>
        <s v="Vereecken Violette" u="1"/>
        <s v="Maes Ruth" u="1"/>
        <s v="Thomas Michel" u="1"/>
        <s v="Bock Jean" u="1"/>
        <s v="Levron Myron" u="1"/>
        <s v="Zeutzius Frederic" u="1"/>
        <s v="Latronico Domenico" u="1"/>
        <s v="Folschette Urth Nico" u="1"/>
        <s v="Valentine Eleanor" u="1"/>
        <s v="Kohll Ferd" u="1"/>
        <s v="Diederich Léon" u="1"/>
        <s v="Picco-Faber Marianne" u="1"/>
        <s v="Hoffmann Jean" u="1"/>
        <s v="Muller Noa" u="1"/>
        <s v="Reuter Anne" u="1"/>
        <s v="Liegois Eric" u="1"/>
        <s v="Diaconu Robert " u="1"/>
        <s v="Trierweiler Paul" u="1"/>
        <s v="Wick Lisy" u="1"/>
        <s v="Wies Nicholas" u="1"/>
        <s v="Hutmacher Philippe" u="1"/>
        <s v="Henx Francis" u="1"/>
        <s v="Socorro Marc" u="1"/>
        <s v="Schmit Monique" u="1"/>
        <s v="Laidebeur Katrina" u="1"/>
        <s v="Arendt Gilbert" u="1"/>
        <s v="Speidel Pauline" u="1"/>
        <s v="Tchipev Theodor" u="1"/>
        <s v="Schanen Guy" u="1"/>
        <s v="Basilico Mara" u="1"/>
        <s v="Arrensdorff Lydie" u="1"/>
        <s v="Schaack Christian" u="1"/>
        <s v="Spohn Monika" u="1"/>
        <s v="Miserini Ella" u="1"/>
        <s v="Majerus Monique " u="1"/>
        <s v="Hansjosten Norbert" u="1"/>
        <s v="Krausch Christiane" u="1"/>
        <s v="Barbolini Marco" u="1"/>
        <s v="Copus Jean-Louis" u="1"/>
        <s v="Eggly-Skog Louise" u="1"/>
        <s v="Schwachtgen Simone" u="1"/>
        <s v="Diederich-Robustelli Rob." u="1"/>
        <s v="Sauber Alex" u="1"/>
        <s v="Eiden Marianne" u="1"/>
        <s v="Felgen Michèle" u="1"/>
        <s v="Kinn Max" u="1"/>
        <s v="Ten Raa Peggy" u="1"/>
        <s v="Levron Yanniss" u="1"/>
        <s v="Vigo Francesco" u="1"/>
        <s v="Diederich Nicole" u="1"/>
        <s v="Schaack Philippe" u="1"/>
        <s v="Nickels Guillaume" u="1"/>
        <s v="Brasseur Anne" u="1"/>
        <s v="Greisen Guy" u="1"/>
        <s v="Lesch Laure" u="1"/>
        <s v="Muller Liliane" u="1"/>
        <s v="Schlechter Lisa" u="1"/>
      </sharedItems>
    </cacheField>
    <cacheField name="Mem." numFmtId="0">
      <sharedItems containsBlank="1" count="2">
        <s v="x"/>
        <m u="1"/>
      </sharedItems>
    </cacheField>
    <cacheField name="cour" numFmtId="0">
      <sharedItems containsBlank="1" count="2">
        <m/>
        <s v="x"/>
      </sharedItems>
    </cacheField>
    <cacheField name="Mem" numFmtId="0">
      <sharedItems containsSemiMixedTypes="0" containsString="0" containsNumber="1" containsInteger="1" minValue="1" maxValue="1"/>
    </cacheField>
    <cacheField name="naissance" numFmtId="164">
      <sharedItems containsSemiMixedTypes="0" containsNonDate="0" containsDate="1" containsString="0" minDate="1899-12-31T00:00:00" maxDate="2010-01-03T00:00:00"/>
    </cacheField>
    <cacheField name="09/03/2020" numFmtId="1">
      <sharedItems containsSemiMixedTypes="0" containsString="0" containsNumber="1" containsInteger="1" minValue="10" maxValue="120"/>
    </cacheField>
    <cacheField name="Membre" numFmtId="1">
      <sharedItems/>
    </cacheField>
    <cacheField name="9" numFmtId="0">
      <sharedItems containsSemiMixedTypes="0" containsString="0" containsNumber="1" containsInteger="1" minValue="1" maxValue="1"/>
    </cacheField>
    <cacheField name="&lt; 16" numFmtId="0">
      <sharedItems containsSemiMixedTypes="0" containsString="0" containsNumber="1" containsInteger="1" minValue="0" maxValue="1" count="2">
        <n v="1"/>
        <n v="0"/>
      </sharedItems>
    </cacheField>
    <cacheField name="16-23" numFmtId="0">
      <sharedItems containsBlank="1" count="4">
        <s v="0"/>
        <s v="1"/>
        <m u="1"/>
        <s v=" " u="1"/>
      </sharedItems>
    </cacheField>
    <cacheField name="23-39" numFmtId="0">
      <sharedItems containsBlank="1" count="4">
        <s v="0"/>
        <m u="1"/>
        <s v=" " u="1"/>
        <s v="1" u="1"/>
      </sharedItems>
    </cacheField>
    <cacheField name="&gt; 39" numFmtId="0">
      <sharedItems containsSemiMixedTypes="0" containsString="0" containsNumber="1" containsInteger="1" minValue="0" maxValue="1" count="2">
        <n v="0"/>
        <n v="1"/>
      </sharedItems>
    </cacheField>
    <cacheField name="16-26" numFmtId="0">
      <sharedItems count="2">
        <s v="0"/>
        <s v="1"/>
      </sharedItems>
    </cacheField>
    <cacheField name="&lt; 26" numFmtId="0">
      <sharedItems containsSemiMixedTypes="0" containsString="0" containsNumber="1" containsInteger="1" minValue="0" maxValue="1" count="2">
        <n v="1"/>
        <n v="0"/>
      </sharedItems>
    </cacheField>
    <cacheField name="&lt; 99" numFmtId="0">
      <sharedItems containsSemiMixedTypes="0" containsString="0" containsNumber="1" containsInteger="1" minValue="0" maxValue="1" count="2">
        <n v="1"/>
        <n v="0"/>
      </sharedItems>
    </cacheField>
    <cacheField name="17-99" numFmtId="0">
      <sharedItems containsMixedTypes="1" containsNumber="1" containsInteger="1" minValue="0" maxValue="0" count="3">
        <s v="0"/>
        <s v="1"/>
        <n v="0" u="1"/>
      </sharedItems>
    </cacheField>
  </cacheFields>
  <extLst>
    <ext xmlns:x14="http://schemas.microsoft.com/office/spreadsheetml/2009/9/main" uri="{725AE2AE-9491-48be-B2B4-4EB974FC3084}">
      <x14:pivotCacheDefinition pivotCacheId="48530107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  <n v="1"/>
    <d v="2009-03-29T00:00:00"/>
    <n v="10"/>
    <s v="Jeune"/>
    <n v="1"/>
    <x v="0"/>
    <x v="0"/>
    <x v="0"/>
    <x v="0"/>
    <x v="0"/>
    <x v="0"/>
    <x v="0"/>
    <x v="0"/>
  </r>
  <r>
    <x v="0"/>
    <x v="0"/>
    <x v="1"/>
    <x v="0"/>
    <x v="0"/>
    <n v="1"/>
    <d v="2000-09-08T00:00:00"/>
    <n v="19"/>
    <s v="Adulte"/>
    <n v="1"/>
    <x v="1"/>
    <x v="1"/>
    <x v="0"/>
    <x v="0"/>
    <x v="1"/>
    <x v="0"/>
    <x v="0"/>
    <x v="1"/>
  </r>
  <r>
    <x v="0"/>
    <x v="1"/>
    <x v="2"/>
    <x v="0"/>
    <x v="1"/>
    <n v="1"/>
    <d v="2003-02-17T00:00:00"/>
    <n v="17"/>
    <s v="Adulte"/>
    <n v="1"/>
    <x v="1"/>
    <x v="1"/>
    <x v="0"/>
    <x v="0"/>
    <x v="1"/>
    <x v="0"/>
    <x v="0"/>
    <x v="1"/>
  </r>
  <r>
    <x v="0"/>
    <x v="0"/>
    <x v="3"/>
    <x v="0"/>
    <x v="1"/>
    <n v="1"/>
    <d v="1972-01-06T00:00:00"/>
    <n v="48"/>
    <s v="Adulte"/>
    <n v="1"/>
    <x v="1"/>
    <x v="0"/>
    <x v="0"/>
    <x v="1"/>
    <x v="0"/>
    <x v="1"/>
    <x v="0"/>
    <x v="1"/>
  </r>
  <r>
    <x v="0"/>
    <x v="0"/>
    <x v="4"/>
    <x v="0"/>
    <x v="1"/>
    <n v="1"/>
    <d v="2007-02-20T00:00:00"/>
    <n v="13"/>
    <s v="Jeune"/>
    <n v="1"/>
    <x v="0"/>
    <x v="0"/>
    <x v="0"/>
    <x v="0"/>
    <x v="0"/>
    <x v="0"/>
    <x v="0"/>
    <x v="0"/>
  </r>
  <r>
    <x v="0"/>
    <x v="0"/>
    <x v="5"/>
    <x v="0"/>
    <x v="1"/>
    <n v="1"/>
    <d v="2009-04-03T00:00:00"/>
    <n v="10"/>
    <s v="Jeune"/>
    <n v="1"/>
    <x v="0"/>
    <x v="0"/>
    <x v="0"/>
    <x v="0"/>
    <x v="0"/>
    <x v="0"/>
    <x v="0"/>
    <x v="0"/>
  </r>
  <r>
    <x v="0"/>
    <x v="1"/>
    <x v="6"/>
    <x v="0"/>
    <x v="1"/>
    <n v="1"/>
    <d v="2010-01-02T00:00:00"/>
    <n v="10"/>
    <s v="Jeune"/>
    <n v="1"/>
    <x v="0"/>
    <x v="0"/>
    <x v="0"/>
    <x v="0"/>
    <x v="0"/>
    <x v="0"/>
    <x v="0"/>
    <x v="0"/>
  </r>
  <r>
    <x v="0"/>
    <x v="1"/>
    <x v="7"/>
    <x v="0"/>
    <x v="1"/>
    <n v="1"/>
    <d v="2010-01-02T00:00:00"/>
    <n v="10"/>
    <s v="Jeune"/>
    <n v="1"/>
    <x v="0"/>
    <x v="0"/>
    <x v="0"/>
    <x v="0"/>
    <x v="0"/>
    <x v="0"/>
    <x v="0"/>
    <x v="0"/>
  </r>
  <r>
    <x v="0"/>
    <x v="1"/>
    <x v="8"/>
    <x v="0"/>
    <x v="0"/>
    <n v="1"/>
    <d v="1899-12-31T00:00:00"/>
    <n v="120"/>
    <s v="Adulte"/>
    <n v="1"/>
    <x v="1"/>
    <x v="0"/>
    <x v="0"/>
    <x v="1"/>
    <x v="0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C56018-31B9-5B4F-B3F7-C7A5BAFBD402}" name="Tableau croisé dynamique10" cacheId="484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20:N32" firstHeaderRow="1" firstDataRow="2" firstDataCol="3"/>
  <pivotFields count="18">
    <pivotField axis="axisRow" compact="0" outline="0" showAll="0">
      <items count="3">
        <item h="1" m="1" x="1"/>
        <item x="0"/>
        <item t="default"/>
      </items>
    </pivotField>
    <pivotField axis="axisRow" compact="0" outline="0" showAll="0" defaultSubtotal="0">
      <items count="4">
        <item x="1"/>
        <item m="1" x="3"/>
        <item x="0"/>
        <item m="1" x="2"/>
      </items>
    </pivotField>
    <pivotField axis="axisRow" compact="0" outline="0" showAll="0" defaultSubtotal="0">
      <items count="232">
        <item m="1" x="145"/>
        <item m="1" x="200"/>
        <item m="1" x="72"/>
        <item m="1" x="205"/>
        <item m="1" x="105"/>
        <item m="1" x="64"/>
        <item m="1" x="172"/>
        <item m="1" x="36"/>
        <item m="1" x="212"/>
        <item m="1" x="80"/>
        <item m="1" x="171"/>
        <item m="1" x="204"/>
        <item m="1" x="173"/>
        <item m="1" x="20"/>
        <item m="1" x="110"/>
        <item m="1" x="92"/>
        <item m="1" x="99"/>
        <item m="1" x="120"/>
        <item m="1" x="24"/>
        <item m="1" x="178"/>
        <item m="1" x="170"/>
        <item m="1" x="143"/>
        <item m="1" x="227"/>
        <item m="1" x="140"/>
        <item m="1" x="104"/>
        <item m="1" x="135"/>
        <item m="1" x="52"/>
        <item m="1" x="85"/>
        <item m="1" x="151"/>
        <item m="1" x="213"/>
        <item m="1" x="82"/>
        <item m="1" x="46"/>
        <item m="1" x="59"/>
        <item m="1" x="101"/>
        <item m="1" x="32"/>
        <item m="1" x="74"/>
        <item m="1" x="128"/>
        <item m="1" x="129"/>
        <item m="1" x="185"/>
        <item m="1" x="224"/>
        <item m="1" x="216"/>
        <item m="1" x="111"/>
        <item m="1" x="214"/>
        <item m="1" x="58"/>
        <item m="1" x="97"/>
        <item m="1" x="218"/>
        <item m="1" x="86"/>
        <item m="1" x="89"/>
        <item m="1" x="28"/>
        <item m="1" x="25"/>
        <item m="1" x="162"/>
        <item m="1" x="22"/>
        <item m="1" x="219"/>
        <item m="1" x="29"/>
        <item m="1" x="141"/>
        <item m="1" x="23"/>
        <item m="1" x="16"/>
        <item m="1" x="77"/>
        <item m="1" x="144"/>
        <item m="1" x="182"/>
        <item m="1" x="164"/>
        <item m="1" x="17"/>
        <item m="1" x="84"/>
        <item m="1" x="54"/>
        <item m="1" x="21"/>
        <item m="1" x="131"/>
        <item m="1" x="65"/>
        <item m="1" x="146"/>
        <item m="1" x="121"/>
        <item m="1" x="167"/>
        <item m="1" x="228"/>
        <item m="1" x="48"/>
        <item m="1" x="35"/>
        <item m="1" x="210"/>
        <item m="1" x="137"/>
        <item m="1" x="155"/>
        <item m="1" x="156"/>
        <item m="1" x="196"/>
        <item m="1" x="134"/>
        <item m="1" x="165"/>
        <item m="1" x="68"/>
        <item m="1" x="187"/>
        <item m="1" x="51"/>
        <item m="1" x="118"/>
        <item m="1" x="195"/>
        <item m="1" x="116"/>
        <item m="1" x="88"/>
        <item m="1" x="81"/>
        <item m="1" x="55"/>
        <item m="1" x="124"/>
        <item m="1" x="60"/>
        <item m="1" x="9"/>
        <item m="1" x="123"/>
        <item m="1" x="27"/>
        <item m="1" x="220"/>
        <item m="1" x="87"/>
        <item m="1" x="169"/>
        <item m="1" x="18"/>
        <item m="1" x="184"/>
        <item m="1" x="133"/>
        <item m="1" x="44"/>
        <item m="1" x="199"/>
        <item m="1" x="66"/>
        <item m="1" x="96"/>
        <item m="1" x="229"/>
        <item m="1" x="179"/>
        <item m="1" x="222"/>
        <item m="1" x="132"/>
        <item m="1" x="14"/>
        <item m="1" x="10"/>
        <item m="1" x="90"/>
        <item m="1" x="93"/>
        <item m="1" x="61"/>
        <item m="1" x="30"/>
        <item m="1" x="176"/>
        <item m="1" x="42"/>
        <item m="1" x="209"/>
        <item m="1" x="148"/>
        <item m="1" x="95"/>
        <item m="1" x="43"/>
        <item m="1" x="230"/>
        <item m="1" x="142"/>
        <item m="1" x="41"/>
        <item m="1" x="226"/>
        <item m="1" x="57"/>
        <item m="1" x="112"/>
        <item m="1" x="109"/>
        <item m="1" x="31"/>
        <item m="1" x="79"/>
        <item m="1" x="114"/>
        <item m="1" x="160"/>
        <item m="1" x="186"/>
        <item m="1" x="122"/>
        <item m="1" x="103"/>
        <item m="1" x="98"/>
        <item m="1" x="56"/>
        <item m="1" x="153"/>
        <item m="1" x="189"/>
        <item m="1" x="130"/>
        <item m="1" x="154"/>
        <item m="1" x="157"/>
        <item m="1" x="159"/>
        <item m="1" x="217"/>
        <item m="1" x="163"/>
        <item m="1" x="206"/>
        <item m="1" x="225"/>
        <item m="1" x="203"/>
        <item m="1" x="33"/>
        <item m="1" x="113"/>
        <item m="1" x="53"/>
        <item m="1" x="83"/>
        <item m="1" x="91"/>
        <item m="1" x="136"/>
        <item m="1" x="198"/>
        <item m="1" x="149"/>
        <item m="1" x="39"/>
        <item m="1" x="15"/>
        <item m="1" x="150"/>
        <item m="1" x="215"/>
        <item m="1" x="127"/>
        <item m="1" x="197"/>
        <item m="1" x="70"/>
        <item m="1" x="126"/>
        <item m="1" x="201"/>
        <item m="1" x="207"/>
        <item m="1" x="168"/>
        <item m="1" x="107"/>
        <item m="1" x="202"/>
        <item m="1" x="100"/>
        <item m="1" x="161"/>
        <item m="1" x="69"/>
        <item m="1" x="221"/>
        <item m="1" x="78"/>
        <item m="1" x="11"/>
        <item m="1" x="177"/>
        <item m="1" x="102"/>
        <item m="1" x="40"/>
        <item m="1" x="192"/>
        <item m="1" x="138"/>
        <item m="1" x="117"/>
        <item m="1" x="67"/>
        <item m="1" x="183"/>
        <item m="1" x="108"/>
        <item m="1" x="49"/>
        <item m="1" x="37"/>
        <item m="1" x="38"/>
        <item m="1" x="115"/>
        <item m="1" x="147"/>
        <item m="1" x="175"/>
        <item m="1" x="158"/>
        <item m="1" x="223"/>
        <item m="1" x="63"/>
        <item m="1" x="125"/>
        <item m="1" x="26"/>
        <item m="1" x="193"/>
        <item m="1" x="13"/>
        <item m="1" x="194"/>
        <item m="1" x="174"/>
        <item m="1" x="180"/>
        <item m="1" x="12"/>
        <item m="1" x="211"/>
        <item m="1" x="34"/>
        <item m="1" x="50"/>
        <item m="1" x="152"/>
        <item m="1" x="119"/>
        <item m="1" x="139"/>
        <item m="1" x="166"/>
        <item m="1" x="47"/>
        <item m="1" x="231"/>
        <item m="1" x="94"/>
        <item m="1" x="71"/>
        <item m="1" x="188"/>
        <item m="1" x="191"/>
        <item m="1" x="208"/>
        <item m="1" x="76"/>
        <item m="1" x="45"/>
        <item m="1" x="73"/>
        <item m="1" x="106"/>
        <item m="1" x="19"/>
        <item m="1" x="181"/>
        <item m="1" x="75"/>
        <item m="1" x="62"/>
        <item m="1" x="190"/>
        <item x="0"/>
        <item x="1"/>
        <item x="2"/>
        <item x="3"/>
        <item x="4"/>
        <item x="5"/>
        <item x="6"/>
        <item x="7"/>
        <item x="8"/>
      </items>
    </pivotField>
    <pivotField compact="0" outline="0" showAll="0">
      <items count="3">
        <item x="0"/>
        <item h="1" m="1" x="1"/>
        <item t="default"/>
      </items>
    </pivotField>
    <pivotField dataField="1" compact="0" outline="0" showAll="0">
      <items count="3">
        <item x="1"/>
        <item x="0"/>
        <item t="default"/>
      </items>
    </pivotField>
    <pivotField dataField="1" compact="0" outline="0" showAll="0"/>
    <pivotField compact="0" outline="0" showAll="0"/>
    <pivotField dataField="1" compact="0" numFmtId="1" outline="0" showAll="0"/>
    <pivotField compact="0" outline="0" showAll="0"/>
    <pivotField compact="0" outline="0" showAll="0"/>
    <pivotField dataField="1" compact="0" outline="0" showAll="0">
      <items count="3">
        <item h="1" x="1"/>
        <item x="0"/>
        <item t="default"/>
      </items>
    </pivotField>
    <pivotField dataField="1" compact="0" outline="0" showAll="0">
      <items count="5">
        <item m="1" x="3"/>
        <item x="0"/>
        <item x="1"/>
        <item m="1" x="2"/>
        <item t="default"/>
      </items>
    </pivotField>
    <pivotField dataField="1" compact="0" outline="0" showAll="0">
      <items count="5">
        <item m="1" x="2"/>
        <item x="0"/>
        <item m="1" x="3"/>
        <item m="1" x="1"/>
        <item t="default"/>
      </items>
    </pivotField>
    <pivotField dataField="1" compact="0" outline="0" showAll="0">
      <items count="3">
        <item x="0"/>
        <item x="1"/>
        <item t="default"/>
      </items>
    </pivotField>
    <pivotField dataField="1" compact="0" outline="0" showAll="0">
      <items count="3">
        <item x="0"/>
        <item x="1"/>
        <item t="default"/>
      </items>
    </pivotField>
    <pivotField dataField="1" compact="0" outline="0" showAll="0">
      <items count="3">
        <item x="1"/>
        <item x="0"/>
        <item t="default"/>
      </items>
    </pivotField>
    <pivotField dataField="1" compact="0" outline="0" showAll="0">
      <items count="3">
        <item x="1"/>
        <item x="0"/>
        <item t="default"/>
      </items>
    </pivotField>
    <pivotField dataField="1" compact="0" outline="0" showAll="0">
      <items count="4">
        <item m="1" x="2"/>
        <item x="0"/>
        <item x="1"/>
        <item t="default"/>
      </items>
    </pivotField>
  </pivotFields>
  <rowFields count="3">
    <field x="0"/>
    <field x="1"/>
    <field x="2"/>
  </rowFields>
  <rowItems count="11">
    <i>
      <x v="1"/>
      <x/>
      <x v="225"/>
    </i>
    <i r="2">
      <x v="229"/>
    </i>
    <i r="2">
      <x v="230"/>
    </i>
    <i r="2">
      <x v="231"/>
    </i>
    <i r="1">
      <x v="2"/>
      <x v="223"/>
    </i>
    <i r="2">
      <x v="224"/>
    </i>
    <i r="2">
      <x v="226"/>
    </i>
    <i r="2">
      <x v="227"/>
    </i>
    <i r="2">
      <x v="228"/>
    </i>
    <i t="default">
      <x v="1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Somme de 09/03/2020" fld="7" baseField="0" baseItem="0"/>
    <dataField name="Nombre de cour" fld="4" subtotal="count" baseField="0" baseItem="0"/>
    <dataField name="Nombre de Mem" fld="5" subtotal="count" baseField="0" baseItem="0"/>
    <dataField name="Nombre de &lt; 16" fld="10" subtotal="count" baseField="0" baseItem="0" numFmtId="1"/>
    <dataField name="Nombre de 16-23" fld="11" subtotal="count" baseField="0" baseItem="0"/>
    <dataField name="Nombre de 23-39" fld="12" subtotal="count" baseField="0" baseItem="0"/>
    <dataField name="Nombre de &gt; 39" fld="13" subtotal="count" baseField="0" baseItem="0"/>
    <dataField name="Nombre de 16-26" fld="14" subtotal="count" baseField="0" baseItem="0"/>
    <dataField name="Somme de &lt; 26" fld="15" baseField="0" baseItem="0"/>
    <dataField name="Somme de &lt; 99" fld="16" baseField="0" baseItem="0"/>
    <dataField name="Nombre de 17-99" fld="17" subtotal="count" baseField="0" baseItem="0"/>
  </dataFields>
  <formats count="10">
    <format dxfId="88">
      <pivotArea outline="0" collapsedLevelsAreSubtotals="1" fieldPosition="0"/>
    </format>
    <format dxfId="89">
      <pivotArea field="-2" type="button" dataOnly="0" labelOnly="1" outline="0" axis="axisCol" fieldPosition="0"/>
    </format>
    <format dxfId="90">
      <pivotArea type="topRight" dataOnly="0" labelOnly="1" outline="0" fieldPosition="0"/>
    </format>
    <format dxfId="91">
      <pivotArea dataOnly="0" labelOnly="1" outline="0" fieldPosition="0">
        <references count="1">
          <reference field="4294967294" count="6">
            <x v="1"/>
            <x v="2"/>
            <x v="3"/>
            <x v="4"/>
            <x v="5"/>
            <x v="6"/>
          </reference>
        </references>
      </pivotArea>
    </format>
    <format dxfId="92">
      <pivotArea type="all" dataOnly="0" outline="0" fieldPosition="0"/>
    </format>
    <format dxfId="93">
      <pivotArea dataOnly="0" labelOnly="1" outline="0" fieldPosition="0">
        <references count="3">
          <reference field="0" count="0" selected="0"/>
          <reference field="1" count="1" selected="0">
            <x v="2"/>
          </reference>
          <reference field="2" count="1">
            <x v="223"/>
          </reference>
        </references>
      </pivotArea>
    </format>
    <format dxfId="94">
      <pivotArea outline="0" fieldPosition="0">
        <references count="4">
          <reference field="4294967294" count="1" selected="0">
            <x v="3"/>
          </reference>
          <reference field="0" count="0" selected="0"/>
          <reference field="1" count="1" selected="0">
            <x v="2"/>
          </reference>
          <reference field="2" count="1" selected="0">
            <x v="223"/>
          </reference>
        </references>
      </pivotArea>
    </format>
    <format dxfId="95">
      <pivotArea outline="0" fieldPosition="0">
        <references count="4">
          <reference field="4294967294" count="1" selected="0">
            <x v="6"/>
          </reference>
          <reference field="0" count="0" selected="0"/>
          <reference field="1" count="1" selected="0">
            <x v="2"/>
          </reference>
          <reference field="2" count="1" selected="0">
            <x v="223"/>
          </reference>
        </references>
      </pivotArea>
    </format>
    <format dxfId="96">
      <pivotArea outline="0" fieldPosition="0">
        <references count="4">
          <reference field="4294967294" count="1" selected="0">
            <x v="6"/>
          </reference>
          <reference field="0" count="0" selected="0"/>
          <reference field="1" count="1" selected="0">
            <x v="2"/>
          </reference>
          <reference field="2" count="1" selected="0">
            <x v="223"/>
          </reference>
        </references>
      </pivotArea>
    </format>
    <format dxfId="60">
      <pivotArea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6B37-34F8-824A-ABFB-6A80B6D553E0}">
  <dimension ref="A1:R34"/>
  <sheetViews>
    <sheetView tabSelected="1" topLeftCell="A3" workbookViewId="0">
      <selection activeCell="L25" sqref="L25"/>
    </sheetView>
  </sheetViews>
  <sheetFormatPr baseColWidth="10" defaultRowHeight="16" x14ac:dyDescent="0.2"/>
  <cols>
    <col min="1" max="1" width="8.5" style="13" customWidth="1"/>
    <col min="2" max="2" width="8" style="14" customWidth="1"/>
    <col min="3" max="3" width="8" style="14" bestFit="1" customWidth="1"/>
    <col min="4" max="4" width="20.33203125" style="13" bestFit="1" customWidth="1"/>
    <col min="5" max="5" width="14.33203125" style="13" bestFit="1" customWidth="1"/>
    <col min="6" max="6" width="15.1640625" style="13" bestFit="1" customWidth="1"/>
    <col min="7" max="7" width="14.33203125" style="6" bestFit="1" customWidth="1"/>
    <col min="8" max="9" width="15.5" style="13" bestFit="1" customWidth="1"/>
    <col min="10" max="10" width="14.33203125" style="13" bestFit="1" customWidth="1"/>
    <col min="11" max="11" width="15.5" style="6" bestFit="1" customWidth="1"/>
    <col min="12" max="13" width="14" style="6" bestFit="1" customWidth="1"/>
    <col min="14" max="14" width="15.5" style="6" bestFit="1" customWidth="1"/>
    <col min="15" max="17" width="10.83203125" style="6"/>
    <col min="18" max="18" width="8.33203125" style="6" bestFit="1" customWidth="1"/>
    <col min="19" max="91" width="10.83203125" style="6"/>
    <col min="92" max="92" width="23.1640625" style="6" customWidth="1"/>
    <col min="93" max="93" width="24.5" style="6" customWidth="1"/>
    <col min="94" max="94" width="25.6640625" style="6" customWidth="1"/>
    <col min="95" max="95" width="9.83203125" style="6" customWidth="1"/>
    <col min="96" max="96" width="9.5" style="6" customWidth="1"/>
    <col min="97" max="97" width="9.1640625" style="6" customWidth="1"/>
    <col min="98" max="98" width="9" style="6" customWidth="1"/>
    <col min="99" max="99" width="9.6640625" style="6" customWidth="1"/>
    <col min="100" max="101" width="9.33203125" style="6" customWidth="1"/>
    <col min="102" max="102" width="8.33203125" style="6" customWidth="1"/>
    <col min="103" max="103" width="9.33203125" style="6" customWidth="1"/>
    <col min="104" max="106" width="8.5" style="6" customWidth="1"/>
    <col min="107" max="107" width="7.5" style="6" customWidth="1"/>
    <col min="108" max="108" width="14.6640625" style="6" customWidth="1"/>
    <col min="109" max="110" width="16.1640625" style="6" customWidth="1"/>
    <col min="111" max="111" width="10.83203125" style="6"/>
    <col min="112" max="112" width="31.6640625" style="6" customWidth="1"/>
    <col min="113" max="113" width="38.33203125" style="6" customWidth="1"/>
    <col min="114" max="347" width="10.83203125" style="6"/>
    <col min="348" max="348" width="23.1640625" style="6" customWidth="1"/>
    <col min="349" max="349" width="24.5" style="6" customWidth="1"/>
    <col min="350" max="350" width="25.6640625" style="6" customWidth="1"/>
    <col min="351" max="351" width="9.83203125" style="6" customWidth="1"/>
    <col min="352" max="352" width="9.5" style="6" customWidth="1"/>
    <col min="353" max="353" width="9.1640625" style="6" customWidth="1"/>
    <col min="354" max="354" width="9" style="6" customWidth="1"/>
    <col min="355" max="355" width="9.6640625" style="6" customWidth="1"/>
    <col min="356" max="357" width="9.33203125" style="6" customWidth="1"/>
    <col min="358" max="358" width="8.33203125" style="6" customWidth="1"/>
    <col min="359" max="359" width="9.33203125" style="6" customWidth="1"/>
    <col min="360" max="362" width="8.5" style="6" customWidth="1"/>
    <col min="363" max="363" width="7.5" style="6" customWidth="1"/>
    <col min="364" max="364" width="14.6640625" style="6" customWidth="1"/>
    <col min="365" max="366" width="16.1640625" style="6" customWidth="1"/>
    <col min="367" max="367" width="10.83203125" style="6"/>
    <col min="368" max="368" width="31.6640625" style="6" customWidth="1"/>
    <col min="369" max="369" width="38.33203125" style="6" customWidth="1"/>
    <col min="370" max="603" width="10.83203125" style="6"/>
    <col min="604" max="604" width="23.1640625" style="6" customWidth="1"/>
    <col min="605" max="605" width="24.5" style="6" customWidth="1"/>
    <col min="606" max="606" width="25.6640625" style="6" customWidth="1"/>
    <col min="607" max="607" width="9.83203125" style="6" customWidth="1"/>
    <col min="608" max="608" width="9.5" style="6" customWidth="1"/>
    <col min="609" max="609" width="9.1640625" style="6" customWidth="1"/>
    <col min="610" max="610" width="9" style="6" customWidth="1"/>
    <col min="611" max="611" width="9.6640625" style="6" customWidth="1"/>
    <col min="612" max="613" width="9.33203125" style="6" customWidth="1"/>
    <col min="614" max="614" width="8.33203125" style="6" customWidth="1"/>
    <col min="615" max="615" width="9.33203125" style="6" customWidth="1"/>
    <col min="616" max="618" width="8.5" style="6" customWidth="1"/>
    <col min="619" max="619" width="7.5" style="6" customWidth="1"/>
    <col min="620" max="620" width="14.6640625" style="6" customWidth="1"/>
    <col min="621" max="622" width="16.1640625" style="6" customWidth="1"/>
    <col min="623" max="623" width="10.83203125" style="6"/>
    <col min="624" max="624" width="31.6640625" style="6" customWidth="1"/>
    <col min="625" max="625" width="38.33203125" style="6" customWidth="1"/>
    <col min="626" max="859" width="10.83203125" style="6"/>
    <col min="860" max="860" width="23.1640625" style="6" customWidth="1"/>
    <col min="861" max="861" width="24.5" style="6" customWidth="1"/>
    <col min="862" max="862" width="25.6640625" style="6" customWidth="1"/>
    <col min="863" max="863" width="9.83203125" style="6" customWidth="1"/>
    <col min="864" max="864" width="9.5" style="6" customWidth="1"/>
    <col min="865" max="865" width="9.1640625" style="6" customWidth="1"/>
    <col min="866" max="866" width="9" style="6" customWidth="1"/>
    <col min="867" max="867" width="9.6640625" style="6" customWidth="1"/>
    <col min="868" max="869" width="9.33203125" style="6" customWidth="1"/>
    <col min="870" max="870" width="8.33203125" style="6" customWidth="1"/>
    <col min="871" max="871" width="9.33203125" style="6" customWidth="1"/>
    <col min="872" max="874" width="8.5" style="6" customWidth="1"/>
    <col min="875" max="875" width="7.5" style="6" customWidth="1"/>
    <col min="876" max="876" width="14.6640625" style="6" customWidth="1"/>
    <col min="877" max="878" width="16.1640625" style="6" customWidth="1"/>
    <col min="879" max="879" width="10.83203125" style="6"/>
    <col min="880" max="880" width="31.6640625" style="6" customWidth="1"/>
    <col min="881" max="881" width="38.33203125" style="6" customWidth="1"/>
    <col min="882" max="1115" width="10.83203125" style="6"/>
    <col min="1116" max="1116" width="23.1640625" style="6" customWidth="1"/>
    <col min="1117" max="1117" width="24.5" style="6" customWidth="1"/>
    <col min="1118" max="1118" width="25.6640625" style="6" customWidth="1"/>
    <col min="1119" max="1119" width="9.83203125" style="6" customWidth="1"/>
    <col min="1120" max="1120" width="9.5" style="6" customWidth="1"/>
    <col min="1121" max="1121" width="9.1640625" style="6" customWidth="1"/>
    <col min="1122" max="1122" width="9" style="6" customWidth="1"/>
    <col min="1123" max="1123" width="9.6640625" style="6" customWidth="1"/>
    <col min="1124" max="1125" width="9.33203125" style="6" customWidth="1"/>
    <col min="1126" max="1126" width="8.33203125" style="6" customWidth="1"/>
    <col min="1127" max="1127" width="9.33203125" style="6" customWidth="1"/>
    <col min="1128" max="1130" width="8.5" style="6" customWidth="1"/>
    <col min="1131" max="1131" width="7.5" style="6" customWidth="1"/>
    <col min="1132" max="1132" width="14.6640625" style="6" customWidth="1"/>
    <col min="1133" max="1134" width="16.1640625" style="6" customWidth="1"/>
    <col min="1135" max="1135" width="10.83203125" style="6"/>
    <col min="1136" max="1136" width="31.6640625" style="6" customWidth="1"/>
    <col min="1137" max="1137" width="38.33203125" style="6" customWidth="1"/>
    <col min="1138" max="1371" width="10.83203125" style="6"/>
    <col min="1372" max="1372" width="23.1640625" style="6" customWidth="1"/>
    <col min="1373" max="1373" width="24.5" style="6" customWidth="1"/>
    <col min="1374" max="1374" width="25.6640625" style="6" customWidth="1"/>
    <col min="1375" max="1375" width="9.83203125" style="6" customWidth="1"/>
    <col min="1376" max="1376" width="9.5" style="6" customWidth="1"/>
    <col min="1377" max="1377" width="9.1640625" style="6" customWidth="1"/>
    <col min="1378" max="1378" width="9" style="6" customWidth="1"/>
    <col min="1379" max="1379" width="9.6640625" style="6" customWidth="1"/>
    <col min="1380" max="1381" width="9.33203125" style="6" customWidth="1"/>
    <col min="1382" max="1382" width="8.33203125" style="6" customWidth="1"/>
    <col min="1383" max="1383" width="9.33203125" style="6" customWidth="1"/>
    <col min="1384" max="1386" width="8.5" style="6" customWidth="1"/>
    <col min="1387" max="1387" width="7.5" style="6" customWidth="1"/>
    <col min="1388" max="1388" width="14.6640625" style="6" customWidth="1"/>
    <col min="1389" max="1390" width="16.1640625" style="6" customWidth="1"/>
    <col min="1391" max="1391" width="10.83203125" style="6"/>
    <col min="1392" max="1392" width="31.6640625" style="6" customWidth="1"/>
    <col min="1393" max="1393" width="38.33203125" style="6" customWidth="1"/>
    <col min="1394" max="1627" width="10.83203125" style="6"/>
    <col min="1628" max="1628" width="23.1640625" style="6" customWidth="1"/>
    <col min="1629" max="1629" width="24.5" style="6" customWidth="1"/>
    <col min="1630" max="1630" width="25.6640625" style="6" customWidth="1"/>
    <col min="1631" max="1631" width="9.83203125" style="6" customWidth="1"/>
    <col min="1632" max="1632" width="9.5" style="6" customWidth="1"/>
    <col min="1633" max="1633" width="9.1640625" style="6" customWidth="1"/>
    <col min="1634" max="1634" width="9" style="6" customWidth="1"/>
    <col min="1635" max="1635" width="9.6640625" style="6" customWidth="1"/>
    <col min="1636" max="1637" width="9.33203125" style="6" customWidth="1"/>
    <col min="1638" max="1638" width="8.33203125" style="6" customWidth="1"/>
    <col min="1639" max="1639" width="9.33203125" style="6" customWidth="1"/>
    <col min="1640" max="1642" width="8.5" style="6" customWidth="1"/>
    <col min="1643" max="1643" width="7.5" style="6" customWidth="1"/>
    <col min="1644" max="1644" width="14.6640625" style="6" customWidth="1"/>
    <col min="1645" max="1646" width="16.1640625" style="6" customWidth="1"/>
    <col min="1647" max="1647" width="10.83203125" style="6"/>
    <col min="1648" max="1648" width="31.6640625" style="6" customWidth="1"/>
    <col min="1649" max="1649" width="38.33203125" style="6" customWidth="1"/>
    <col min="1650" max="1883" width="10.83203125" style="6"/>
    <col min="1884" max="1884" width="23.1640625" style="6" customWidth="1"/>
    <col min="1885" max="1885" width="24.5" style="6" customWidth="1"/>
    <col min="1886" max="1886" width="25.6640625" style="6" customWidth="1"/>
    <col min="1887" max="1887" width="9.83203125" style="6" customWidth="1"/>
    <col min="1888" max="1888" width="9.5" style="6" customWidth="1"/>
    <col min="1889" max="1889" width="9.1640625" style="6" customWidth="1"/>
    <col min="1890" max="1890" width="9" style="6" customWidth="1"/>
    <col min="1891" max="1891" width="9.6640625" style="6" customWidth="1"/>
    <col min="1892" max="1893" width="9.33203125" style="6" customWidth="1"/>
    <col min="1894" max="1894" width="8.33203125" style="6" customWidth="1"/>
    <col min="1895" max="1895" width="9.33203125" style="6" customWidth="1"/>
    <col min="1896" max="1898" width="8.5" style="6" customWidth="1"/>
    <col min="1899" max="1899" width="7.5" style="6" customWidth="1"/>
    <col min="1900" max="1900" width="14.6640625" style="6" customWidth="1"/>
    <col min="1901" max="1902" width="16.1640625" style="6" customWidth="1"/>
    <col min="1903" max="1903" width="10.83203125" style="6"/>
    <col min="1904" max="1904" width="31.6640625" style="6" customWidth="1"/>
    <col min="1905" max="1905" width="38.33203125" style="6" customWidth="1"/>
    <col min="1906" max="2139" width="10.83203125" style="6"/>
    <col min="2140" max="2140" width="23.1640625" style="6" customWidth="1"/>
    <col min="2141" max="2141" width="24.5" style="6" customWidth="1"/>
    <col min="2142" max="2142" width="25.6640625" style="6" customWidth="1"/>
    <col min="2143" max="2143" width="9.83203125" style="6" customWidth="1"/>
    <col min="2144" max="2144" width="9.5" style="6" customWidth="1"/>
    <col min="2145" max="2145" width="9.1640625" style="6" customWidth="1"/>
    <col min="2146" max="2146" width="9" style="6" customWidth="1"/>
    <col min="2147" max="2147" width="9.6640625" style="6" customWidth="1"/>
    <col min="2148" max="2149" width="9.33203125" style="6" customWidth="1"/>
    <col min="2150" max="2150" width="8.33203125" style="6" customWidth="1"/>
    <col min="2151" max="2151" width="9.33203125" style="6" customWidth="1"/>
    <col min="2152" max="2154" width="8.5" style="6" customWidth="1"/>
    <col min="2155" max="2155" width="7.5" style="6" customWidth="1"/>
    <col min="2156" max="2156" width="14.6640625" style="6" customWidth="1"/>
    <col min="2157" max="2158" width="16.1640625" style="6" customWidth="1"/>
    <col min="2159" max="2159" width="10.83203125" style="6"/>
    <col min="2160" max="2160" width="31.6640625" style="6" customWidth="1"/>
    <col min="2161" max="2161" width="38.33203125" style="6" customWidth="1"/>
    <col min="2162" max="2395" width="10.83203125" style="6"/>
    <col min="2396" max="2396" width="23.1640625" style="6" customWidth="1"/>
    <col min="2397" max="2397" width="24.5" style="6" customWidth="1"/>
    <col min="2398" max="2398" width="25.6640625" style="6" customWidth="1"/>
    <col min="2399" max="2399" width="9.83203125" style="6" customWidth="1"/>
    <col min="2400" max="2400" width="9.5" style="6" customWidth="1"/>
    <col min="2401" max="2401" width="9.1640625" style="6" customWidth="1"/>
    <col min="2402" max="2402" width="9" style="6" customWidth="1"/>
    <col min="2403" max="2403" width="9.6640625" style="6" customWidth="1"/>
    <col min="2404" max="2405" width="9.33203125" style="6" customWidth="1"/>
    <col min="2406" max="2406" width="8.33203125" style="6" customWidth="1"/>
    <col min="2407" max="2407" width="9.33203125" style="6" customWidth="1"/>
    <col min="2408" max="2410" width="8.5" style="6" customWidth="1"/>
    <col min="2411" max="2411" width="7.5" style="6" customWidth="1"/>
    <col min="2412" max="2412" width="14.6640625" style="6" customWidth="1"/>
    <col min="2413" max="2414" width="16.1640625" style="6" customWidth="1"/>
    <col min="2415" max="2415" width="10.83203125" style="6"/>
    <col min="2416" max="2416" width="31.6640625" style="6" customWidth="1"/>
    <col min="2417" max="2417" width="38.33203125" style="6" customWidth="1"/>
    <col min="2418" max="2651" width="10.83203125" style="6"/>
    <col min="2652" max="2652" width="23.1640625" style="6" customWidth="1"/>
    <col min="2653" max="2653" width="24.5" style="6" customWidth="1"/>
    <col min="2654" max="2654" width="25.6640625" style="6" customWidth="1"/>
    <col min="2655" max="2655" width="9.83203125" style="6" customWidth="1"/>
    <col min="2656" max="2656" width="9.5" style="6" customWidth="1"/>
    <col min="2657" max="2657" width="9.1640625" style="6" customWidth="1"/>
    <col min="2658" max="2658" width="9" style="6" customWidth="1"/>
    <col min="2659" max="2659" width="9.6640625" style="6" customWidth="1"/>
    <col min="2660" max="2661" width="9.33203125" style="6" customWidth="1"/>
    <col min="2662" max="2662" width="8.33203125" style="6" customWidth="1"/>
    <col min="2663" max="2663" width="9.33203125" style="6" customWidth="1"/>
    <col min="2664" max="2666" width="8.5" style="6" customWidth="1"/>
    <col min="2667" max="2667" width="7.5" style="6" customWidth="1"/>
    <col min="2668" max="2668" width="14.6640625" style="6" customWidth="1"/>
    <col min="2669" max="2670" width="16.1640625" style="6" customWidth="1"/>
    <col min="2671" max="2671" width="10.83203125" style="6"/>
    <col min="2672" max="2672" width="31.6640625" style="6" customWidth="1"/>
    <col min="2673" max="2673" width="38.33203125" style="6" customWidth="1"/>
    <col min="2674" max="2907" width="10.83203125" style="6"/>
    <col min="2908" max="2908" width="23.1640625" style="6" customWidth="1"/>
    <col min="2909" max="2909" width="24.5" style="6" customWidth="1"/>
    <col min="2910" max="2910" width="25.6640625" style="6" customWidth="1"/>
    <col min="2911" max="2911" width="9.83203125" style="6" customWidth="1"/>
    <col min="2912" max="2912" width="9.5" style="6" customWidth="1"/>
    <col min="2913" max="2913" width="9.1640625" style="6" customWidth="1"/>
    <col min="2914" max="2914" width="9" style="6" customWidth="1"/>
    <col min="2915" max="2915" width="9.6640625" style="6" customWidth="1"/>
    <col min="2916" max="2917" width="9.33203125" style="6" customWidth="1"/>
    <col min="2918" max="2918" width="8.33203125" style="6" customWidth="1"/>
    <col min="2919" max="2919" width="9.33203125" style="6" customWidth="1"/>
    <col min="2920" max="2922" width="8.5" style="6" customWidth="1"/>
    <col min="2923" max="2923" width="7.5" style="6" customWidth="1"/>
    <col min="2924" max="2924" width="14.6640625" style="6" customWidth="1"/>
    <col min="2925" max="2926" width="16.1640625" style="6" customWidth="1"/>
    <col min="2927" max="2927" width="10.83203125" style="6"/>
    <col min="2928" max="2928" width="31.6640625" style="6" customWidth="1"/>
    <col min="2929" max="2929" width="38.33203125" style="6" customWidth="1"/>
    <col min="2930" max="3163" width="10.83203125" style="6"/>
    <col min="3164" max="3164" width="23.1640625" style="6" customWidth="1"/>
    <col min="3165" max="3165" width="24.5" style="6" customWidth="1"/>
    <col min="3166" max="3166" width="25.6640625" style="6" customWidth="1"/>
    <col min="3167" max="3167" width="9.83203125" style="6" customWidth="1"/>
    <col min="3168" max="3168" width="9.5" style="6" customWidth="1"/>
    <col min="3169" max="3169" width="9.1640625" style="6" customWidth="1"/>
    <col min="3170" max="3170" width="9" style="6" customWidth="1"/>
    <col min="3171" max="3171" width="9.6640625" style="6" customWidth="1"/>
    <col min="3172" max="3173" width="9.33203125" style="6" customWidth="1"/>
    <col min="3174" max="3174" width="8.33203125" style="6" customWidth="1"/>
    <col min="3175" max="3175" width="9.33203125" style="6" customWidth="1"/>
    <col min="3176" max="3178" width="8.5" style="6" customWidth="1"/>
    <col min="3179" max="3179" width="7.5" style="6" customWidth="1"/>
    <col min="3180" max="3180" width="14.6640625" style="6" customWidth="1"/>
    <col min="3181" max="3182" width="16.1640625" style="6" customWidth="1"/>
    <col min="3183" max="3183" width="10.83203125" style="6"/>
    <col min="3184" max="3184" width="31.6640625" style="6" customWidth="1"/>
    <col min="3185" max="3185" width="38.33203125" style="6" customWidth="1"/>
    <col min="3186" max="3419" width="10.83203125" style="6"/>
    <col min="3420" max="3420" width="23.1640625" style="6" customWidth="1"/>
    <col min="3421" max="3421" width="24.5" style="6" customWidth="1"/>
    <col min="3422" max="3422" width="25.6640625" style="6" customWidth="1"/>
    <col min="3423" max="3423" width="9.83203125" style="6" customWidth="1"/>
    <col min="3424" max="3424" width="9.5" style="6" customWidth="1"/>
    <col min="3425" max="3425" width="9.1640625" style="6" customWidth="1"/>
    <col min="3426" max="3426" width="9" style="6" customWidth="1"/>
    <col min="3427" max="3427" width="9.6640625" style="6" customWidth="1"/>
    <col min="3428" max="3429" width="9.33203125" style="6" customWidth="1"/>
    <col min="3430" max="3430" width="8.33203125" style="6" customWidth="1"/>
    <col min="3431" max="3431" width="9.33203125" style="6" customWidth="1"/>
    <col min="3432" max="3434" width="8.5" style="6" customWidth="1"/>
    <col min="3435" max="3435" width="7.5" style="6" customWidth="1"/>
    <col min="3436" max="3436" width="14.6640625" style="6" customWidth="1"/>
    <col min="3437" max="3438" width="16.1640625" style="6" customWidth="1"/>
    <col min="3439" max="3439" width="10.83203125" style="6"/>
    <col min="3440" max="3440" width="31.6640625" style="6" customWidth="1"/>
    <col min="3441" max="3441" width="38.33203125" style="6" customWidth="1"/>
    <col min="3442" max="3675" width="10.83203125" style="6"/>
    <col min="3676" max="3676" width="23.1640625" style="6" customWidth="1"/>
    <col min="3677" max="3677" width="24.5" style="6" customWidth="1"/>
    <col min="3678" max="3678" width="25.6640625" style="6" customWidth="1"/>
    <col min="3679" max="3679" width="9.83203125" style="6" customWidth="1"/>
    <col min="3680" max="3680" width="9.5" style="6" customWidth="1"/>
    <col min="3681" max="3681" width="9.1640625" style="6" customWidth="1"/>
    <col min="3682" max="3682" width="9" style="6" customWidth="1"/>
    <col min="3683" max="3683" width="9.6640625" style="6" customWidth="1"/>
    <col min="3684" max="3685" width="9.33203125" style="6" customWidth="1"/>
    <col min="3686" max="3686" width="8.33203125" style="6" customWidth="1"/>
    <col min="3687" max="3687" width="9.33203125" style="6" customWidth="1"/>
    <col min="3688" max="3690" width="8.5" style="6" customWidth="1"/>
    <col min="3691" max="3691" width="7.5" style="6" customWidth="1"/>
    <col min="3692" max="3692" width="14.6640625" style="6" customWidth="1"/>
    <col min="3693" max="3694" width="16.1640625" style="6" customWidth="1"/>
    <col min="3695" max="3695" width="10.83203125" style="6"/>
    <col min="3696" max="3696" width="31.6640625" style="6" customWidth="1"/>
    <col min="3697" max="3697" width="38.33203125" style="6" customWidth="1"/>
    <col min="3698" max="3931" width="10.83203125" style="6"/>
    <col min="3932" max="3932" width="23.1640625" style="6" customWidth="1"/>
    <col min="3933" max="3933" width="24.5" style="6" customWidth="1"/>
    <col min="3934" max="3934" width="25.6640625" style="6" customWidth="1"/>
    <col min="3935" max="3935" width="9.83203125" style="6" customWidth="1"/>
    <col min="3936" max="3936" width="9.5" style="6" customWidth="1"/>
    <col min="3937" max="3937" width="9.1640625" style="6" customWidth="1"/>
    <col min="3938" max="3938" width="9" style="6" customWidth="1"/>
    <col min="3939" max="3939" width="9.6640625" style="6" customWidth="1"/>
    <col min="3940" max="3941" width="9.33203125" style="6" customWidth="1"/>
    <col min="3942" max="3942" width="8.33203125" style="6" customWidth="1"/>
    <col min="3943" max="3943" width="9.33203125" style="6" customWidth="1"/>
    <col min="3944" max="3946" width="8.5" style="6" customWidth="1"/>
    <col min="3947" max="3947" width="7.5" style="6" customWidth="1"/>
    <col min="3948" max="3948" width="14.6640625" style="6" customWidth="1"/>
    <col min="3949" max="3950" width="16.1640625" style="6" customWidth="1"/>
    <col min="3951" max="3951" width="10.83203125" style="6"/>
    <col min="3952" max="3952" width="31.6640625" style="6" customWidth="1"/>
    <col min="3953" max="3953" width="38.33203125" style="6" customWidth="1"/>
    <col min="3954" max="4187" width="10.83203125" style="6"/>
    <col min="4188" max="4188" width="23.1640625" style="6" customWidth="1"/>
    <col min="4189" max="4189" width="24.5" style="6" customWidth="1"/>
    <col min="4190" max="4190" width="25.6640625" style="6" customWidth="1"/>
    <col min="4191" max="4191" width="9.83203125" style="6" customWidth="1"/>
    <col min="4192" max="4192" width="9.5" style="6" customWidth="1"/>
    <col min="4193" max="4193" width="9.1640625" style="6" customWidth="1"/>
    <col min="4194" max="4194" width="9" style="6" customWidth="1"/>
    <col min="4195" max="4195" width="9.6640625" style="6" customWidth="1"/>
    <col min="4196" max="4197" width="9.33203125" style="6" customWidth="1"/>
    <col min="4198" max="4198" width="8.33203125" style="6" customWidth="1"/>
    <col min="4199" max="4199" width="9.33203125" style="6" customWidth="1"/>
    <col min="4200" max="4202" width="8.5" style="6" customWidth="1"/>
    <col min="4203" max="4203" width="7.5" style="6" customWidth="1"/>
    <col min="4204" max="4204" width="14.6640625" style="6" customWidth="1"/>
    <col min="4205" max="4206" width="16.1640625" style="6" customWidth="1"/>
    <col min="4207" max="4207" width="10.83203125" style="6"/>
    <col min="4208" max="4208" width="31.6640625" style="6" customWidth="1"/>
    <col min="4209" max="4209" width="38.33203125" style="6" customWidth="1"/>
    <col min="4210" max="4443" width="10.83203125" style="6"/>
    <col min="4444" max="4444" width="23.1640625" style="6" customWidth="1"/>
    <col min="4445" max="4445" width="24.5" style="6" customWidth="1"/>
    <col min="4446" max="4446" width="25.6640625" style="6" customWidth="1"/>
    <col min="4447" max="4447" width="9.83203125" style="6" customWidth="1"/>
    <col min="4448" max="4448" width="9.5" style="6" customWidth="1"/>
    <col min="4449" max="4449" width="9.1640625" style="6" customWidth="1"/>
    <col min="4450" max="4450" width="9" style="6" customWidth="1"/>
    <col min="4451" max="4451" width="9.6640625" style="6" customWidth="1"/>
    <col min="4452" max="4453" width="9.33203125" style="6" customWidth="1"/>
    <col min="4454" max="4454" width="8.33203125" style="6" customWidth="1"/>
    <col min="4455" max="4455" width="9.33203125" style="6" customWidth="1"/>
    <col min="4456" max="4458" width="8.5" style="6" customWidth="1"/>
    <col min="4459" max="4459" width="7.5" style="6" customWidth="1"/>
    <col min="4460" max="4460" width="14.6640625" style="6" customWidth="1"/>
    <col min="4461" max="4462" width="16.1640625" style="6" customWidth="1"/>
    <col min="4463" max="4463" width="10.83203125" style="6"/>
    <col min="4464" max="4464" width="31.6640625" style="6" customWidth="1"/>
    <col min="4465" max="4465" width="38.33203125" style="6" customWidth="1"/>
    <col min="4466" max="4699" width="10.83203125" style="6"/>
    <col min="4700" max="4700" width="23.1640625" style="6" customWidth="1"/>
    <col min="4701" max="4701" width="24.5" style="6" customWidth="1"/>
    <col min="4702" max="4702" width="25.6640625" style="6" customWidth="1"/>
    <col min="4703" max="4703" width="9.83203125" style="6" customWidth="1"/>
    <col min="4704" max="4704" width="9.5" style="6" customWidth="1"/>
    <col min="4705" max="4705" width="9.1640625" style="6" customWidth="1"/>
    <col min="4706" max="4706" width="9" style="6" customWidth="1"/>
    <col min="4707" max="4707" width="9.6640625" style="6" customWidth="1"/>
    <col min="4708" max="4709" width="9.33203125" style="6" customWidth="1"/>
    <col min="4710" max="4710" width="8.33203125" style="6" customWidth="1"/>
    <col min="4711" max="4711" width="9.33203125" style="6" customWidth="1"/>
    <col min="4712" max="4714" width="8.5" style="6" customWidth="1"/>
    <col min="4715" max="4715" width="7.5" style="6" customWidth="1"/>
    <col min="4716" max="4716" width="14.6640625" style="6" customWidth="1"/>
    <col min="4717" max="4718" width="16.1640625" style="6" customWidth="1"/>
    <col min="4719" max="4719" width="10.83203125" style="6"/>
    <col min="4720" max="4720" width="31.6640625" style="6" customWidth="1"/>
    <col min="4721" max="4721" width="38.33203125" style="6" customWidth="1"/>
    <col min="4722" max="4955" width="10.83203125" style="6"/>
    <col min="4956" max="4956" width="23.1640625" style="6" customWidth="1"/>
    <col min="4957" max="4957" width="24.5" style="6" customWidth="1"/>
    <col min="4958" max="4958" width="25.6640625" style="6" customWidth="1"/>
    <col min="4959" max="4959" width="9.83203125" style="6" customWidth="1"/>
    <col min="4960" max="4960" width="9.5" style="6" customWidth="1"/>
    <col min="4961" max="4961" width="9.1640625" style="6" customWidth="1"/>
    <col min="4962" max="4962" width="9" style="6" customWidth="1"/>
    <col min="4963" max="4963" width="9.6640625" style="6" customWidth="1"/>
    <col min="4964" max="4965" width="9.33203125" style="6" customWidth="1"/>
    <col min="4966" max="4966" width="8.33203125" style="6" customWidth="1"/>
    <col min="4967" max="4967" width="9.33203125" style="6" customWidth="1"/>
    <col min="4968" max="4970" width="8.5" style="6" customWidth="1"/>
    <col min="4971" max="4971" width="7.5" style="6" customWidth="1"/>
    <col min="4972" max="4972" width="14.6640625" style="6" customWidth="1"/>
    <col min="4973" max="4974" width="16.1640625" style="6" customWidth="1"/>
    <col min="4975" max="4975" width="10.83203125" style="6"/>
    <col min="4976" max="4976" width="31.6640625" style="6" customWidth="1"/>
    <col min="4977" max="4977" width="38.33203125" style="6" customWidth="1"/>
    <col min="4978" max="5211" width="10.83203125" style="6"/>
    <col min="5212" max="5212" width="23.1640625" style="6" customWidth="1"/>
    <col min="5213" max="5213" width="24.5" style="6" customWidth="1"/>
    <col min="5214" max="5214" width="25.6640625" style="6" customWidth="1"/>
    <col min="5215" max="5215" width="9.83203125" style="6" customWidth="1"/>
    <col min="5216" max="5216" width="9.5" style="6" customWidth="1"/>
    <col min="5217" max="5217" width="9.1640625" style="6" customWidth="1"/>
    <col min="5218" max="5218" width="9" style="6" customWidth="1"/>
    <col min="5219" max="5219" width="9.6640625" style="6" customWidth="1"/>
    <col min="5220" max="5221" width="9.33203125" style="6" customWidth="1"/>
    <col min="5222" max="5222" width="8.33203125" style="6" customWidth="1"/>
    <col min="5223" max="5223" width="9.33203125" style="6" customWidth="1"/>
    <col min="5224" max="5226" width="8.5" style="6" customWidth="1"/>
    <col min="5227" max="5227" width="7.5" style="6" customWidth="1"/>
    <col min="5228" max="5228" width="14.6640625" style="6" customWidth="1"/>
    <col min="5229" max="5230" width="16.1640625" style="6" customWidth="1"/>
    <col min="5231" max="5231" width="10.83203125" style="6"/>
    <col min="5232" max="5232" width="31.6640625" style="6" customWidth="1"/>
    <col min="5233" max="5233" width="38.33203125" style="6" customWidth="1"/>
    <col min="5234" max="5467" width="10.83203125" style="6"/>
    <col min="5468" max="5468" width="23.1640625" style="6" customWidth="1"/>
    <col min="5469" max="5469" width="24.5" style="6" customWidth="1"/>
    <col min="5470" max="5470" width="25.6640625" style="6" customWidth="1"/>
    <col min="5471" max="5471" width="9.83203125" style="6" customWidth="1"/>
    <col min="5472" max="5472" width="9.5" style="6" customWidth="1"/>
    <col min="5473" max="5473" width="9.1640625" style="6" customWidth="1"/>
    <col min="5474" max="5474" width="9" style="6" customWidth="1"/>
    <col min="5475" max="5475" width="9.6640625" style="6" customWidth="1"/>
    <col min="5476" max="5477" width="9.33203125" style="6" customWidth="1"/>
    <col min="5478" max="5478" width="8.33203125" style="6" customWidth="1"/>
    <col min="5479" max="5479" width="9.33203125" style="6" customWidth="1"/>
    <col min="5480" max="5482" width="8.5" style="6" customWidth="1"/>
    <col min="5483" max="5483" width="7.5" style="6" customWidth="1"/>
    <col min="5484" max="5484" width="14.6640625" style="6" customWidth="1"/>
    <col min="5485" max="5486" width="16.1640625" style="6" customWidth="1"/>
    <col min="5487" max="5487" width="10.83203125" style="6"/>
    <col min="5488" max="5488" width="31.6640625" style="6" customWidth="1"/>
    <col min="5489" max="5489" width="38.33203125" style="6" customWidth="1"/>
    <col min="5490" max="5723" width="10.83203125" style="6"/>
    <col min="5724" max="5724" width="23.1640625" style="6" customWidth="1"/>
    <col min="5725" max="5725" width="24.5" style="6" customWidth="1"/>
    <col min="5726" max="5726" width="25.6640625" style="6" customWidth="1"/>
    <col min="5727" max="5727" width="9.83203125" style="6" customWidth="1"/>
    <col min="5728" max="5728" width="9.5" style="6" customWidth="1"/>
    <col min="5729" max="5729" width="9.1640625" style="6" customWidth="1"/>
    <col min="5730" max="5730" width="9" style="6" customWidth="1"/>
    <col min="5731" max="5731" width="9.6640625" style="6" customWidth="1"/>
    <col min="5732" max="5733" width="9.33203125" style="6" customWidth="1"/>
    <col min="5734" max="5734" width="8.33203125" style="6" customWidth="1"/>
    <col min="5735" max="5735" width="9.33203125" style="6" customWidth="1"/>
    <col min="5736" max="5738" width="8.5" style="6" customWidth="1"/>
    <col min="5739" max="5739" width="7.5" style="6" customWidth="1"/>
    <col min="5740" max="5740" width="14.6640625" style="6" customWidth="1"/>
    <col min="5741" max="5742" width="16.1640625" style="6" customWidth="1"/>
    <col min="5743" max="5743" width="10.83203125" style="6"/>
    <col min="5744" max="5744" width="31.6640625" style="6" customWidth="1"/>
    <col min="5745" max="5745" width="38.33203125" style="6" customWidth="1"/>
    <col min="5746" max="5979" width="10.83203125" style="6"/>
    <col min="5980" max="5980" width="23.1640625" style="6" customWidth="1"/>
    <col min="5981" max="5981" width="24.5" style="6" customWidth="1"/>
    <col min="5982" max="5982" width="25.6640625" style="6" customWidth="1"/>
    <col min="5983" max="5983" width="9.83203125" style="6" customWidth="1"/>
    <col min="5984" max="5984" width="9.5" style="6" customWidth="1"/>
    <col min="5985" max="5985" width="9.1640625" style="6" customWidth="1"/>
    <col min="5986" max="5986" width="9" style="6" customWidth="1"/>
    <col min="5987" max="5987" width="9.6640625" style="6" customWidth="1"/>
    <col min="5988" max="5989" width="9.33203125" style="6" customWidth="1"/>
    <col min="5990" max="5990" width="8.33203125" style="6" customWidth="1"/>
    <col min="5991" max="5991" width="9.33203125" style="6" customWidth="1"/>
    <col min="5992" max="5994" width="8.5" style="6" customWidth="1"/>
    <col min="5995" max="5995" width="7.5" style="6" customWidth="1"/>
    <col min="5996" max="5996" width="14.6640625" style="6" customWidth="1"/>
    <col min="5997" max="5998" width="16.1640625" style="6" customWidth="1"/>
    <col min="5999" max="5999" width="10.83203125" style="6"/>
    <col min="6000" max="6000" width="31.6640625" style="6" customWidth="1"/>
    <col min="6001" max="6001" width="38.33203125" style="6" customWidth="1"/>
    <col min="6002" max="6235" width="10.83203125" style="6"/>
    <col min="6236" max="6236" width="23.1640625" style="6" customWidth="1"/>
    <col min="6237" max="6237" width="24.5" style="6" customWidth="1"/>
    <col min="6238" max="6238" width="25.6640625" style="6" customWidth="1"/>
    <col min="6239" max="6239" width="9.83203125" style="6" customWidth="1"/>
    <col min="6240" max="6240" width="9.5" style="6" customWidth="1"/>
    <col min="6241" max="6241" width="9.1640625" style="6" customWidth="1"/>
    <col min="6242" max="6242" width="9" style="6" customWidth="1"/>
    <col min="6243" max="6243" width="9.6640625" style="6" customWidth="1"/>
    <col min="6244" max="6245" width="9.33203125" style="6" customWidth="1"/>
    <col min="6246" max="6246" width="8.33203125" style="6" customWidth="1"/>
    <col min="6247" max="6247" width="9.33203125" style="6" customWidth="1"/>
    <col min="6248" max="6250" width="8.5" style="6" customWidth="1"/>
    <col min="6251" max="6251" width="7.5" style="6" customWidth="1"/>
    <col min="6252" max="6252" width="14.6640625" style="6" customWidth="1"/>
    <col min="6253" max="6254" width="16.1640625" style="6" customWidth="1"/>
    <col min="6255" max="6255" width="10.83203125" style="6"/>
    <col min="6256" max="6256" width="31.6640625" style="6" customWidth="1"/>
    <col min="6257" max="6257" width="38.33203125" style="6" customWidth="1"/>
    <col min="6258" max="6491" width="10.83203125" style="6"/>
    <col min="6492" max="6492" width="23.1640625" style="6" customWidth="1"/>
    <col min="6493" max="6493" width="24.5" style="6" customWidth="1"/>
    <col min="6494" max="6494" width="25.6640625" style="6" customWidth="1"/>
    <col min="6495" max="6495" width="9.83203125" style="6" customWidth="1"/>
    <col min="6496" max="6496" width="9.5" style="6" customWidth="1"/>
    <col min="6497" max="6497" width="9.1640625" style="6" customWidth="1"/>
    <col min="6498" max="6498" width="9" style="6" customWidth="1"/>
    <col min="6499" max="6499" width="9.6640625" style="6" customWidth="1"/>
    <col min="6500" max="6501" width="9.33203125" style="6" customWidth="1"/>
    <col min="6502" max="6502" width="8.33203125" style="6" customWidth="1"/>
    <col min="6503" max="6503" width="9.33203125" style="6" customWidth="1"/>
    <col min="6504" max="6506" width="8.5" style="6" customWidth="1"/>
    <col min="6507" max="6507" width="7.5" style="6" customWidth="1"/>
    <col min="6508" max="6508" width="14.6640625" style="6" customWidth="1"/>
    <col min="6509" max="6510" width="16.1640625" style="6" customWidth="1"/>
    <col min="6511" max="6511" width="10.83203125" style="6"/>
    <col min="6512" max="6512" width="31.6640625" style="6" customWidth="1"/>
    <col min="6513" max="6513" width="38.33203125" style="6" customWidth="1"/>
    <col min="6514" max="6747" width="10.83203125" style="6"/>
    <col min="6748" max="6748" width="23.1640625" style="6" customWidth="1"/>
    <col min="6749" max="6749" width="24.5" style="6" customWidth="1"/>
    <col min="6750" max="6750" width="25.6640625" style="6" customWidth="1"/>
    <col min="6751" max="6751" width="9.83203125" style="6" customWidth="1"/>
    <col min="6752" max="6752" width="9.5" style="6" customWidth="1"/>
    <col min="6753" max="6753" width="9.1640625" style="6" customWidth="1"/>
    <col min="6754" max="6754" width="9" style="6" customWidth="1"/>
    <col min="6755" max="6755" width="9.6640625" style="6" customWidth="1"/>
    <col min="6756" max="6757" width="9.33203125" style="6" customWidth="1"/>
    <col min="6758" max="6758" width="8.33203125" style="6" customWidth="1"/>
    <col min="6759" max="6759" width="9.33203125" style="6" customWidth="1"/>
    <col min="6760" max="6762" width="8.5" style="6" customWidth="1"/>
    <col min="6763" max="6763" width="7.5" style="6" customWidth="1"/>
    <col min="6764" max="6764" width="14.6640625" style="6" customWidth="1"/>
    <col min="6765" max="6766" width="16.1640625" style="6" customWidth="1"/>
    <col min="6767" max="6767" width="10.83203125" style="6"/>
    <col min="6768" max="6768" width="31.6640625" style="6" customWidth="1"/>
    <col min="6769" max="6769" width="38.33203125" style="6" customWidth="1"/>
    <col min="6770" max="7003" width="10.83203125" style="6"/>
    <col min="7004" max="7004" width="23.1640625" style="6" customWidth="1"/>
    <col min="7005" max="7005" width="24.5" style="6" customWidth="1"/>
    <col min="7006" max="7006" width="25.6640625" style="6" customWidth="1"/>
    <col min="7007" max="7007" width="9.83203125" style="6" customWidth="1"/>
    <col min="7008" max="7008" width="9.5" style="6" customWidth="1"/>
    <col min="7009" max="7009" width="9.1640625" style="6" customWidth="1"/>
    <col min="7010" max="7010" width="9" style="6" customWidth="1"/>
    <col min="7011" max="7011" width="9.6640625" style="6" customWidth="1"/>
    <col min="7012" max="7013" width="9.33203125" style="6" customWidth="1"/>
    <col min="7014" max="7014" width="8.33203125" style="6" customWidth="1"/>
    <col min="7015" max="7015" width="9.33203125" style="6" customWidth="1"/>
    <col min="7016" max="7018" width="8.5" style="6" customWidth="1"/>
    <col min="7019" max="7019" width="7.5" style="6" customWidth="1"/>
    <col min="7020" max="7020" width="14.6640625" style="6" customWidth="1"/>
    <col min="7021" max="7022" width="16.1640625" style="6" customWidth="1"/>
    <col min="7023" max="7023" width="10.83203125" style="6"/>
    <col min="7024" max="7024" width="31.6640625" style="6" customWidth="1"/>
    <col min="7025" max="7025" width="38.33203125" style="6" customWidth="1"/>
    <col min="7026" max="7259" width="10.83203125" style="6"/>
    <col min="7260" max="7260" width="23.1640625" style="6" customWidth="1"/>
    <col min="7261" max="7261" width="24.5" style="6" customWidth="1"/>
    <col min="7262" max="7262" width="25.6640625" style="6" customWidth="1"/>
    <col min="7263" max="7263" width="9.83203125" style="6" customWidth="1"/>
    <col min="7264" max="7264" width="9.5" style="6" customWidth="1"/>
    <col min="7265" max="7265" width="9.1640625" style="6" customWidth="1"/>
    <col min="7266" max="7266" width="9" style="6" customWidth="1"/>
    <col min="7267" max="7267" width="9.6640625" style="6" customWidth="1"/>
    <col min="7268" max="7269" width="9.33203125" style="6" customWidth="1"/>
    <col min="7270" max="7270" width="8.33203125" style="6" customWidth="1"/>
    <col min="7271" max="7271" width="9.33203125" style="6" customWidth="1"/>
    <col min="7272" max="7274" width="8.5" style="6" customWidth="1"/>
    <col min="7275" max="7275" width="7.5" style="6" customWidth="1"/>
    <col min="7276" max="7276" width="14.6640625" style="6" customWidth="1"/>
    <col min="7277" max="7278" width="16.1640625" style="6" customWidth="1"/>
    <col min="7279" max="7279" width="10.83203125" style="6"/>
    <col min="7280" max="7280" width="31.6640625" style="6" customWidth="1"/>
    <col min="7281" max="7281" width="38.33203125" style="6" customWidth="1"/>
    <col min="7282" max="7515" width="10.83203125" style="6"/>
    <col min="7516" max="7516" width="23.1640625" style="6" customWidth="1"/>
    <col min="7517" max="7517" width="24.5" style="6" customWidth="1"/>
    <col min="7518" max="7518" width="25.6640625" style="6" customWidth="1"/>
    <col min="7519" max="7519" width="9.83203125" style="6" customWidth="1"/>
    <col min="7520" max="7520" width="9.5" style="6" customWidth="1"/>
    <col min="7521" max="7521" width="9.1640625" style="6" customWidth="1"/>
    <col min="7522" max="7522" width="9" style="6" customWidth="1"/>
    <col min="7523" max="7523" width="9.6640625" style="6" customWidth="1"/>
    <col min="7524" max="7525" width="9.33203125" style="6" customWidth="1"/>
    <col min="7526" max="7526" width="8.33203125" style="6" customWidth="1"/>
    <col min="7527" max="7527" width="9.33203125" style="6" customWidth="1"/>
    <col min="7528" max="7530" width="8.5" style="6" customWidth="1"/>
    <col min="7531" max="7531" width="7.5" style="6" customWidth="1"/>
    <col min="7532" max="7532" width="14.6640625" style="6" customWidth="1"/>
    <col min="7533" max="7534" width="16.1640625" style="6" customWidth="1"/>
    <col min="7535" max="7535" width="10.83203125" style="6"/>
    <col min="7536" max="7536" width="31.6640625" style="6" customWidth="1"/>
    <col min="7537" max="7537" width="38.33203125" style="6" customWidth="1"/>
    <col min="7538" max="7771" width="10.83203125" style="6"/>
    <col min="7772" max="7772" width="23.1640625" style="6" customWidth="1"/>
    <col min="7773" max="7773" width="24.5" style="6" customWidth="1"/>
    <col min="7774" max="7774" width="25.6640625" style="6" customWidth="1"/>
    <col min="7775" max="7775" width="9.83203125" style="6" customWidth="1"/>
    <col min="7776" max="7776" width="9.5" style="6" customWidth="1"/>
    <col min="7777" max="7777" width="9.1640625" style="6" customWidth="1"/>
    <col min="7778" max="7778" width="9" style="6" customWidth="1"/>
    <col min="7779" max="7779" width="9.6640625" style="6" customWidth="1"/>
    <col min="7780" max="7781" width="9.33203125" style="6" customWidth="1"/>
    <col min="7782" max="7782" width="8.33203125" style="6" customWidth="1"/>
    <col min="7783" max="7783" width="9.33203125" style="6" customWidth="1"/>
    <col min="7784" max="7786" width="8.5" style="6" customWidth="1"/>
    <col min="7787" max="7787" width="7.5" style="6" customWidth="1"/>
    <col min="7788" max="7788" width="14.6640625" style="6" customWidth="1"/>
    <col min="7789" max="7790" width="16.1640625" style="6" customWidth="1"/>
    <col min="7791" max="7791" width="10.83203125" style="6"/>
    <col min="7792" max="7792" width="31.6640625" style="6" customWidth="1"/>
    <col min="7793" max="7793" width="38.33203125" style="6" customWidth="1"/>
    <col min="7794" max="8027" width="10.83203125" style="6"/>
    <col min="8028" max="8028" width="23.1640625" style="6" customWidth="1"/>
    <col min="8029" max="8029" width="24.5" style="6" customWidth="1"/>
    <col min="8030" max="8030" width="25.6640625" style="6" customWidth="1"/>
    <col min="8031" max="8031" width="9.83203125" style="6" customWidth="1"/>
    <col min="8032" max="8032" width="9.5" style="6" customWidth="1"/>
    <col min="8033" max="8033" width="9.1640625" style="6" customWidth="1"/>
    <col min="8034" max="8034" width="9" style="6" customWidth="1"/>
    <col min="8035" max="8035" width="9.6640625" style="6" customWidth="1"/>
    <col min="8036" max="8037" width="9.33203125" style="6" customWidth="1"/>
    <col min="8038" max="8038" width="8.33203125" style="6" customWidth="1"/>
    <col min="8039" max="8039" width="9.33203125" style="6" customWidth="1"/>
    <col min="8040" max="8042" width="8.5" style="6" customWidth="1"/>
    <col min="8043" max="8043" width="7.5" style="6" customWidth="1"/>
    <col min="8044" max="8044" width="14.6640625" style="6" customWidth="1"/>
    <col min="8045" max="8046" width="16.1640625" style="6" customWidth="1"/>
    <col min="8047" max="8047" width="10.83203125" style="6"/>
    <col min="8048" max="8048" width="31.6640625" style="6" customWidth="1"/>
    <col min="8049" max="8049" width="38.33203125" style="6" customWidth="1"/>
    <col min="8050" max="8283" width="10.83203125" style="6"/>
    <col min="8284" max="8284" width="23.1640625" style="6" customWidth="1"/>
    <col min="8285" max="8285" width="24.5" style="6" customWidth="1"/>
    <col min="8286" max="8286" width="25.6640625" style="6" customWidth="1"/>
    <col min="8287" max="8287" width="9.83203125" style="6" customWidth="1"/>
    <col min="8288" max="8288" width="9.5" style="6" customWidth="1"/>
    <col min="8289" max="8289" width="9.1640625" style="6" customWidth="1"/>
    <col min="8290" max="8290" width="9" style="6" customWidth="1"/>
    <col min="8291" max="8291" width="9.6640625" style="6" customWidth="1"/>
    <col min="8292" max="8293" width="9.33203125" style="6" customWidth="1"/>
    <col min="8294" max="8294" width="8.33203125" style="6" customWidth="1"/>
    <col min="8295" max="8295" width="9.33203125" style="6" customWidth="1"/>
    <col min="8296" max="8298" width="8.5" style="6" customWidth="1"/>
    <col min="8299" max="8299" width="7.5" style="6" customWidth="1"/>
    <col min="8300" max="8300" width="14.6640625" style="6" customWidth="1"/>
    <col min="8301" max="8302" width="16.1640625" style="6" customWidth="1"/>
    <col min="8303" max="8303" width="10.83203125" style="6"/>
    <col min="8304" max="8304" width="31.6640625" style="6" customWidth="1"/>
    <col min="8305" max="8305" width="38.33203125" style="6" customWidth="1"/>
    <col min="8306" max="8539" width="10.83203125" style="6"/>
    <col min="8540" max="8540" width="23.1640625" style="6" customWidth="1"/>
    <col min="8541" max="8541" width="24.5" style="6" customWidth="1"/>
    <col min="8542" max="8542" width="25.6640625" style="6" customWidth="1"/>
    <col min="8543" max="8543" width="9.83203125" style="6" customWidth="1"/>
    <col min="8544" max="8544" width="9.5" style="6" customWidth="1"/>
    <col min="8545" max="8545" width="9.1640625" style="6" customWidth="1"/>
    <col min="8546" max="8546" width="9" style="6" customWidth="1"/>
    <col min="8547" max="8547" width="9.6640625" style="6" customWidth="1"/>
    <col min="8548" max="8549" width="9.33203125" style="6" customWidth="1"/>
    <col min="8550" max="8550" width="8.33203125" style="6" customWidth="1"/>
    <col min="8551" max="8551" width="9.33203125" style="6" customWidth="1"/>
    <col min="8552" max="8554" width="8.5" style="6" customWidth="1"/>
    <col min="8555" max="8555" width="7.5" style="6" customWidth="1"/>
    <col min="8556" max="8556" width="14.6640625" style="6" customWidth="1"/>
    <col min="8557" max="8558" width="16.1640625" style="6" customWidth="1"/>
    <col min="8559" max="8559" width="10.83203125" style="6"/>
    <col min="8560" max="8560" width="31.6640625" style="6" customWidth="1"/>
    <col min="8561" max="8561" width="38.33203125" style="6" customWidth="1"/>
    <col min="8562" max="8795" width="10.83203125" style="6"/>
    <col min="8796" max="8796" width="23.1640625" style="6" customWidth="1"/>
    <col min="8797" max="8797" width="24.5" style="6" customWidth="1"/>
    <col min="8798" max="8798" width="25.6640625" style="6" customWidth="1"/>
    <col min="8799" max="8799" width="9.83203125" style="6" customWidth="1"/>
    <col min="8800" max="8800" width="9.5" style="6" customWidth="1"/>
    <col min="8801" max="8801" width="9.1640625" style="6" customWidth="1"/>
    <col min="8802" max="8802" width="9" style="6" customWidth="1"/>
    <col min="8803" max="8803" width="9.6640625" style="6" customWidth="1"/>
    <col min="8804" max="8805" width="9.33203125" style="6" customWidth="1"/>
    <col min="8806" max="8806" width="8.33203125" style="6" customWidth="1"/>
    <col min="8807" max="8807" width="9.33203125" style="6" customWidth="1"/>
    <col min="8808" max="8810" width="8.5" style="6" customWidth="1"/>
    <col min="8811" max="8811" width="7.5" style="6" customWidth="1"/>
    <col min="8812" max="8812" width="14.6640625" style="6" customWidth="1"/>
    <col min="8813" max="8814" width="16.1640625" style="6" customWidth="1"/>
    <col min="8815" max="8815" width="10.83203125" style="6"/>
    <col min="8816" max="8816" width="31.6640625" style="6" customWidth="1"/>
    <col min="8817" max="8817" width="38.33203125" style="6" customWidth="1"/>
    <col min="8818" max="9051" width="10.83203125" style="6"/>
    <col min="9052" max="9052" width="23.1640625" style="6" customWidth="1"/>
    <col min="9053" max="9053" width="24.5" style="6" customWidth="1"/>
    <col min="9054" max="9054" width="25.6640625" style="6" customWidth="1"/>
    <col min="9055" max="9055" width="9.83203125" style="6" customWidth="1"/>
    <col min="9056" max="9056" width="9.5" style="6" customWidth="1"/>
    <col min="9057" max="9057" width="9.1640625" style="6" customWidth="1"/>
    <col min="9058" max="9058" width="9" style="6" customWidth="1"/>
    <col min="9059" max="9059" width="9.6640625" style="6" customWidth="1"/>
    <col min="9060" max="9061" width="9.33203125" style="6" customWidth="1"/>
    <col min="9062" max="9062" width="8.33203125" style="6" customWidth="1"/>
    <col min="9063" max="9063" width="9.33203125" style="6" customWidth="1"/>
    <col min="9064" max="9066" width="8.5" style="6" customWidth="1"/>
    <col min="9067" max="9067" width="7.5" style="6" customWidth="1"/>
    <col min="9068" max="9068" width="14.6640625" style="6" customWidth="1"/>
    <col min="9069" max="9070" width="16.1640625" style="6" customWidth="1"/>
    <col min="9071" max="9071" width="10.83203125" style="6"/>
    <col min="9072" max="9072" width="31.6640625" style="6" customWidth="1"/>
    <col min="9073" max="9073" width="38.33203125" style="6" customWidth="1"/>
    <col min="9074" max="9307" width="10.83203125" style="6"/>
    <col min="9308" max="9308" width="23.1640625" style="6" customWidth="1"/>
    <col min="9309" max="9309" width="24.5" style="6" customWidth="1"/>
    <col min="9310" max="9310" width="25.6640625" style="6" customWidth="1"/>
    <col min="9311" max="9311" width="9.83203125" style="6" customWidth="1"/>
    <col min="9312" max="9312" width="9.5" style="6" customWidth="1"/>
    <col min="9313" max="9313" width="9.1640625" style="6" customWidth="1"/>
    <col min="9314" max="9314" width="9" style="6" customWidth="1"/>
    <col min="9315" max="9315" width="9.6640625" style="6" customWidth="1"/>
    <col min="9316" max="9317" width="9.33203125" style="6" customWidth="1"/>
    <col min="9318" max="9318" width="8.33203125" style="6" customWidth="1"/>
    <col min="9319" max="9319" width="9.33203125" style="6" customWidth="1"/>
    <col min="9320" max="9322" width="8.5" style="6" customWidth="1"/>
    <col min="9323" max="9323" width="7.5" style="6" customWidth="1"/>
    <col min="9324" max="9324" width="14.6640625" style="6" customWidth="1"/>
    <col min="9325" max="9326" width="16.1640625" style="6" customWidth="1"/>
    <col min="9327" max="9327" width="10.83203125" style="6"/>
    <col min="9328" max="9328" width="31.6640625" style="6" customWidth="1"/>
    <col min="9329" max="9329" width="38.33203125" style="6" customWidth="1"/>
    <col min="9330" max="9563" width="10.83203125" style="6"/>
    <col min="9564" max="9564" width="23.1640625" style="6" customWidth="1"/>
    <col min="9565" max="9565" width="24.5" style="6" customWidth="1"/>
    <col min="9566" max="9566" width="25.6640625" style="6" customWidth="1"/>
    <col min="9567" max="9567" width="9.83203125" style="6" customWidth="1"/>
    <col min="9568" max="9568" width="9.5" style="6" customWidth="1"/>
    <col min="9569" max="9569" width="9.1640625" style="6" customWidth="1"/>
    <col min="9570" max="9570" width="9" style="6" customWidth="1"/>
    <col min="9571" max="9571" width="9.6640625" style="6" customWidth="1"/>
    <col min="9572" max="9573" width="9.33203125" style="6" customWidth="1"/>
    <col min="9574" max="9574" width="8.33203125" style="6" customWidth="1"/>
    <col min="9575" max="9575" width="9.33203125" style="6" customWidth="1"/>
    <col min="9576" max="9578" width="8.5" style="6" customWidth="1"/>
    <col min="9579" max="9579" width="7.5" style="6" customWidth="1"/>
    <col min="9580" max="9580" width="14.6640625" style="6" customWidth="1"/>
    <col min="9581" max="9582" width="16.1640625" style="6" customWidth="1"/>
    <col min="9583" max="9583" width="10.83203125" style="6"/>
    <col min="9584" max="9584" width="31.6640625" style="6" customWidth="1"/>
    <col min="9585" max="9585" width="38.33203125" style="6" customWidth="1"/>
    <col min="9586" max="9819" width="10.83203125" style="6"/>
    <col min="9820" max="9820" width="23.1640625" style="6" customWidth="1"/>
    <col min="9821" max="9821" width="24.5" style="6" customWidth="1"/>
    <col min="9822" max="9822" width="25.6640625" style="6" customWidth="1"/>
    <col min="9823" max="9823" width="9.83203125" style="6" customWidth="1"/>
    <col min="9824" max="9824" width="9.5" style="6" customWidth="1"/>
    <col min="9825" max="9825" width="9.1640625" style="6" customWidth="1"/>
    <col min="9826" max="9826" width="9" style="6" customWidth="1"/>
    <col min="9827" max="9827" width="9.6640625" style="6" customWidth="1"/>
    <col min="9828" max="9829" width="9.33203125" style="6" customWidth="1"/>
    <col min="9830" max="9830" width="8.33203125" style="6" customWidth="1"/>
    <col min="9831" max="9831" width="9.33203125" style="6" customWidth="1"/>
    <col min="9832" max="9834" width="8.5" style="6" customWidth="1"/>
    <col min="9835" max="9835" width="7.5" style="6" customWidth="1"/>
    <col min="9836" max="9836" width="14.6640625" style="6" customWidth="1"/>
    <col min="9837" max="9838" width="16.1640625" style="6" customWidth="1"/>
    <col min="9839" max="9839" width="10.83203125" style="6"/>
    <col min="9840" max="9840" width="31.6640625" style="6" customWidth="1"/>
    <col min="9841" max="9841" width="38.33203125" style="6" customWidth="1"/>
    <col min="9842" max="10075" width="10.83203125" style="6"/>
    <col min="10076" max="10076" width="23.1640625" style="6" customWidth="1"/>
    <col min="10077" max="10077" width="24.5" style="6" customWidth="1"/>
    <col min="10078" max="10078" width="25.6640625" style="6" customWidth="1"/>
    <col min="10079" max="10079" width="9.83203125" style="6" customWidth="1"/>
    <col min="10080" max="10080" width="9.5" style="6" customWidth="1"/>
    <col min="10081" max="10081" width="9.1640625" style="6" customWidth="1"/>
    <col min="10082" max="10082" width="9" style="6" customWidth="1"/>
    <col min="10083" max="10083" width="9.6640625" style="6" customWidth="1"/>
    <col min="10084" max="10085" width="9.33203125" style="6" customWidth="1"/>
    <col min="10086" max="10086" width="8.33203125" style="6" customWidth="1"/>
    <col min="10087" max="10087" width="9.33203125" style="6" customWidth="1"/>
    <col min="10088" max="10090" width="8.5" style="6" customWidth="1"/>
    <col min="10091" max="10091" width="7.5" style="6" customWidth="1"/>
    <col min="10092" max="10092" width="14.6640625" style="6" customWidth="1"/>
    <col min="10093" max="10094" width="16.1640625" style="6" customWidth="1"/>
    <col min="10095" max="10095" width="10.83203125" style="6"/>
    <col min="10096" max="10096" width="31.6640625" style="6" customWidth="1"/>
    <col min="10097" max="10097" width="38.33203125" style="6" customWidth="1"/>
    <col min="10098" max="10331" width="10.83203125" style="6"/>
    <col min="10332" max="10332" width="23.1640625" style="6" customWidth="1"/>
    <col min="10333" max="10333" width="24.5" style="6" customWidth="1"/>
    <col min="10334" max="10334" width="25.6640625" style="6" customWidth="1"/>
    <col min="10335" max="10335" width="9.83203125" style="6" customWidth="1"/>
    <col min="10336" max="10336" width="9.5" style="6" customWidth="1"/>
    <col min="10337" max="10337" width="9.1640625" style="6" customWidth="1"/>
    <col min="10338" max="10338" width="9" style="6" customWidth="1"/>
    <col min="10339" max="10339" width="9.6640625" style="6" customWidth="1"/>
    <col min="10340" max="10341" width="9.33203125" style="6" customWidth="1"/>
    <col min="10342" max="10342" width="8.33203125" style="6" customWidth="1"/>
    <col min="10343" max="10343" width="9.33203125" style="6" customWidth="1"/>
    <col min="10344" max="10346" width="8.5" style="6" customWidth="1"/>
    <col min="10347" max="10347" width="7.5" style="6" customWidth="1"/>
    <col min="10348" max="10348" width="14.6640625" style="6" customWidth="1"/>
    <col min="10349" max="10350" width="16.1640625" style="6" customWidth="1"/>
    <col min="10351" max="10351" width="10.83203125" style="6"/>
    <col min="10352" max="10352" width="31.6640625" style="6" customWidth="1"/>
    <col min="10353" max="10353" width="38.33203125" style="6" customWidth="1"/>
    <col min="10354" max="10587" width="10.83203125" style="6"/>
    <col min="10588" max="10588" width="23.1640625" style="6" customWidth="1"/>
    <col min="10589" max="10589" width="24.5" style="6" customWidth="1"/>
    <col min="10590" max="10590" width="25.6640625" style="6" customWidth="1"/>
    <col min="10591" max="10591" width="9.83203125" style="6" customWidth="1"/>
    <col min="10592" max="10592" width="9.5" style="6" customWidth="1"/>
    <col min="10593" max="10593" width="9.1640625" style="6" customWidth="1"/>
    <col min="10594" max="10594" width="9" style="6" customWidth="1"/>
    <col min="10595" max="10595" width="9.6640625" style="6" customWidth="1"/>
    <col min="10596" max="10597" width="9.33203125" style="6" customWidth="1"/>
    <col min="10598" max="10598" width="8.33203125" style="6" customWidth="1"/>
    <col min="10599" max="10599" width="9.33203125" style="6" customWidth="1"/>
    <col min="10600" max="10602" width="8.5" style="6" customWidth="1"/>
    <col min="10603" max="10603" width="7.5" style="6" customWidth="1"/>
    <col min="10604" max="10604" width="14.6640625" style="6" customWidth="1"/>
    <col min="10605" max="10606" width="16.1640625" style="6" customWidth="1"/>
    <col min="10607" max="10607" width="10.83203125" style="6"/>
    <col min="10608" max="10608" width="31.6640625" style="6" customWidth="1"/>
    <col min="10609" max="10609" width="38.33203125" style="6" customWidth="1"/>
    <col min="10610" max="10843" width="10.83203125" style="6"/>
    <col min="10844" max="10844" width="23.1640625" style="6" customWidth="1"/>
    <col min="10845" max="10845" width="24.5" style="6" customWidth="1"/>
    <col min="10846" max="10846" width="25.6640625" style="6" customWidth="1"/>
    <col min="10847" max="10847" width="9.83203125" style="6" customWidth="1"/>
    <col min="10848" max="10848" width="9.5" style="6" customWidth="1"/>
    <col min="10849" max="10849" width="9.1640625" style="6" customWidth="1"/>
    <col min="10850" max="10850" width="9" style="6" customWidth="1"/>
    <col min="10851" max="10851" width="9.6640625" style="6" customWidth="1"/>
    <col min="10852" max="10853" width="9.33203125" style="6" customWidth="1"/>
    <col min="10854" max="10854" width="8.33203125" style="6" customWidth="1"/>
    <col min="10855" max="10855" width="9.33203125" style="6" customWidth="1"/>
    <col min="10856" max="10858" width="8.5" style="6" customWidth="1"/>
    <col min="10859" max="10859" width="7.5" style="6" customWidth="1"/>
    <col min="10860" max="10860" width="14.6640625" style="6" customWidth="1"/>
    <col min="10861" max="10862" width="16.1640625" style="6" customWidth="1"/>
    <col min="10863" max="10863" width="10.83203125" style="6"/>
    <col min="10864" max="10864" width="31.6640625" style="6" customWidth="1"/>
    <col min="10865" max="10865" width="38.33203125" style="6" customWidth="1"/>
    <col min="10866" max="11099" width="10.83203125" style="6"/>
    <col min="11100" max="11100" width="23.1640625" style="6" customWidth="1"/>
    <col min="11101" max="11101" width="24.5" style="6" customWidth="1"/>
    <col min="11102" max="11102" width="25.6640625" style="6" customWidth="1"/>
    <col min="11103" max="11103" width="9.83203125" style="6" customWidth="1"/>
    <col min="11104" max="11104" width="9.5" style="6" customWidth="1"/>
    <col min="11105" max="11105" width="9.1640625" style="6" customWidth="1"/>
    <col min="11106" max="11106" width="9" style="6" customWidth="1"/>
    <col min="11107" max="11107" width="9.6640625" style="6" customWidth="1"/>
    <col min="11108" max="11109" width="9.33203125" style="6" customWidth="1"/>
    <col min="11110" max="11110" width="8.33203125" style="6" customWidth="1"/>
    <col min="11111" max="11111" width="9.33203125" style="6" customWidth="1"/>
    <col min="11112" max="11114" width="8.5" style="6" customWidth="1"/>
    <col min="11115" max="11115" width="7.5" style="6" customWidth="1"/>
    <col min="11116" max="11116" width="14.6640625" style="6" customWidth="1"/>
    <col min="11117" max="11118" width="16.1640625" style="6" customWidth="1"/>
    <col min="11119" max="11119" width="10.83203125" style="6"/>
    <col min="11120" max="11120" width="31.6640625" style="6" customWidth="1"/>
    <col min="11121" max="11121" width="38.33203125" style="6" customWidth="1"/>
    <col min="11122" max="11355" width="10.83203125" style="6"/>
    <col min="11356" max="11356" width="23.1640625" style="6" customWidth="1"/>
    <col min="11357" max="11357" width="24.5" style="6" customWidth="1"/>
    <col min="11358" max="11358" width="25.6640625" style="6" customWidth="1"/>
    <col min="11359" max="11359" width="9.83203125" style="6" customWidth="1"/>
    <col min="11360" max="11360" width="9.5" style="6" customWidth="1"/>
    <col min="11361" max="11361" width="9.1640625" style="6" customWidth="1"/>
    <col min="11362" max="11362" width="9" style="6" customWidth="1"/>
    <col min="11363" max="11363" width="9.6640625" style="6" customWidth="1"/>
    <col min="11364" max="11365" width="9.33203125" style="6" customWidth="1"/>
    <col min="11366" max="11366" width="8.33203125" style="6" customWidth="1"/>
    <col min="11367" max="11367" width="9.33203125" style="6" customWidth="1"/>
    <col min="11368" max="11370" width="8.5" style="6" customWidth="1"/>
    <col min="11371" max="11371" width="7.5" style="6" customWidth="1"/>
    <col min="11372" max="11372" width="14.6640625" style="6" customWidth="1"/>
    <col min="11373" max="11374" width="16.1640625" style="6" customWidth="1"/>
    <col min="11375" max="11375" width="10.83203125" style="6"/>
    <col min="11376" max="11376" width="31.6640625" style="6" customWidth="1"/>
    <col min="11377" max="11377" width="38.33203125" style="6" customWidth="1"/>
    <col min="11378" max="11611" width="10.83203125" style="6"/>
    <col min="11612" max="11612" width="23.1640625" style="6" customWidth="1"/>
    <col min="11613" max="11613" width="24.5" style="6" customWidth="1"/>
    <col min="11614" max="11614" width="25.6640625" style="6" customWidth="1"/>
    <col min="11615" max="11615" width="9.83203125" style="6" customWidth="1"/>
    <col min="11616" max="11616" width="9.5" style="6" customWidth="1"/>
    <col min="11617" max="11617" width="9.1640625" style="6" customWidth="1"/>
    <col min="11618" max="11618" width="9" style="6" customWidth="1"/>
    <col min="11619" max="11619" width="9.6640625" style="6" customWidth="1"/>
    <col min="11620" max="11621" width="9.33203125" style="6" customWidth="1"/>
    <col min="11622" max="11622" width="8.33203125" style="6" customWidth="1"/>
    <col min="11623" max="11623" width="9.33203125" style="6" customWidth="1"/>
    <col min="11624" max="11626" width="8.5" style="6" customWidth="1"/>
    <col min="11627" max="11627" width="7.5" style="6" customWidth="1"/>
    <col min="11628" max="11628" width="14.6640625" style="6" customWidth="1"/>
    <col min="11629" max="11630" width="16.1640625" style="6" customWidth="1"/>
    <col min="11631" max="11631" width="10.83203125" style="6"/>
    <col min="11632" max="11632" width="31.6640625" style="6" customWidth="1"/>
    <col min="11633" max="11633" width="38.33203125" style="6" customWidth="1"/>
    <col min="11634" max="11867" width="10.83203125" style="6"/>
    <col min="11868" max="11868" width="23.1640625" style="6" customWidth="1"/>
    <col min="11869" max="11869" width="24.5" style="6" customWidth="1"/>
    <col min="11870" max="11870" width="25.6640625" style="6" customWidth="1"/>
    <col min="11871" max="11871" width="9.83203125" style="6" customWidth="1"/>
    <col min="11872" max="11872" width="9.5" style="6" customWidth="1"/>
    <col min="11873" max="11873" width="9.1640625" style="6" customWidth="1"/>
    <col min="11874" max="11874" width="9" style="6" customWidth="1"/>
    <col min="11875" max="11875" width="9.6640625" style="6" customWidth="1"/>
    <col min="11876" max="11877" width="9.33203125" style="6" customWidth="1"/>
    <col min="11878" max="11878" width="8.33203125" style="6" customWidth="1"/>
    <col min="11879" max="11879" width="9.33203125" style="6" customWidth="1"/>
    <col min="11880" max="11882" width="8.5" style="6" customWidth="1"/>
    <col min="11883" max="11883" width="7.5" style="6" customWidth="1"/>
    <col min="11884" max="11884" width="14.6640625" style="6" customWidth="1"/>
    <col min="11885" max="11886" width="16.1640625" style="6" customWidth="1"/>
    <col min="11887" max="11887" width="10.83203125" style="6"/>
    <col min="11888" max="11888" width="31.6640625" style="6" customWidth="1"/>
    <col min="11889" max="11889" width="38.33203125" style="6" customWidth="1"/>
    <col min="11890" max="12123" width="10.83203125" style="6"/>
    <col min="12124" max="12124" width="23.1640625" style="6" customWidth="1"/>
    <col min="12125" max="12125" width="24.5" style="6" customWidth="1"/>
    <col min="12126" max="12126" width="25.6640625" style="6" customWidth="1"/>
    <col min="12127" max="12127" width="9.83203125" style="6" customWidth="1"/>
    <col min="12128" max="12128" width="9.5" style="6" customWidth="1"/>
    <col min="12129" max="12129" width="9.1640625" style="6" customWidth="1"/>
    <col min="12130" max="12130" width="9" style="6" customWidth="1"/>
    <col min="12131" max="12131" width="9.6640625" style="6" customWidth="1"/>
    <col min="12132" max="12133" width="9.33203125" style="6" customWidth="1"/>
    <col min="12134" max="12134" width="8.33203125" style="6" customWidth="1"/>
    <col min="12135" max="12135" width="9.33203125" style="6" customWidth="1"/>
    <col min="12136" max="12138" width="8.5" style="6" customWidth="1"/>
    <col min="12139" max="12139" width="7.5" style="6" customWidth="1"/>
    <col min="12140" max="12140" width="14.6640625" style="6" customWidth="1"/>
    <col min="12141" max="12142" width="16.1640625" style="6" customWidth="1"/>
    <col min="12143" max="12143" width="10.83203125" style="6"/>
    <col min="12144" max="12144" width="31.6640625" style="6" customWidth="1"/>
    <col min="12145" max="12145" width="38.33203125" style="6" customWidth="1"/>
    <col min="12146" max="12379" width="10.83203125" style="6"/>
    <col min="12380" max="12380" width="23.1640625" style="6" customWidth="1"/>
    <col min="12381" max="12381" width="24.5" style="6" customWidth="1"/>
    <col min="12382" max="12382" width="25.6640625" style="6" customWidth="1"/>
    <col min="12383" max="12383" width="9.83203125" style="6" customWidth="1"/>
    <col min="12384" max="12384" width="9.5" style="6" customWidth="1"/>
    <col min="12385" max="12385" width="9.1640625" style="6" customWidth="1"/>
    <col min="12386" max="12386" width="9" style="6" customWidth="1"/>
    <col min="12387" max="12387" width="9.6640625" style="6" customWidth="1"/>
    <col min="12388" max="12389" width="9.33203125" style="6" customWidth="1"/>
    <col min="12390" max="12390" width="8.33203125" style="6" customWidth="1"/>
    <col min="12391" max="12391" width="9.33203125" style="6" customWidth="1"/>
    <col min="12392" max="12394" width="8.5" style="6" customWidth="1"/>
    <col min="12395" max="12395" width="7.5" style="6" customWidth="1"/>
    <col min="12396" max="12396" width="14.6640625" style="6" customWidth="1"/>
    <col min="12397" max="12398" width="16.1640625" style="6" customWidth="1"/>
    <col min="12399" max="12399" width="10.83203125" style="6"/>
    <col min="12400" max="12400" width="31.6640625" style="6" customWidth="1"/>
    <col min="12401" max="12401" width="38.33203125" style="6" customWidth="1"/>
    <col min="12402" max="12635" width="10.83203125" style="6"/>
    <col min="12636" max="12636" width="23.1640625" style="6" customWidth="1"/>
    <col min="12637" max="12637" width="24.5" style="6" customWidth="1"/>
    <col min="12638" max="12638" width="25.6640625" style="6" customWidth="1"/>
    <col min="12639" max="12639" width="9.83203125" style="6" customWidth="1"/>
    <col min="12640" max="12640" width="9.5" style="6" customWidth="1"/>
    <col min="12641" max="12641" width="9.1640625" style="6" customWidth="1"/>
    <col min="12642" max="12642" width="9" style="6" customWidth="1"/>
    <col min="12643" max="12643" width="9.6640625" style="6" customWidth="1"/>
    <col min="12644" max="12645" width="9.33203125" style="6" customWidth="1"/>
    <col min="12646" max="12646" width="8.33203125" style="6" customWidth="1"/>
    <col min="12647" max="12647" width="9.33203125" style="6" customWidth="1"/>
    <col min="12648" max="12650" width="8.5" style="6" customWidth="1"/>
    <col min="12651" max="12651" width="7.5" style="6" customWidth="1"/>
    <col min="12652" max="12652" width="14.6640625" style="6" customWidth="1"/>
    <col min="12653" max="12654" width="16.1640625" style="6" customWidth="1"/>
    <col min="12655" max="12655" width="10.83203125" style="6"/>
    <col min="12656" max="12656" width="31.6640625" style="6" customWidth="1"/>
    <col min="12657" max="12657" width="38.33203125" style="6" customWidth="1"/>
    <col min="12658" max="12891" width="10.83203125" style="6"/>
    <col min="12892" max="12892" width="23.1640625" style="6" customWidth="1"/>
    <col min="12893" max="12893" width="24.5" style="6" customWidth="1"/>
    <col min="12894" max="12894" width="25.6640625" style="6" customWidth="1"/>
    <col min="12895" max="12895" width="9.83203125" style="6" customWidth="1"/>
    <col min="12896" max="12896" width="9.5" style="6" customWidth="1"/>
    <col min="12897" max="12897" width="9.1640625" style="6" customWidth="1"/>
    <col min="12898" max="12898" width="9" style="6" customWidth="1"/>
    <col min="12899" max="12899" width="9.6640625" style="6" customWidth="1"/>
    <col min="12900" max="12901" width="9.33203125" style="6" customWidth="1"/>
    <col min="12902" max="12902" width="8.33203125" style="6" customWidth="1"/>
    <col min="12903" max="12903" width="9.33203125" style="6" customWidth="1"/>
    <col min="12904" max="12906" width="8.5" style="6" customWidth="1"/>
    <col min="12907" max="12907" width="7.5" style="6" customWidth="1"/>
    <col min="12908" max="12908" width="14.6640625" style="6" customWidth="1"/>
    <col min="12909" max="12910" width="16.1640625" style="6" customWidth="1"/>
    <col min="12911" max="12911" width="10.83203125" style="6"/>
    <col min="12912" max="12912" width="31.6640625" style="6" customWidth="1"/>
    <col min="12913" max="12913" width="38.33203125" style="6" customWidth="1"/>
    <col min="12914" max="13147" width="10.83203125" style="6"/>
    <col min="13148" max="13148" width="23.1640625" style="6" customWidth="1"/>
    <col min="13149" max="13149" width="24.5" style="6" customWidth="1"/>
    <col min="13150" max="13150" width="25.6640625" style="6" customWidth="1"/>
    <col min="13151" max="13151" width="9.83203125" style="6" customWidth="1"/>
    <col min="13152" max="13152" width="9.5" style="6" customWidth="1"/>
    <col min="13153" max="13153" width="9.1640625" style="6" customWidth="1"/>
    <col min="13154" max="13154" width="9" style="6" customWidth="1"/>
    <col min="13155" max="13155" width="9.6640625" style="6" customWidth="1"/>
    <col min="13156" max="13157" width="9.33203125" style="6" customWidth="1"/>
    <col min="13158" max="13158" width="8.33203125" style="6" customWidth="1"/>
    <col min="13159" max="13159" width="9.33203125" style="6" customWidth="1"/>
    <col min="13160" max="13162" width="8.5" style="6" customWidth="1"/>
    <col min="13163" max="13163" width="7.5" style="6" customWidth="1"/>
    <col min="13164" max="13164" width="14.6640625" style="6" customWidth="1"/>
    <col min="13165" max="13166" width="16.1640625" style="6" customWidth="1"/>
    <col min="13167" max="13167" width="10.83203125" style="6"/>
    <col min="13168" max="13168" width="31.6640625" style="6" customWidth="1"/>
    <col min="13169" max="13169" width="38.33203125" style="6" customWidth="1"/>
    <col min="13170" max="13403" width="10.83203125" style="6"/>
    <col min="13404" max="13404" width="23.1640625" style="6" customWidth="1"/>
    <col min="13405" max="13405" width="24.5" style="6" customWidth="1"/>
    <col min="13406" max="13406" width="25.6640625" style="6" customWidth="1"/>
    <col min="13407" max="13407" width="9.83203125" style="6" customWidth="1"/>
    <col min="13408" max="13408" width="9.5" style="6" customWidth="1"/>
    <col min="13409" max="13409" width="9.1640625" style="6" customWidth="1"/>
    <col min="13410" max="13410" width="9" style="6" customWidth="1"/>
    <col min="13411" max="13411" width="9.6640625" style="6" customWidth="1"/>
    <col min="13412" max="13413" width="9.33203125" style="6" customWidth="1"/>
    <col min="13414" max="13414" width="8.33203125" style="6" customWidth="1"/>
    <col min="13415" max="13415" width="9.33203125" style="6" customWidth="1"/>
    <col min="13416" max="13418" width="8.5" style="6" customWidth="1"/>
    <col min="13419" max="13419" width="7.5" style="6" customWidth="1"/>
    <col min="13420" max="13420" width="14.6640625" style="6" customWidth="1"/>
    <col min="13421" max="13422" width="16.1640625" style="6" customWidth="1"/>
    <col min="13423" max="13423" width="10.83203125" style="6"/>
    <col min="13424" max="13424" width="31.6640625" style="6" customWidth="1"/>
    <col min="13425" max="13425" width="38.33203125" style="6" customWidth="1"/>
    <col min="13426" max="13659" width="10.83203125" style="6"/>
    <col min="13660" max="13660" width="23.1640625" style="6" customWidth="1"/>
    <col min="13661" max="13661" width="24.5" style="6" customWidth="1"/>
    <col min="13662" max="13662" width="25.6640625" style="6" customWidth="1"/>
    <col min="13663" max="13663" width="9.83203125" style="6" customWidth="1"/>
    <col min="13664" max="13664" width="9.5" style="6" customWidth="1"/>
    <col min="13665" max="13665" width="9.1640625" style="6" customWidth="1"/>
    <col min="13666" max="13666" width="9" style="6" customWidth="1"/>
    <col min="13667" max="13667" width="9.6640625" style="6" customWidth="1"/>
    <col min="13668" max="13669" width="9.33203125" style="6" customWidth="1"/>
    <col min="13670" max="13670" width="8.33203125" style="6" customWidth="1"/>
    <col min="13671" max="13671" width="9.33203125" style="6" customWidth="1"/>
    <col min="13672" max="13674" width="8.5" style="6" customWidth="1"/>
    <col min="13675" max="13675" width="7.5" style="6" customWidth="1"/>
    <col min="13676" max="13676" width="14.6640625" style="6" customWidth="1"/>
    <col min="13677" max="13678" width="16.1640625" style="6" customWidth="1"/>
    <col min="13679" max="13679" width="10.83203125" style="6"/>
    <col min="13680" max="13680" width="31.6640625" style="6" customWidth="1"/>
    <col min="13681" max="13681" width="38.33203125" style="6" customWidth="1"/>
    <col min="13682" max="13915" width="10.83203125" style="6"/>
    <col min="13916" max="13916" width="23.1640625" style="6" customWidth="1"/>
    <col min="13917" max="13917" width="24.5" style="6" customWidth="1"/>
    <col min="13918" max="13918" width="25.6640625" style="6" customWidth="1"/>
    <col min="13919" max="13919" width="9.83203125" style="6" customWidth="1"/>
    <col min="13920" max="13920" width="9.5" style="6" customWidth="1"/>
    <col min="13921" max="13921" width="9.1640625" style="6" customWidth="1"/>
    <col min="13922" max="13922" width="9" style="6" customWidth="1"/>
    <col min="13923" max="13923" width="9.6640625" style="6" customWidth="1"/>
    <col min="13924" max="13925" width="9.33203125" style="6" customWidth="1"/>
    <col min="13926" max="13926" width="8.33203125" style="6" customWidth="1"/>
    <col min="13927" max="13927" width="9.33203125" style="6" customWidth="1"/>
    <col min="13928" max="13930" width="8.5" style="6" customWidth="1"/>
    <col min="13931" max="13931" width="7.5" style="6" customWidth="1"/>
    <col min="13932" max="13932" width="14.6640625" style="6" customWidth="1"/>
    <col min="13933" max="13934" width="16.1640625" style="6" customWidth="1"/>
    <col min="13935" max="13935" width="10.83203125" style="6"/>
    <col min="13936" max="13936" width="31.6640625" style="6" customWidth="1"/>
    <col min="13937" max="13937" width="38.33203125" style="6" customWidth="1"/>
    <col min="13938" max="14171" width="10.83203125" style="6"/>
    <col min="14172" max="14172" width="23.1640625" style="6" customWidth="1"/>
    <col min="14173" max="14173" width="24.5" style="6" customWidth="1"/>
    <col min="14174" max="14174" width="25.6640625" style="6" customWidth="1"/>
    <col min="14175" max="14175" width="9.83203125" style="6" customWidth="1"/>
    <col min="14176" max="14176" width="9.5" style="6" customWidth="1"/>
    <col min="14177" max="14177" width="9.1640625" style="6" customWidth="1"/>
    <col min="14178" max="14178" width="9" style="6" customWidth="1"/>
    <col min="14179" max="14179" width="9.6640625" style="6" customWidth="1"/>
    <col min="14180" max="14181" width="9.33203125" style="6" customWidth="1"/>
    <col min="14182" max="14182" width="8.33203125" style="6" customWidth="1"/>
    <col min="14183" max="14183" width="9.33203125" style="6" customWidth="1"/>
    <col min="14184" max="14186" width="8.5" style="6" customWidth="1"/>
    <col min="14187" max="14187" width="7.5" style="6" customWidth="1"/>
    <col min="14188" max="14188" width="14.6640625" style="6" customWidth="1"/>
    <col min="14189" max="14190" width="16.1640625" style="6" customWidth="1"/>
    <col min="14191" max="14191" width="10.83203125" style="6"/>
    <col min="14192" max="14192" width="31.6640625" style="6" customWidth="1"/>
    <col min="14193" max="14193" width="38.33203125" style="6" customWidth="1"/>
    <col min="14194" max="14427" width="10.83203125" style="6"/>
    <col min="14428" max="14428" width="23.1640625" style="6" customWidth="1"/>
    <col min="14429" max="14429" width="24.5" style="6" customWidth="1"/>
    <col min="14430" max="14430" width="25.6640625" style="6" customWidth="1"/>
    <col min="14431" max="14431" width="9.83203125" style="6" customWidth="1"/>
    <col min="14432" max="14432" width="9.5" style="6" customWidth="1"/>
    <col min="14433" max="14433" width="9.1640625" style="6" customWidth="1"/>
    <col min="14434" max="14434" width="9" style="6" customWidth="1"/>
    <col min="14435" max="14435" width="9.6640625" style="6" customWidth="1"/>
    <col min="14436" max="14437" width="9.33203125" style="6" customWidth="1"/>
    <col min="14438" max="14438" width="8.33203125" style="6" customWidth="1"/>
    <col min="14439" max="14439" width="9.33203125" style="6" customWidth="1"/>
    <col min="14440" max="14442" width="8.5" style="6" customWidth="1"/>
    <col min="14443" max="14443" width="7.5" style="6" customWidth="1"/>
    <col min="14444" max="14444" width="14.6640625" style="6" customWidth="1"/>
    <col min="14445" max="14446" width="16.1640625" style="6" customWidth="1"/>
    <col min="14447" max="14447" width="10.83203125" style="6"/>
    <col min="14448" max="14448" width="31.6640625" style="6" customWidth="1"/>
    <col min="14449" max="14449" width="38.33203125" style="6" customWidth="1"/>
    <col min="14450" max="14683" width="10.83203125" style="6"/>
    <col min="14684" max="14684" width="23.1640625" style="6" customWidth="1"/>
    <col min="14685" max="14685" width="24.5" style="6" customWidth="1"/>
    <col min="14686" max="14686" width="25.6640625" style="6" customWidth="1"/>
    <col min="14687" max="14687" width="9.83203125" style="6" customWidth="1"/>
    <col min="14688" max="14688" width="9.5" style="6" customWidth="1"/>
    <col min="14689" max="14689" width="9.1640625" style="6" customWidth="1"/>
    <col min="14690" max="14690" width="9" style="6" customWidth="1"/>
    <col min="14691" max="14691" width="9.6640625" style="6" customWidth="1"/>
    <col min="14692" max="14693" width="9.33203125" style="6" customWidth="1"/>
    <col min="14694" max="14694" width="8.33203125" style="6" customWidth="1"/>
    <col min="14695" max="14695" width="9.33203125" style="6" customWidth="1"/>
    <col min="14696" max="14698" width="8.5" style="6" customWidth="1"/>
    <col min="14699" max="14699" width="7.5" style="6" customWidth="1"/>
    <col min="14700" max="14700" width="14.6640625" style="6" customWidth="1"/>
    <col min="14701" max="14702" width="16.1640625" style="6" customWidth="1"/>
    <col min="14703" max="14703" width="10.83203125" style="6"/>
    <col min="14704" max="14704" width="31.6640625" style="6" customWidth="1"/>
    <col min="14705" max="14705" width="38.33203125" style="6" customWidth="1"/>
    <col min="14706" max="14939" width="10.83203125" style="6"/>
    <col min="14940" max="14940" width="23.1640625" style="6" customWidth="1"/>
    <col min="14941" max="14941" width="24.5" style="6" customWidth="1"/>
    <col min="14942" max="14942" width="25.6640625" style="6" customWidth="1"/>
    <col min="14943" max="14943" width="9.83203125" style="6" customWidth="1"/>
    <col min="14944" max="14944" width="9.5" style="6" customWidth="1"/>
    <col min="14945" max="14945" width="9.1640625" style="6" customWidth="1"/>
    <col min="14946" max="14946" width="9" style="6" customWidth="1"/>
    <col min="14947" max="14947" width="9.6640625" style="6" customWidth="1"/>
    <col min="14948" max="14949" width="9.33203125" style="6" customWidth="1"/>
    <col min="14950" max="14950" width="8.33203125" style="6" customWidth="1"/>
    <col min="14951" max="14951" width="9.33203125" style="6" customWidth="1"/>
    <col min="14952" max="14954" width="8.5" style="6" customWidth="1"/>
    <col min="14955" max="14955" width="7.5" style="6" customWidth="1"/>
    <col min="14956" max="14956" width="14.6640625" style="6" customWidth="1"/>
    <col min="14957" max="14958" width="16.1640625" style="6" customWidth="1"/>
    <col min="14959" max="14959" width="10.83203125" style="6"/>
    <col min="14960" max="14960" width="31.6640625" style="6" customWidth="1"/>
    <col min="14961" max="14961" width="38.33203125" style="6" customWidth="1"/>
    <col min="14962" max="15195" width="10.83203125" style="6"/>
    <col min="15196" max="15196" width="23.1640625" style="6" customWidth="1"/>
    <col min="15197" max="15197" width="24.5" style="6" customWidth="1"/>
    <col min="15198" max="15198" width="25.6640625" style="6" customWidth="1"/>
    <col min="15199" max="15199" width="9.83203125" style="6" customWidth="1"/>
    <col min="15200" max="15200" width="9.5" style="6" customWidth="1"/>
    <col min="15201" max="15201" width="9.1640625" style="6" customWidth="1"/>
    <col min="15202" max="15202" width="9" style="6" customWidth="1"/>
    <col min="15203" max="15203" width="9.6640625" style="6" customWidth="1"/>
    <col min="15204" max="15205" width="9.33203125" style="6" customWidth="1"/>
    <col min="15206" max="15206" width="8.33203125" style="6" customWidth="1"/>
    <col min="15207" max="15207" width="9.33203125" style="6" customWidth="1"/>
    <col min="15208" max="15210" width="8.5" style="6" customWidth="1"/>
    <col min="15211" max="15211" width="7.5" style="6" customWidth="1"/>
    <col min="15212" max="15212" width="14.6640625" style="6" customWidth="1"/>
    <col min="15213" max="15214" width="16.1640625" style="6" customWidth="1"/>
    <col min="15215" max="15215" width="10.83203125" style="6"/>
    <col min="15216" max="15216" width="31.6640625" style="6" customWidth="1"/>
    <col min="15217" max="15217" width="38.33203125" style="6" customWidth="1"/>
    <col min="15218" max="15451" width="10.83203125" style="6"/>
    <col min="15452" max="15452" width="23.1640625" style="6" customWidth="1"/>
    <col min="15453" max="15453" width="24.5" style="6" customWidth="1"/>
    <col min="15454" max="15454" width="25.6640625" style="6" customWidth="1"/>
    <col min="15455" max="15455" width="9.83203125" style="6" customWidth="1"/>
    <col min="15456" max="15456" width="9.5" style="6" customWidth="1"/>
    <col min="15457" max="15457" width="9.1640625" style="6" customWidth="1"/>
    <col min="15458" max="15458" width="9" style="6" customWidth="1"/>
    <col min="15459" max="15459" width="9.6640625" style="6" customWidth="1"/>
    <col min="15460" max="15461" width="9.33203125" style="6" customWidth="1"/>
    <col min="15462" max="15462" width="8.33203125" style="6" customWidth="1"/>
    <col min="15463" max="15463" width="9.33203125" style="6" customWidth="1"/>
    <col min="15464" max="15466" width="8.5" style="6" customWidth="1"/>
    <col min="15467" max="15467" width="7.5" style="6" customWidth="1"/>
    <col min="15468" max="15468" width="14.6640625" style="6" customWidth="1"/>
    <col min="15469" max="15470" width="16.1640625" style="6" customWidth="1"/>
    <col min="15471" max="15471" width="10.83203125" style="6"/>
    <col min="15472" max="15472" width="31.6640625" style="6" customWidth="1"/>
    <col min="15473" max="15473" width="38.33203125" style="6" customWidth="1"/>
    <col min="15474" max="15707" width="10.83203125" style="6"/>
    <col min="15708" max="15708" width="23.1640625" style="6" customWidth="1"/>
    <col min="15709" max="15709" width="24.5" style="6" customWidth="1"/>
    <col min="15710" max="15710" width="25.6640625" style="6" customWidth="1"/>
    <col min="15711" max="15711" width="9.83203125" style="6" customWidth="1"/>
    <col min="15712" max="15712" width="9.5" style="6" customWidth="1"/>
    <col min="15713" max="15713" width="9.1640625" style="6" customWidth="1"/>
    <col min="15714" max="15714" width="9" style="6" customWidth="1"/>
    <col min="15715" max="15715" width="9.6640625" style="6" customWidth="1"/>
    <col min="15716" max="15717" width="9.33203125" style="6" customWidth="1"/>
    <col min="15718" max="15718" width="8.33203125" style="6" customWidth="1"/>
    <col min="15719" max="15719" width="9.33203125" style="6" customWidth="1"/>
    <col min="15720" max="15722" width="8.5" style="6" customWidth="1"/>
    <col min="15723" max="15723" width="7.5" style="6" customWidth="1"/>
    <col min="15724" max="15724" width="14.6640625" style="6" customWidth="1"/>
    <col min="15725" max="15726" width="16.1640625" style="6" customWidth="1"/>
    <col min="15727" max="15727" width="10.83203125" style="6"/>
    <col min="15728" max="15728" width="31.6640625" style="6" customWidth="1"/>
    <col min="15729" max="15729" width="38.33203125" style="6" customWidth="1"/>
    <col min="15730" max="15963" width="10.83203125" style="6"/>
    <col min="15964" max="15964" width="23.1640625" style="6" customWidth="1"/>
    <col min="15965" max="15965" width="24.5" style="6" customWidth="1"/>
    <col min="15966" max="15966" width="25.6640625" style="6" customWidth="1"/>
    <col min="15967" max="15967" width="9.83203125" style="6" customWidth="1"/>
    <col min="15968" max="15968" width="9.5" style="6" customWidth="1"/>
    <col min="15969" max="15969" width="9.1640625" style="6" customWidth="1"/>
    <col min="15970" max="15970" width="9" style="6" customWidth="1"/>
    <col min="15971" max="15971" width="9.6640625" style="6" customWidth="1"/>
    <col min="15972" max="15973" width="9.33203125" style="6" customWidth="1"/>
    <col min="15974" max="15974" width="8.33203125" style="6" customWidth="1"/>
    <col min="15975" max="15975" width="9.33203125" style="6" customWidth="1"/>
    <col min="15976" max="15978" width="8.5" style="6" customWidth="1"/>
    <col min="15979" max="15979" width="7.5" style="6" customWidth="1"/>
    <col min="15980" max="15980" width="14.6640625" style="6" customWidth="1"/>
    <col min="15981" max="15982" width="16.1640625" style="6" customWidth="1"/>
    <col min="15983" max="15983" width="10.83203125" style="6"/>
    <col min="15984" max="15984" width="31.6640625" style="6" customWidth="1"/>
    <col min="15985" max="15985" width="38.33203125" style="6" customWidth="1"/>
    <col min="15986" max="16384" width="10.83203125" style="6"/>
  </cols>
  <sheetData>
    <row r="1" spans="1:18" x14ac:dyDescent="0.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4">
        <f ca="1">TODAY()</f>
        <v>43899</v>
      </c>
      <c r="I1" s="4" t="s">
        <v>7</v>
      </c>
      <c r="J1" s="1">
        <f>SUBTOTAL(3,J2:J10)</f>
        <v>9</v>
      </c>
      <c r="K1" s="5" t="s">
        <v>8</v>
      </c>
      <c r="L1" s="5" t="s">
        <v>9</v>
      </c>
      <c r="M1" s="5" t="s">
        <v>10</v>
      </c>
      <c r="N1" s="5" t="s">
        <v>11</v>
      </c>
      <c r="O1" s="6" t="s">
        <v>12</v>
      </c>
      <c r="P1" s="6" t="s">
        <v>13</v>
      </c>
      <c r="Q1" s="6" t="s">
        <v>14</v>
      </c>
      <c r="R1" s="6" t="s">
        <v>15</v>
      </c>
    </row>
    <row r="2" spans="1:18" x14ac:dyDescent="0.2">
      <c r="A2" s="1">
        <v>1</v>
      </c>
      <c r="B2" s="2" t="s">
        <v>16</v>
      </c>
      <c r="C2" s="2" t="s">
        <v>17</v>
      </c>
      <c r="D2" s="1" t="s">
        <v>18</v>
      </c>
      <c r="E2" s="1"/>
      <c r="F2" s="1">
        <v>1</v>
      </c>
      <c r="G2" s="7">
        <v>39901</v>
      </c>
      <c r="H2" s="8">
        <f t="shared" ref="H2:H3" ca="1" si="0">IF(G2&lt;&gt;"",ROUNDDOWN(($H$1-G2)/365,0),"")</f>
        <v>10</v>
      </c>
      <c r="I2" s="8" t="str">
        <f t="shared" ref="I2:I10" ca="1" si="1">IF(H2="","",IF(H2&gt;=16,"Adulte","Jeune"))</f>
        <v>Jeune</v>
      </c>
      <c r="J2" s="1">
        <v>1</v>
      </c>
      <c r="K2" s="9">
        <f t="shared" ref="K2:K10" ca="1" si="2">IF(H2&lt;16,1,0)</f>
        <v>1</v>
      </c>
      <c r="L2" s="9" t="str">
        <f t="shared" ref="L2:L10" ca="1" si="3">IF(AND(H2&gt;=16,H2&lt;=23),"1","0")</f>
        <v>0</v>
      </c>
      <c r="M2" s="9" t="str">
        <f t="shared" ref="M2:M10" ca="1" si="4">IF(AND(H2&gt;23,H2&lt;=39),"1","0")</f>
        <v>0</v>
      </c>
      <c r="N2" s="9">
        <f t="shared" ref="N2:N10" ca="1" si="5">IF(H2&gt;39,1,0)</f>
        <v>0</v>
      </c>
      <c r="O2" s="9" t="str">
        <f t="shared" ref="O2:O10" ca="1" si="6">IF(AND(H2&gt;=16,H2&lt;=26),"1","0")</f>
        <v>0</v>
      </c>
      <c r="P2" s="9">
        <f t="shared" ref="P2:P10" ca="1" si="7">IF(H2&lt;26,1,0)</f>
        <v>1</v>
      </c>
      <c r="Q2" s="9">
        <f t="shared" ref="Q2:Q10" ca="1" si="8">IF(H2&lt;99,1,0)</f>
        <v>1</v>
      </c>
      <c r="R2" s="9" t="str">
        <f t="shared" ref="R2:R10" ca="1" si="9">IF(AND(H2&gt;=17,H2&lt;=99),"1","0")</f>
        <v>0</v>
      </c>
    </row>
    <row r="3" spans="1:18" x14ac:dyDescent="0.2">
      <c r="A3" s="1">
        <v>1</v>
      </c>
      <c r="B3" s="2" t="s">
        <v>16</v>
      </c>
      <c r="C3" s="2" t="s">
        <v>19</v>
      </c>
      <c r="D3" s="1" t="s">
        <v>18</v>
      </c>
      <c r="E3" s="1"/>
      <c r="F3" s="1">
        <v>1</v>
      </c>
      <c r="G3" s="7">
        <v>36777</v>
      </c>
      <c r="H3" s="8">
        <f t="shared" ca="1" si="0"/>
        <v>19</v>
      </c>
      <c r="I3" s="8" t="str">
        <f t="shared" ca="1" si="1"/>
        <v>Adulte</v>
      </c>
      <c r="J3" s="1">
        <v>1</v>
      </c>
      <c r="K3" s="10">
        <f t="shared" ca="1" si="2"/>
        <v>0</v>
      </c>
      <c r="L3" s="9" t="str">
        <f t="shared" ca="1" si="3"/>
        <v>1</v>
      </c>
      <c r="M3" s="9" t="str">
        <f t="shared" ca="1" si="4"/>
        <v>0</v>
      </c>
      <c r="N3" s="9">
        <f t="shared" ca="1" si="5"/>
        <v>0</v>
      </c>
      <c r="O3" s="9" t="str">
        <f t="shared" ca="1" si="6"/>
        <v>1</v>
      </c>
      <c r="P3" s="9">
        <f t="shared" ca="1" si="7"/>
        <v>1</v>
      </c>
      <c r="Q3" s="9">
        <f t="shared" ca="1" si="8"/>
        <v>1</v>
      </c>
      <c r="R3" s="9" t="str">
        <f t="shared" ca="1" si="9"/>
        <v>1</v>
      </c>
    </row>
    <row r="4" spans="1:18" x14ac:dyDescent="0.2">
      <c r="A4" s="1">
        <v>1</v>
      </c>
      <c r="B4" s="2" t="s">
        <v>20</v>
      </c>
      <c r="C4" s="2" t="s">
        <v>21</v>
      </c>
      <c r="D4" s="1" t="s">
        <v>18</v>
      </c>
      <c r="E4" s="1" t="s">
        <v>18</v>
      </c>
      <c r="F4" s="1">
        <v>1</v>
      </c>
      <c r="G4" s="7">
        <v>37669</v>
      </c>
      <c r="H4" s="8">
        <f ca="1">IF(G4&lt;&gt;"",ROUNDDOWN(($H$1-G4)/365,0),"")</f>
        <v>17</v>
      </c>
      <c r="I4" s="8" t="str">
        <f t="shared" ca="1" si="1"/>
        <v>Adulte</v>
      </c>
      <c r="J4" s="1">
        <v>1</v>
      </c>
      <c r="K4" s="9">
        <f t="shared" ca="1" si="2"/>
        <v>0</v>
      </c>
      <c r="L4" s="9" t="str">
        <f t="shared" ca="1" si="3"/>
        <v>1</v>
      </c>
      <c r="M4" s="9" t="str">
        <f t="shared" ca="1" si="4"/>
        <v>0</v>
      </c>
      <c r="N4" s="9">
        <f t="shared" ca="1" si="5"/>
        <v>0</v>
      </c>
      <c r="O4" s="9" t="str">
        <f t="shared" ca="1" si="6"/>
        <v>1</v>
      </c>
      <c r="P4" s="9">
        <f t="shared" ca="1" si="7"/>
        <v>1</v>
      </c>
      <c r="Q4" s="9">
        <f t="shared" ca="1" si="8"/>
        <v>1</v>
      </c>
      <c r="R4" s="9" t="str">
        <f t="shared" ca="1" si="9"/>
        <v>1</v>
      </c>
    </row>
    <row r="5" spans="1:18" x14ac:dyDescent="0.2">
      <c r="A5" s="1">
        <v>1</v>
      </c>
      <c r="B5" s="2" t="s">
        <v>16</v>
      </c>
      <c r="C5" s="2" t="s">
        <v>22</v>
      </c>
      <c r="D5" s="1" t="s">
        <v>18</v>
      </c>
      <c r="E5" s="1" t="s">
        <v>18</v>
      </c>
      <c r="F5" s="1">
        <v>1</v>
      </c>
      <c r="G5" s="7">
        <v>26304</v>
      </c>
      <c r="H5" s="8">
        <f ca="1">IF(G5&lt;&gt;"",ROUNDDOWN(($H$1-G5)/365,0),"")</f>
        <v>48</v>
      </c>
      <c r="I5" s="8" t="str">
        <f t="shared" ca="1" si="1"/>
        <v>Adulte</v>
      </c>
      <c r="J5" s="1">
        <v>1</v>
      </c>
      <c r="K5" s="9">
        <f t="shared" ca="1" si="2"/>
        <v>0</v>
      </c>
      <c r="L5" s="9" t="str">
        <f t="shared" ca="1" si="3"/>
        <v>0</v>
      </c>
      <c r="M5" s="9" t="str">
        <f t="shared" ca="1" si="4"/>
        <v>0</v>
      </c>
      <c r="N5" s="9">
        <f t="shared" ca="1" si="5"/>
        <v>1</v>
      </c>
      <c r="O5" s="9" t="str">
        <f t="shared" ca="1" si="6"/>
        <v>0</v>
      </c>
      <c r="P5" s="9">
        <f t="shared" ca="1" si="7"/>
        <v>0</v>
      </c>
      <c r="Q5" s="9">
        <f t="shared" ca="1" si="8"/>
        <v>1</v>
      </c>
      <c r="R5" s="9" t="str">
        <f t="shared" ca="1" si="9"/>
        <v>1</v>
      </c>
    </row>
    <row r="6" spans="1:18" x14ac:dyDescent="0.2">
      <c r="A6" s="1">
        <v>1</v>
      </c>
      <c r="B6" s="2" t="s">
        <v>16</v>
      </c>
      <c r="C6" s="2" t="s">
        <v>23</v>
      </c>
      <c r="D6" s="1" t="s">
        <v>18</v>
      </c>
      <c r="E6" s="1" t="s">
        <v>18</v>
      </c>
      <c r="F6" s="1">
        <v>1</v>
      </c>
      <c r="G6" s="7">
        <v>39133</v>
      </c>
      <c r="H6" s="8">
        <f ca="1">IF(G6&lt;&gt;"",ROUNDDOWN(($H$1-G6)/365,0),"")</f>
        <v>13</v>
      </c>
      <c r="I6" s="8" t="str">
        <f t="shared" ca="1" si="1"/>
        <v>Jeune</v>
      </c>
      <c r="J6" s="1">
        <v>1</v>
      </c>
      <c r="K6" s="9">
        <f t="shared" ca="1" si="2"/>
        <v>1</v>
      </c>
      <c r="L6" s="9" t="str">
        <f t="shared" ca="1" si="3"/>
        <v>0</v>
      </c>
      <c r="M6" s="9" t="str">
        <f t="shared" ca="1" si="4"/>
        <v>0</v>
      </c>
      <c r="N6" s="9">
        <f t="shared" ca="1" si="5"/>
        <v>0</v>
      </c>
      <c r="O6" s="9" t="str">
        <f t="shared" ca="1" si="6"/>
        <v>0</v>
      </c>
      <c r="P6" s="9">
        <f t="shared" ca="1" si="7"/>
        <v>1</v>
      </c>
      <c r="Q6" s="9">
        <f t="shared" ca="1" si="8"/>
        <v>1</v>
      </c>
      <c r="R6" s="9" t="str">
        <f t="shared" ca="1" si="9"/>
        <v>0</v>
      </c>
    </row>
    <row r="7" spans="1:18" x14ac:dyDescent="0.2">
      <c r="A7" s="1">
        <v>1</v>
      </c>
      <c r="B7" s="2" t="s">
        <v>16</v>
      </c>
      <c r="C7" s="2" t="s">
        <v>24</v>
      </c>
      <c r="D7" s="1" t="s">
        <v>18</v>
      </c>
      <c r="E7" s="1" t="s">
        <v>18</v>
      </c>
      <c r="F7" s="1">
        <v>1</v>
      </c>
      <c r="G7" s="7">
        <v>39906</v>
      </c>
      <c r="H7" s="8">
        <f ca="1">IF(G7&lt;&gt;"",ROUNDDOWN(($H$1-G7)/365,0),"")</f>
        <v>10</v>
      </c>
      <c r="I7" s="8" t="str">
        <f t="shared" ca="1" si="1"/>
        <v>Jeune</v>
      </c>
      <c r="J7" s="1">
        <v>1</v>
      </c>
      <c r="K7" s="9">
        <f t="shared" ca="1" si="2"/>
        <v>1</v>
      </c>
      <c r="L7" s="9" t="str">
        <f t="shared" ca="1" si="3"/>
        <v>0</v>
      </c>
      <c r="M7" s="9" t="str">
        <f t="shared" ca="1" si="4"/>
        <v>0</v>
      </c>
      <c r="N7" s="9">
        <f t="shared" ca="1" si="5"/>
        <v>0</v>
      </c>
      <c r="O7" s="9" t="str">
        <f t="shared" ca="1" si="6"/>
        <v>0</v>
      </c>
      <c r="P7" s="9">
        <f t="shared" ca="1" si="7"/>
        <v>1</v>
      </c>
      <c r="Q7" s="9">
        <f t="shared" ca="1" si="8"/>
        <v>1</v>
      </c>
      <c r="R7" s="9" t="str">
        <f t="shared" ca="1" si="9"/>
        <v>0</v>
      </c>
    </row>
    <row r="8" spans="1:18" x14ac:dyDescent="0.2">
      <c r="A8" s="1">
        <v>1</v>
      </c>
      <c r="B8" s="2" t="s">
        <v>20</v>
      </c>
      <c r="C8" s="2" t="s">
        <v>25</v>
      </c>
      <c r="D8" s="1" t="s">
        <v>18</v>
      </c>
      <c r="E8" s="1" t="s">
        <v>18</v>
      </c>
      <c r="F8" s="1">
        <v>1</v>
      </c>
      <c r="G8" s="7">
        <v>40180</v>
      </c>
      <c r="H8" s="8">
        <f ca="1">IF(G8&lt;&gt;"",ROUNDDOWN(($H$1-G8)/365,0),"")</f>
        <v>10</v>
      </c>
      <c r="I8" s="8" t="str">
        <f t="shared" ca="1" si="1"/>
        <v>Jeune</v>
      </c>
      <c r="J8" s="1">
        <v>1</v>
      </c>
      <c r="K8" s="9">
        <f t="shared" ca="1" si="2"/>
        <v>1</v>
      </c>
      <c r="L8" s="9" t="str">
        <f t="shared" ca="1" si="3"/>
        <v>0</v>
      </c>
      <c r="M8" s="9" t="str">
        <f t="shared" ca="1" si="4"/>
        <v>0</v>
      </c>
      <c r="N8" s="9">
        <f t="shared" ca="1" si="5"/>
        <v>0</v>
      </c>
      <c r="O8" s="9" t="str">
        <f t="shared" ca="1" si="6"/>
        <v>0</v>
      </c>
      <c r="P8" s="9">
        <f t="shared" ca="1" si="7"/>
        <v>1</v>
      </c>
      <c r="Q8" s="9">
        <f t="shared" ca="1" si="8"/>
        <v>1</v>
      </c>
      <c r="R8" s="9" t="str">
        <f t="shared" ca="1" si="9"/>
        <v>0</v>
      </c>
    </row>
    <row r="9" spans="1:18" x14ac:dyDescent="0.2">
      <c r="A9" s="1">
        <v>1</v>
      </c>
      <c r="B9" s="2" t="s">
        <v>20</v>
      </c>
      <c r="C9" s="2" t="s">
        <v>26</v>
      </c>
      <c r="D9" s="1" t="s">
        <v>18</v>
      </c>
      <c r="E9" s="1" t="s">
        <v>18</v>
      </c>
      <c r="F9" s="1">
        <v>1</v>
      </c>
      <c r="G9" s="7">
        <v>40180</v>
      </c>
      <c r="H9" s="8">
        <f ca="1">IF(G9&lt;&gt;"",ROUNDDOWN(($H$1-G9)/365,0),"")</f>
        <v>10</v>
      </c>
      <c r="I9" s="8" t="str">
        <f ca="1">IF(H9="","",IF(H9&gt;=16,"Adulte","Jeune"))</f>
        <v>Jeune</v>
      </c>
      <c r="J9" s="1">
        <v>1</v>
      </c>
      <c r="K9" s="9">
        <f t="shared" ca="1" si="2"/>
        <v>1</v>
      </c>
      <c r="L9" s="9" t="str">
        <f t="shared" ca="1" si="3"/>
        <v>0</v>
      </c>
      <c r="M9" s="9" t="str">
        <f t="shared" ca="1" si="4"/>
        <v>0</v>
      </c>
      <c r="N9" s="9">
        <f t="shared" ca="1" si="5"/>
        <v>0</v>
      </c>
      <c r="O9" s="9" t="str">
        <f t="shared" ca="1" si="6"/>
        <v>0</v>
      </c>
      <c r="P9" s="9">
        <f t="shared" ca="1" si="7"/>
        <v>1</v>
      </c>
      <c r="Q9" s="9">
        <f t="shared" ca="1" si="8"/>
        <v>1</v>
      </c>
      <c r="R9" s="9" t="str">
        <f t="shared" ca="1" si="9"/>
        <v>0</v>
      </c>
    </row>
    <row r="10" spans="1:18" x14ac:dyDescent="0.2">
      <c r="A10" s="1">
        <v>1</v>
      </c>
      <c r="B10" s="2" t="s">
        <v>20</v>
      </c>
      <c r="C10" s="2" t="s">
        <v>27</v>
      </c>
      <c r="D10" s="1" t="s">
        <v>18</v>
      </c>
      <c r="E10" s="1"/>
      <c r="F10" s="1">
        <v>1</v>
      </c>
      <c r="G10" s="7">
        <v>1</v>
      </c>
      <c r="H10" s="8">
        <f ca="1">IF(G10&lt;&gt;"",ROUNDDOWN(($H$1-G10)/365,0),"")</f>
        <v>120</v>
      </c>
      <c r="I10" s="8" t="str">
        <f t="shared" ca="1" si="1"/>
        <v>Adulte</v>
      </c>
      <c r="J10" s="1">
        <v>1</v>
      </c>
      <c r="K10" s="9">
        <f t="shared" ca="1" si="2"/>
        <v>0</v>
      </c>
      <c r="L10" s="9" t="str">
        <f t="shared" ca="1" si="3"/>
        <v>0</v>
      </c>
      <c r="M10" s="9" t="str">
        <f t="shared" ca="1" si="4"/>
        <v>0</v>
      </c>
      <c r="N10" s="9">
        <f t="shared" ca="1" si="5"/>
        <v>1</v>
      </c>
      <c r="O10" s="9" t="str">
        <f t="shared" ca="1" si="6"/>
        <v>0</v>
      </c>
      <c r="P10" s="9">
        <f t="shared" ca="1" si="7"/>
        <v>0</v>
      </c>
      <c r="Q10" s="9">
        <f t="shared" ca="1" si="8"/>
        <v>0</v>
      </c>
      <c r="R10" s="9" t="str">
        <f t="shared" ca="1" si="9"/>
        <v>0</v>
      </c>
    </row>
    <row r="20" spans="1:14" x14ac:dyDescent="0.2">
      <c r="A20" s="11"/>
      <c r="B20" s="11"/>
      <c r="C20" s="11"/>
      <c r="D20" s="16" t="s">
        <v>28</v>
      </c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2">
      <c r="A21" s="15" t="s">
        <v>0</v>
      </c>
      <c r="B21" s="15" t="s">
        <v>1</v>
      </c>
      <c r="C21" s="15" t="s">
        <v>2</v>
      </c>
      <c r="D21" s="11" t="s">
        <v>41</v>
      </c>
      <c r="E21" s="5" t="s">
        <v>29</v>
      </c>
      <c r="F21" s="5" t="s">
        <v>30</v>
      </c>
      <c r="G21" s="5" t="s">
        <v>31</v>
      </c>
      <c r="H21" s="5" t="s">
        <v>32</v>
      </c>
      <c r="I21" s="5" t="s">
        <v>33</v>
      </c>
      <c r="J21" s="5" t="s">
        <v>34</v>
      </c>
      <c r="K21" s="11" t="s">
        <v>35</v>
      </c>
      <c r="L21" s="11" t="s">
        <v>36</v>
      </c>
      <c r="M21" s="11" t="s">
        <v>37</v>
      </c>
      <c r="N21" s="11" t="s">
        <v>38</v>
      </c>
    </row>
    <row r="22" spans="1:14" x14ac:dyDescent="0.2">
      <c r="A22" s="11">
        <v>1</v>
      </c>
      <c r="B22" s="11" t="s">
        <v>20</v>
      </c>
      <c r="C22" s="11" t="s">
        <v>21</v>
      </c>
      <c r="D22" s="17">
        <v>17</v>
      </c>
      <c r="E22" s="17">
        <v>1</v>
      </c>
      <c r="F22" s="17">
        <v>1</v>
      </c>
      <c r="G22" s="19">
        <v>1</v>
      </c>
      <c r="H22" s="17">
        <v>1</v>
      </c>
      <c r="I22" s="17">
        <v>1</v>
      </c>
      <c r="J22" s="17">
        <v>1</v>
      </c>
      <c r="K22" s="17">
        <v>1</v>
      </c>
      <c r="L22" s="17">
        <v>1</v>
      </c>
      <c r="M22" s="17">
        <v>1</v>
      </c>
      <c r="N22" s="17">
        <v>1</v>
      </c>
    </row>
    <row r="23" spans="1:14" x14ac:dyDescent="0.2">
      <c r="A23" s="11"/>
      <c r="B23" s="11"/>
      <c r="C23" s="11" t="s">
        <v>25</v>
      </c>
      <c r="D23" s="17">
        <v>10</v>
      </c>
      <c r="E23" s="17">
        <v>1</v>
      </c>
      <c r="F23" s="17">
        <v>1</v>
      </c>
      <c r="G23" s="19">
        <v>1</v>
      </c>
      <c r="H23" s="17">
        <v>1</v>
      </c>
      <c r="I23" s="17">
        <v>1</v>
      </c>
      <c r="J23" s="17">
        <v>1</v>
      </c>
      <c r="K23" s="17">
        <v>1</v>
      </c>
      <c r="L23" s="17">
        <v>1</v>
      </c>
      <c r="M23" s="17">
        <v>1</v>
      </c>
      <c r="N23" s="17">
        <v>1</v>
      </c>
    </row>
    <row r="24" spans="1:14" x14ac:dyDescent="0.2">
      <c r="A24" s="11"/>
      <c r="B24" s="11"/>
      <c r="C24" s="11" t="s">
        <v>26</v>
      </c>
      <c r="D24" s="17">
        <v>10</v>
      </c>
      <c r="E24" s="17">
        <v>1</v>
      </c>
      <c r="F24" s="17">
        <v>1</v>
      </c>
      <c r="G24" s="19">
        <v>1</v>
      </c>
      <c r="H24" s="17">
        <v>1</v>
      </c>
      <c r="I24" s="17">
        <v>1</v>
      </c>
      <c r="J24" s="17">
        <v>1</v>
      </c>
      <c r="K24" s="17">
        <v>1</v>
      </c>
      <c r="L24" s="17">
        <v>1</v>
      </c>
      <c r="M24" s="17">
        <v>1</v>
      </c>
      <c r="N24" s="17">
        <v>1</v>
      </c>
    </row>
    <row r="25" spans="1:14" x14ac:dyDescent="0.2">
      <c r="A25" s="11"/>
      <c r="B25" s="11"/>
      <c r="C25" s="11" t="s">
        <v>27</v>
      </c>
      <c r="D25" s="17">
        <v>120</v>
      </c>
      <c r="E25" s="17"/>
      <c r="F25" s="17">
        <v>1</v>
      </c>
      <c r="G25" s="19">
        <v>1</v>
      </c>
      <c r="H25" s="17">
        <v>1</v>
      </c>
      <c r="I25" s="17">
        <v>1</v>
      </c>
      <c r="J25" s="17">
        <v>1</v>
      </c>
      <c r="K25" s="17">
        <v>1</v>
      </c>
      <c r="L25" s="17">
        <v>0</v>
      </c>
      <c r="M25" s="17">
        <v>0</v>
      </c>
      <c r="N25" s="17">
        <v>1</v>
      </c>
    </row>
    <row r="26" spans="1:14" x14ac:dyDescent="0.2">
      <c r="A26" s="11"/>
      <c r="B26" s="11" t="s">
        <v>16</v>
      </c>
      <c r="C26" s="12" t="s">
        <v>17</v>
      </c>
      <c r="D26" s="17">
        <v>10</v>
      </c>
      <c r="E26" s="17"/>
      <c r="F26" s="17">
        <v>1</v>
      </c>
      <c r="G26" s="20">
        <v>1</v>
      </c>
      <c r="H26" s="17">
        <v>1</v>
      </c>
      <c r="I26" s="17">
        <v>1</v>
      </c>
      <c r="J26" s="18">
        <v>1</v>
      </c>
      <c r="K26" s="17">
        <v>1</v>
      </c>
      <c r="L26" s="17">
        <v>1</v>
      </c>
      <c r="M26" s="17">
        <v>1</v>
      </c>
      <c r="N26" s="17">
        <v>1</v>
      </c>
    </row>
    <row r="27" spans="1:14" x14ac:dyDescent="0.2">
      <c r="A27" s="11"/>
      <c r="B27" s="11"/>
      <c r="C27" s="11" t="s">
        <v>19</v>
      </c>
      <c r="D27" s="17">
        <v>19</v>
      </c>
      <c r="E27" s="17"/>
      <c r="F27" s="17">
        <v>1</v>
      </c>
      <c r="G27" s="19">
        <v>1</v>
      </c>
      <c r="H27" s="17">
        <v>1</v>
      </c>
      <c r="I27" s="17">
        <v>1</v>
      </c>
      <c r="J27" s="17">
        <v>1</v>
      </c>
      <c r="K27" s="17">
        <v>1</v>
      </c>
      <c r="L27" s="17">
        <v>1</v>
      </c>
      <c r="M27" s="17">
        <v>1</v>
      </c>
      <c r="N27" s="17">
        <v>1</v>
      </c>
    </row>
    <row r="28" spans="1:14" x14ac:dyDescent="0.2">
      <c r="A28" s="11"/>
      <c r="B28" s="11"/>
      <c r="C28" s="11" t="s">
        <v>22</v>
      </c>
      <c r="D28" s="17">
        <v>48</v>
      </c>
      <c r="E28" s="17">
        <v>1</v>
      </c>
      <c r="F28" s="17">
        <v>1</v>
      </c>
      <c r="G28" s="19">
        <v>1</v>
      </c>
      <c r="H28" s="17">
        <v>1</v>
      </c>
      <c r="I28" s="17">
        <v>1</v>
      </c>
      <c r="J28" s="17">
        <v>1</v>
      </c>
      <c r="K28" s="17">
        <v>1</v>
      </c>
      <c r="L28" s="17">
        <v>0</v>
      </c>
      <c r="M28" s="17">
        <v>1</v>
      </c>
      <c r="N28" s="17">
        <v>1</v>
      </c>
    </row>
    <row r="29" spans="1:14" x14ac:dyDescent="0.2">
      <c r="A29" s="11"/>
      <c r="B29" s="11"/>
      <c r="C29" s="11" t="s">
        <v>23</v>
      </c>
      <c r="D29" s="17">
        <v>13</v>
      </c>
      <c r="E29" s="17">
        <v>1</v>
      </c>
      <c r="F29" s="17">
        <v>1</v>
      </c>
      <c r="G29" s="19">
        <v>1</v>
      </c>
      <c r="H29" s="17">
        <v>1</v>
      </c>
      <c r="I29" s="17">
        <v>1</v>
      </c>
      <c r="J29" s="17">
        <v>1</v>
      </c>
      <c r="K29" s="17">
        <v>1</v>
      </c>
      <c r="L29" s="17">
        <v>1</v>
      </c>
      <c r="M29" s="17">
        <v>1</v>
      </c>
      <c r="N29" s="17">
        <v>1</v>
      </c>
    </row>
    <row r="30" spans="1:14" x14ac:dyDescent="0.2">
      <c r="A30" s="11"/>
      <c r="B30" s="11"/>
      <c r="C30" s="11" t="s">
        <v>24</v>
      </c>
      <c r="D30" s="17">
        <v>10</v>
      </c>
      <c r="E30" s="17">
        <v>1</v>
      </c>
      <c r="F30" s="17">
        <v>1</v>
      </c>
      <c r="G30" s="19">
        <v>1</v>
      </c>
      <c r="H30" s="17">
        <v>1</v>
      </c>
      <c r="I30" s="17">
        <v>1</v>
      </c>
      <c r="J30" s="17">
        <v>1</v>
      </c>
      <c r="K30" s="17">
        <v>1</v>
      </c>
      <c r="L30" s="17">
        <v>1</v>
      </c>
      <c r="M30" s="17">
        <v>1</v>
      </c>
      <c r="N30" s="17">
        <v>1</v>
      </c>
    </row>
    <row r="31" spans="1:14" x14ac:dyDescent="0.2">
      <c r="A31" s="11" t="s">
        <v>39</v>
      </c>
      <c r="B31" s="11"/>
      <c r="C31" s="11"/>
      <c r="D31" s="17">
        <v>257</v>
      </c>
      <c r="E31" s="17">
        <v>6</v>
      </c>
      <c r="F31" s="17">
        <v>9</v>
      </c>
      <c r="G31" s="19">
        <v>9</v>
      </c>
      <c r="H31" s="17">
        <v>9</v>
      </c>
      <c r="I31" s="17">
        <v>9</v>
      </c>
      <c r="J31" s="17">
        <v>9</v>
      </c>
      <c r="K31" s="17">
        <v>9</v>
      </c>
      <c r="L31" s="17">
        <v>7</v>
      </c>
      <c r="M31" s="17">
        <v>8</v>
      </c>
      <c r="N31" s="17">
        <v>9</v>
      </c>
    </row>
    <row r="32" spans="1:14" x14ac:dyDescent="0.2">
      <c r="A32" s="11" t="s">
        <v>40</v>
      </c>
      <c r="B32" s="11"/>
      <c r="C32" s="11"/>
      <c r="D32" s="17">
        <v>257</v>
      </c>
      <c r="E32" s="17">
        <v>6</v>
      </c>
      <c r="F32" s="17">
        <v>9</v>
      </c>
      <c r="G32" s="19">
        <v>9</v>
      </c>
      <c r="H32" s="17">
        <v>9</v>
      </c>
      <c r="I32" s="17">
        <v>9</v>
      </c>
      <c r="J32" s="17">
        <v>9</v>
      </c>
      <c r="K32" s="17">
        <v>9</v>
      </c>
      <c r="L32" s="17">
        <v>7</v>
      </c>
      <c r="M32" s="17">
        <v>8</v>
      </c>
      <c r="N32" s="17">
        <v>9</v>
      </c>
    </row>
    <row r="33" spans="1:14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</sheetData>
  <conditionalFormatting sqref="O2:R10 A1:N10">
    <cfRule type="expression" dxfId="98" priority="1" stopIfTrue="1">
      <formula>$A1=1</formula>
    </cfRule>
    <cfRule type="expression" dxfId="97" priority="2">
      <formula>$A1="M"</formula>
    </cfRule>
  </conditionalFormatting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2020-03-09T09:18:56Z</dcterms:created>
  <dcterms:modified xsi:type="dcterms:W3CDTF">2020-03-09T09:53:29Z</dcterms:modified>
</cp:coreProperties>
</file>