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hilippehuber/Desktop/Jeremy/"/>
    </mc:Choice>
  </mc:AlternateContent>
  <xr:revisionPtr revIDLastSave="0" documentId="13_ncr:1_{45EE904A-30FD-D246-9C0F-CFB2F31C38F3}" xr6:coauthVersionLast="46" xr6:coauthVersionMax="46" xr10:uidLastSave="{00000000-0000-0000-0000-000000000000}"/>
  <bookViews>
    <workbookView xWindow="8200" yWindow="1240" windowWidth="27640" windowHeight="13320" activeTab="1" xr2:uid="{37120B4B-2BCC-8D48-ACCE-36316F3CEE3D}"/>
  </bookViews>
  <sheets>
    <sheet name="Mercuriale" sheetId="1" r:id="rId1"/>
    <sheet name="Nouvelle recette" sheetId="5" r:id="rId2"/>
  </sheets>
  <definedNames>
    <definedName name="Formnature">OFFSET(Pnature,0,0,COUNTA(Listenature),1)</definedName>
    <definedName name="Listenature">Mercuriale!$A:$A</definedName>
    <definedName name="Mercuriale">Mercuriale!$A$1:$C$277</definedName>
    <definedName name="Pnature">Mercuriale!$A$2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4" i="5" l="1"/>
  <c r="D25" i="5" s="1"/>
  <c r="D27" i="5" s="1"/>
  <c r="G11" i="1"/>
  <c r="G10" i="1"/>
  <c r="G9" i="1"/>
  <c r="G8" i="1"/>
  <c r="G7" i="1"/>
  <c r="G6" i="1"/>
  <c r="G5" i="1"/>
  <c r="G4" i="1"/>
  <c r="G3" i="1"/>
  <c r="G2" i="1"/>
  <c r="H11" i="1" s="1"/>
  <c r="H2" i="1" l="1"/>
  <c r="H3" i="1"/>
  <c r="H4" i="1"/>
  <c r="H5" i="1"/>
  <c r="H6" i="1"/>
  <c r="H7" i="1"/>
  <c r="H8" i="1"/>
  <c r="H9" i="1"/>
  <c r="H10" i="1"/>
</calcChain>
</file>

<file path=xl/sharedStrings.xml><?xml version="1.0" encoding="utf-8"?>
<sst xmlns="http://schemas.openxmlformats.org/spreadsheetml/2006/main" count="335" uniqueCount="291">
  <si>
    <t>NATURE</t>
  </si>
  <si>
    <t>Ails</t>
  </si>
  <si>
    <t>Ails des ours</t>
  </si>
  <si>
    <t>Ails fumé</t>
  </si>
  <si>
    <t>Amaretto</t>
  </si>
  <si>
    <t>Anchois</t>
  </si>
  <si>
    <t>Aneth</t>
  </si>
  <si>
    <t>Anguille fumé</t>
  </si>
  <si>
    <t>Anis poudre</t>
  </si>
  <si>
    <t>Artichaut</t>
  </si>
  <si>
    <t>Artichaut bouquet</t>
  </si>
  <si>
    <t>Aubergine</t>
  </si>
  <si>
    <t>Avruga</t>
  </si>
  <si>
    <t>Badiane</t>
  </si>
  <si>
    <t>Baie de genièvre</t>
  </si>
  <si>
    <t>Bar</t>
  </si>
  <si>
    <t>Basilic thaï</t>
  </si>
  <si>
    <t>Betterave blanche</t>
  </si>
  <si>
    <t>Betterave crapaudine</t>
  </si>
  <si>
    <t>Betterave jaune</t>
  </si>
  <si>
    <t>Betterave rose</t>
  </si>
  <si>
    <t>Betterave rouge</t>
  </si>
  <si>
    <t>Beurre</t>
  </si>
  <si>
    <t>Beurre salé</t>
  </si>
  <si>
    <t>Beurre vege</t>
  </si>
  <si>
    <t>Bicarbonate de soude</t>
  </si>
  <si>
    <t>Blanc d’œufs</t>
  </si>
  <si>
    <t>Bœuf tartare</t>
  </si>
  <si>
    <t>Bonite séchée</t>
  </si>
  <si>
    <t>Bouillon dashi</t>
  </si>
  <si>
    <t>Bouillon de bœuf</t>
  </si>
  <si>
    <t>Bouillon de légumes</t>
  </si>
  <si>
    <t>Bouillon de volaille</t>
  </si>
  <si>
    <t>Bresaola</t>
  </si>
  <si>
    <t>Brie de Meaux</t>
  </si>
  <si>
    <t>Brocolis</t>
  </si>
  <si>
    <t>Butternut</t>
  </si>
  <si>
    <t>Cacao</t>
  </si>
  <si>
    <t>Cannelle poudre</t>
  </si>
  <si>
    <t>Câpre</t>
  </si>
  <si>
    <t>Carotte</t>
  </si>
  <si>
    <t>Carotte jaune</t>
  </si>
  <si>
    <t>Cassonade</t>
  </si>
  <si>
    <t>Cèpe</t>
  </si>
  <si>
    <t>Cerfeuil</t>
  </si>
  <si>
    <t>Cerise griotte</t>
  </si>
  <si>
    <t>Cerneaux de noix</t>
  </si>
  <si>
    <t>Chair de crabe</t>
  </si>
  <si>
    <t>Champagne</t>
  </si>
  <si>
    <t>Champignon de Paris</t>
  </si>
  <si>
    <t>Chanterelle</t>
  </si>
  <si>
    <t>Chapelure</t>
  </si>
  <si>
    <t>Chèvre bûche cendré</t>
  </si>
  <si>
    <t>Chocolat au lait 36%</t>
  </si>
  <si>
    <t>Chocolat blanc</t>
  </si>
  <si>
    <t>Chocolat Valrhona</t>
  </si>
  <si>
    <t>Chou Chinois</t>
  </si>
  <si>
    <t>Chou fleur mini</t>
  </si>
  <si>
    <t>Chou fleur violet</t>
  </si>
  <si>
    <t>Chou kale</t>
  </si>
  <si>
    <t>Chou rave</t>
  </si>
  <si>
    <t>Chou-fleur</t>
  </si>
  <si>
    <t>Choux fleurs blancs</t>
  </si>
  <si>
    <t>Choux fleurs violets</t>
  </si>
  <si>
    <t>Chute de bœuf</t>
  </si>
  <si>
    <t>Chute de veau</t>
  </si>
  <si>
    <t>Ciboulette</t>
  </si>
  <si>
    <t>Citron jaune</t>
  </si>
  <si>
    <t>Citron vert</t>
  </si>
  <si>
    <t>Citron vert jus</t>
  </si>
  <si>
    <t>Clou de girofle</t>
  </si>
  <si>
    <t>Cognac</t>
  </si>
  <si>
    <t>Colorant griotte</t>
  </si>
  <si>
    <t>Comté</t>
  </si>
  <si>
    <t>Concentré de tomates</t>
  </si>
  <si>
    <t>Concombre</t>
  </si>
  <si>
    <t>Confit de coing</t>
  </si>
  <si>
    <t>Coriandre</t>
  </si>
  <si>
    <t>Cornichon</t>
  </si>
  <si>
    <t>Côte de bœuf</t>
  </si>
  <si>
    <t>Crème</t>
  </si>
  <si>
    <t>Crème Isigny</t>
  </si>
  <si>
    <t>Crème liquide</t>
  </si>
  <si>
    <t>Crème vegetop</t>
  </si>
  <si>
    <t>Crêpe dentelle</t>
  </si>
  <si>
    <t>Croûte à bouchée</t>
  </si>
  <si>
    <t>Croûton</t>
  </si>
  <si>
    <t>Cuisse de grenouille</t>
  </si>
  <si>
    <t>Cumin</t>
  </si>
  <si>
    <t xml:space="preserve">Dashi </t>
  </si>
  <si>
    <t>Dinde cuite fumé</t>
  </si>
  <si>
    <t>Dorade</t>
  </si>
  <si>
    <t>Échalote</t>
  </si>
  <si>
    <t>Emmental tranche</t>
  </si>
  <si>
    <t>Escalope de dinde</t>
  </si>
  <si>
    <t>Estragon</t>
  </si>
  <si>
    <t>Farine</t>
  </si>
  <si>
    <t>Farine de seigle</t>
  </si>
  <si>
    <t>Farine t55</t>
  </si>
  <si>
    <t>Fécule de pdt</t>
  </si>
  <si>
    <t>Fenouil</t>
  </si>
  <si>
    <t>Fenouil sec</t>
  </si>
  <si>
    <t>Feuille de brick</t>
  </si>
  <si>
    <t>Figues séchées</t>
  </si>
  <si>
    <t>Filet de bœuf</t>
  </si>
  <si>
    <t>Filet de poulet</t>
  </si>
  <si>
    <t>Fleur de sel</t>
  </si>
  <si>
    <t>Foie gras</t>
  </si>
  <si>
    <t>Fomage blanc</t>
  </si>
  <si>
    <t>Fond brun veau</t>
  </si>
  <si>
    <t>Framboise</t>
  </si>
  <si>
    <t>Frite portion</t>
  </si>
  <si>
    <t>Fromage blanc</t>
  </si>
  <si>
    <t>Fromage vacherin</t>
  </si>
  <si>
    <t>Fromage vegan</t>
  </si>
  <si>
    <t>Fumet de poisson</t>
  </si>
  <si>
    <t>Gambas</t>
  </si>
  <si>
    <t>Gélatine</t>
  </si>
  <si>
    <t>Gingembre frais</t>
  </si>
  <si>
    <t>Girolle</t>
  </si>
  <si>
    <t>Glace au lait</t>
  </si>
  <si>
    <t>Glucose</t>
  </si>
  <si>
    <t>Graisse de bœuf</t>
  </si>
  <si>
    <t>Grenade</t>
  </si>
  <si>
    <t>Huile d'olive</t>
  </si>
  <si>
    <t>Huile de cuisson</t>
  </si>
  <si>
    <t>Huile de noix</t>
  </si>
  <si>
    <t>Huile de pépin de raisin</t>
  </si>
  <si>
    <t>Huile neutre</t>
  </si>
  <si>
    <t>Ice berg</t>
  </si>
  <si>
    <t>Jambon blanc grillé</t>
  </si>
  <si>
    <t>Jambon cru</t>
  </si>
  <si>
    <t>Jambon truffe</t>
  </si>
  <si>
    <t>Jaune d’œufs</t>
  </si>
  <si>
    <t>Jus de citron</t>
  </si>
  <si>
    <t>Jus de yuzu</t>
  </si>
  <si>
    <t>Ketchup</t>
  </si>
  <si>
    <t>Kombu royal</t>
  </si>
  <si>
    <t>Lait</t>
  </si>
  <si>
    <t>Lait concentré</t>
  </si>
  <si>
    <t>Lait d'amande</t>
  </si>
  <si>
    <t>Lait de coco</t>
  </si>
  <si>
    <t>Langoustine</t>
  </si>
  <si>
    <t>Lard pays</t>
  </si>
  <si>
    <t>Lard tranche</t>
  </si>
  <si>
    <t>Lardon</t>
  </si>
  <si>
    <t>Lardon de tofu fumé</t>
  </si>
  <si>
    <t>Laurier</t>
  </si>
  <si>
    <t>Lécithine</t>
  </si>
  <si>
    <t>Lentille verte</t>
  </si>
  <si>
    <t>Levure chimique</t>
  </si>
  <si>
    <t>Levure de bière</t>
  </si>
  <si>
    <t>Lieu jaune</t>
  </si>
  <si>
    <t>Magret de canard</t>
  </si>
  <si>
    <t>Maïzena</t>
  </si>
  <si>
    <t>Marmelade d'orange</t>
  </si>
  <si>
    <t>Mayonnaise</t>
  </si>
  <si>
    <t>Menthe</t>
  </si>
  <si>
    <t>Mesclun de salade</t>
  </si>
  <si>
    <t>Miel</t>
  </si>
  <si>
    <t>Mini carotte fane</t>
  </si>
  <si>
    <t>Morille</t>
  </si>
  <si>
    <t>Mortadelle</t>
  </si>
  <si>
    <t>Morue fumé</t>
  </si>
  <si>
    <t>Moutarde de Dijon</t>
  </si>
  <si>
    <t>Navet</t>
  </si>
  <si>
    <t>Navet mini</t>
  </si>
  <si>
    <t>Noisette</t>
  </si>
  <si>
    <t>Noix de muscade</t>
  </si>
  <si>
    <t>Noix de pecan</t>
  </si>
  <si>
    <t>Œufs</t>
  </si>
  <si>
    <t>Oignon</t>
  </si>
  <si>
    <t>Oignon blanc</t>
  </si>
  <si>
    <t>Oignon fane</t>
  </si>
  <si>
    <t>Oignon grelot</t>
  </si>
  <si>
    <t>Oignon rouge</t>
  </si>
  <si>
    <t>Olive noire</t>
  </si>
  <si>
    <t>Orange sanguine</t>
  </si>
  <si>
    <t>Origan</t>
  </si>
  <si>
    <t>Os de veau</t>
  </si>
  <si>
    <t>Pain burger</t>
  </si>
  <si>
    <t>Pain de campagne</t>
  </si>
  <si>
    <t>Pain de mie</t>
  </si>
  <si>
    <t>Paleron de bœuf</t>
  </si>
  <si>
    <t>Panais</t>
  </si>
  <si>
    <t>Paprika</t>
  </si>
  <si>
    <t>Parmesan</t>
  </si>
  <si>
    <t>Patate douce</t>
  </si>
  <si>
    <t>Pâte à raviole</t>
  </si>
  <si>
    <t>Pâte de pistache</t>
  </si>
  <si>
    <t>Pectine</t>
  </si>
  <si>
    <t>Persil</t>
  </si>
  <si>
    <t>Pickles maison</t>
  </si>
  <si>
    <t>Pied de mouton</t>
  </si>
  <si>
    <t>Pignons de pins</t>
  </si>
  <si>
    <t>Piment d'Espelette</t>
  </si>
  <si>
    <t>Piment rouge</t>
  </si>
  <si>
    <t>Pleurote</t>
  </si>
  <si>
    <t>Pleurote eryngii</t>
  </si>
  <si>
    <t>Poireau</t>
  </si>
  <si>
    <t>Pois chiche</t>
  </si>
  <si>
    <t>Poivre</t>
  </si>
  <si>
    <t>Poivre concassé</t>
  </si>
  <si>
    <t>Poivre de Timut</t>
  </si>
  <si>
    <t>Poivron</t>
  </si>
  <si>
    <t>Pomme de terre</t>
  </si>
  <si>
    <t>Pomme grenaille</t>
  </si>
  <si>
    <t>Porto</t>
  </si>
  <si>
    <t>Poudre à lever</t>
  </si>
  <si>
    <t>Poudre d'amande</t>
  </si>
  <si>
    <t>Poudre de coco</t>
  </si>
  <si>
    <t>Poule lourde</t>
  </si>
  <si>
    <t>Poulet aiguillette</t>
  </si>
  <si>
    <t>Poulpe</t>
  </si>
  <si>
    <t>Pressé de bœuf</t>
  </si>
  <si>
    <t>Purée de coco</t>
  </si>
  <si>
    <t>Purée de fruit passion</t>
  </si>
  <si>
    <t>Purée de griotte</t>
  </si>
  <si>
    <t>Purée de mangue</t>
  </si>
  <si>
    <t>Purée passion</t>
  </si>
  <si>
    <t>Purée portion</t>
  </si>
  <si>
    <t>Quasi de veau</t>
  </si>
  <si>
    <t>Quatre épices</t>
  </si>
  <si>
    <t>Quinoa blanc</t>
  </si>
  <si>
    <t>Quinoa noir</t>
  </si>
  <si>
    <t>Radis de couleurs</t>
  </si>
  <si>
    <t>Ragoût de veau</t>
  </si>
  <si>
    <t>Raisin blanc</t>
  </si>
  <si>
    <t>Ris de veau</t>
  </si>
  <si>
    <t>Risotto</t>
  </si>
  <si>
    <t>Riz blanc</t>
  </si>
  <si>
    <t>Riz noir</t>
  </si>
  <si>
    <t>Romarin</t>
  </si>
  <si>
    <t>Safran</t>
  </si>
  <si>
    <t>Saint Jacques</t>
  </si>
  <si>
    <t>Salade portion</t>
  </si>
  <si>
    <t>Salade romaine</t>
  </si>
  <si>
    <t>Salami piquant</t>
  </si>
  <si>
    <t>Salicorne</t>
  </si>
  <si>
    <t>Salsifis</t>
  </si>
  <si>
    <t>Sauce anglaise</t>
  </si>
  <si>
    <t>Sauce champi portion</t>
  </si>
  <si>
    <t>Sauce soja</t>
  </si>
  <si>
    <t>Sel</t>
  </si>
  <si>
    <t>Sel fumé</t>
  </si>
  <si>
    <t>Sirop de glucose</t>
  </si>
  <si>
    <t>Spare ribs</t>
  </si>
  <si>
    <t>Sucre</t>
  </si>
  <si>
    <t>Sucre de canne</t>
  </si>
  <si>
    <t>Sucre de coco</t>
  </si>
  <si>
    <t>Sucre glace</t>
  </si>
  <si>
    <t>Sucre poudre</t>
  </si>
  <si>
    <t>Suprême de volaille</t>
  </si>
  <si>
    <t>T-bone de veau</t>
  </si>
  <si>
    <t>Tabasco vert</t>
  </si>
  <si>
    <t>Tahin</t>
  </si>
  <si>
    <t>Tandoori</t>
  </si>
  <si>
    <t>Tartuffe</t>
  </si>
  <si>
    <t>Tempura</t>
  </si>
  <si>
    <t>Thym</t>
  </si>
  <si>
    <t>Tofu fumé</t>
  </si>
  <si>
    <t>Tomate</t>
  </si>
  <si>
    <t>Tomate cerise</t>
  </si>
  <si>
    <t>Topinambours</t>
  </si>
  <si>
    <t>Truffe fraîche</t>
  </si>
  <si>
    <t>Turbot</t>
  </si>
  <si>
    <t>Vanille bourbon</t>
  </si>
  <si>
    <t>Vin blanc</t>
  </si>
  <si>
    <t>Vin rouge</t>
  </si>
  <si>
    <t>Vinaigre blanc</t>
  </si>
  <si>
    <t>Vinaigre d'agrume</t>
  </si>
  <si>
    <t>Vinaigre de calamansi</t>
  </si>
  <si>
    <t>Vinaigre de framboise</t>
  </si>
  <si>
    <t>Vinaigre de kalamansi</t>
  </si>
  <si>
    <t>Vinaigre de vin rouge</t>
  </si>
  <si>
    <t>Vinaigrette</t>
  </si>
  <si>
    <t>Wainssozzisse</t>
  </si>
  <si>
    <t>PRIX</t>
  </si>
  <si>
    <t>Allergènes</t>
  </si>
  <si>
    <t>Bouchée à la reine</t>
  </si>
  <si>
    <t>Ingrédients</t>
  </si>
  <si>
    <t>Quantité/kg</t>
  </si>
  <si>
    <t>Prix/kg</t>
  </si>
  <si>
    <t>Coeff</t>
  </si>
  <si>
    <t>Coût total en €</t>
  </si>
  <si>
    <t>Coût portion en €</t>
  </si>
  <si>
    <t>Nombre de portions</t>
  </si>
  <si>
    <t>Prix de vente</t>
  </si>
  <si>
    <t>Progression</t>
  </si>
  <si>
    <t xml:space="preserve"> </t>
  </si>
  <si>
    <t>=Si($A$3&lt;&gt;"";DECALER(Formnature;EQUIV(A3&amp;"*";Formnature;0)-1;;NB.SI(Formnature;A3&amp;"*");1);Formnature)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</si>
</sst>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4"/>
      <color rgb="FF000000"/>
      <name val="Calibri"/>
      <family val="2"/>
    </font>
    <font>
      <sz val="14"/>
      <color rgb="FF000000"/>
      <name val="Arial"/>
      <family val="2"/>
    </font>
    <font>
      <b/>
      <sz val="13"/>
      <color rgb="FF000000"/>
      <name val="Arial"/>
      <family val="2"/>
    </font>
    <font>
      <sz val="11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vertical="center"/>
    </xf>
    <xf numFmtId="0" fontId="2" fillId="0" borderId="1" xfId="0" applyFont="1" applyBorder="1"/>
    <xf numFmtId="4" fontId="2" fillId="0" borderId="1" xfId="0" applyNumberFormat="1" applyFont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2" borderId="2" xfId="0" applyFill="1" applyBorder="1"/>
    <xf numFmtId="0" fontId="0" fillId="3" borderId="2" xfId="0" applyFill="1" applyBorder="1"/>
    <xf numFmtId="0" fontId="0" fillId="4" borderId="2" xfId="0" applyFill="1" applyBorder="1"/>
    <xf numFmtId="0" fontId="0" fillId="5" borderId="2" xfId="0" applyFill="1" applyBorder="1"/>
    <xf numFmtId="0" fontId="0" fillId="6" borderId="2" xfId="0" applyFill="1" applyBorder="1"/>
    <xf numFmtId="0" fontId="0" fillId="7" borderId="2" xfId="0" applyFill="1" applyBorder="1"/>
    <xf numFmtId="0" fontId="0" fillId="8" borderId="2" xfId="0" applyFill="1" applyBorder="1"/>
    <xf numFmtId="0" fontId="0" fillId="9" borderId="2" xfId="0" applyFill="1" applyBorder="1"/>
    <xf numFmtId="0" fontId="0" fillId="10" borderId="2" xfId="0" applyFill="1" applyBorder="1"/>
    <xf numFmtId="0" fontId="3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justify"/>
    </xf>
    <xf numFmtId="0" fontId="0" fillId="0" borderId="3" xfId="0" applyBorder="1"/>
    <xf numFmtId="0" fontId="4" fillId="0" borderId="0" xfId="0" applyFont="1"/>
    <xf numFmtId="0" fontId="3" fillId="0" borderId="0" xfId="0" applyFont="1" applyBorder="1"/>
    <xf numFmtId="0" fontId="0" fillId="0" borderId="0" xfId="0" applyBorder="1"/>
    <xf numFmtId="0" fontId="0" fillId="0" borderId="0" xfId="0" quotePrefix="1"/>
  </cellXfs>
  <cellStyles count="1">
    <cellStyle name="Normal" xfId="0" builtinId="0"/>
  </cellStyles>
  <dxfs count="1">
    <dxf>
      <font>
        <color rgb="FF9C0006"/>
        <family val="2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02ED12-66AC-584E-9741-8292760CEEA3}">
  <dimension ref="A1:H277"/>
  <sheetViews>
    <sheetView topLeftCell="A2" workbookViewId="0">
      <selection activeCell="A2" sqref="A2"/>
    </sheetView>
  </sheetViews>
  <sheetFormatPr baseColWidth="10" defaultRowHeight="16" x14ac:dyDescent="0.2"/>
  <cols>
    <col min="1" max="1" width="25.83203125" bestFit="1" customWidth="1"/>
    <col min="3" max="3" width="12.1640625" bestFit="1" customWidth="1"/>
    <col min="8" max="8" width="15.5" bestFit="1" customWidth="1"/>
  </cols>
  <sheetData>
    <row r="1" spans="1:8" ht="19" x14ac:dyDescent="0.2">
      <c r="A1" s="1" t="s">
        <v>0</v>
      </c>
      <c r="B1" s="3" t="s">
        <v>277</v>
      </c>
      <c r="C1" s="2" t="s">
        <v>278</v>
      </c>
    </row>
    <row r="2" spans="1:8" ht="18" x14ac:dyDescent="0.2">
      <c r="A2" s="2" t="s">
        <v>1</v>
      </c>
      <c r="B2" s="3">
        <v>4.6399999999999997</v>
      </c>
      <c r="C2" s="2"/>
      <c r="F2" s="5">
        <v>1</v>
      </c>
      <c r="G2" s="4">
        <f>LARGE(Mercuriale,1)</f>
        <v>4900</v>
      </c>
      <c r="H2" s="6" t="str">
        <f>INDEX($A2:$A277,MATCH($G$2,$B2:$B277,0))</f>
        <v>Safran</v>
      </c>
    </row>
    <row r="3" spans="1:8" ht="18" x14ac:dyDescent="0.2">
      <c r="A3" s="2" t="s">
        <v>2</v>
      </c>
      <c r="B3" s="3">
        <v>28.8</v>
      </c>
      <c r="C3" s="2"/>
      <c r="F3" s="5">
        <v>2</v>
      </c>
      <c r="G3" s="4">
        <f>LARGE(Mercuriale,2)</f>
        <v>1000</v>
      </c>
      <c r="H3" s="7" t="str">
        <f>INDEX($A2:$A277,MATCH($G$2,$B3:$B278,0))</f>
        <v>Romarin</v>
      </c>
    </row>
    <row r="4" spans="1:8" ht="18" x14ac:dyDescent="0.2">
      <c r="A4" s="2" t="s">
        <v>3</v>
      </c>
      <c r="B4" s="3">
        <v>7.93</v>
      </c>
      <c r="C4" s="2"/>
      <c r="F4" s="5">
        <v>3</v>
      </c>
      <c r="G4" s="4">
        <f>LARGE(Mercuriale,3)</f>
        <v>650</v>
      </c>
      <c r="H4" s="8" t="str">
        <f>INDEX($A2:$A277,MATCH($G$2,$B4:$B279,0))</f>
        <v>Riz noir</v>
      </c>
    </row>
    <row r="5" spans="1:8" ht="18" x14ac:dyDescent="0.2">
      <c r="A5" s="2" t="s">
        <v>4</v>
      </c>
      <c r="B5" s="3">
        <v>12.65</v>
      </c>
      <c r="C5" s="2"/>
      <c r="F5" s="5">
        <v>4</v>
      </c>
      <c r="G5" s="4">
        <f>LARGE(Mercuriale,4)</f>
        <v>132.27000000000001</v>
      </c>
      <c r="H5" s="9" t="str">
        <f>INDEX($A2:$A277,MATCH($G$2,$B5:$B280,0))</f>
        <v>Riz blanc</v>
      </c>
    </row>
    <row r="6" spans="1:8" ht="18" x14ac:dyDescent="0.2">
      <c r="A6" s="2" t="s">
        <v>5</v>
      </c>
      <c r="B6" s="3">
        <v>8.9</v>
      </c>
      <c r="C6" s="2"/>
      <c r="F6" s="5">
        <v>5</v>
      </c>
      <c r="G6" s="4">
        <f>LARGE(Mercuriale,5)</f>
        <v>81</v>
      </c>
      <c r="H6" s="10" t="str">
        <f>INDEX($A2:$A277,MATCH($G$2,$B6:$B281,0))</f>
        <v>Risotto</v>
      </c>
    </row>
    <row r="7" spans="1:8" ht="18" x14ac:dyDescent="0.2">
      <c r="A7" s="2" t="s">
        <v>6</v>
      </c>
      <c r="B7" s="3">
        <v>23.95</v>
      </c>
      <c r="C7" s="2"/>
      <c r="F7" s="5">
        <v>6</v>
      </c>
      <c r="G7" s="4">
        <f>LARGE(Mercuriale,6)</f>
        <v>76.67</v>
      </c>
      <c r="H7" s="11" t="str">
        <f>INDEX($A2:$A277,MATCH($G$2,$B7:$B282,0))</f>
        <v>Ris de veau</v>
      </c>
    </row>
    <row r="8" spans="1:8" ht="18" x14ac:dyDescent="0.2">
      <c r="A8" s="2" t="s">
        <v>7</v>
      </c>
      <c r="B8" s="3">
        <v>43.9</v>
      </c>
      <c r="C8" s="2"/>
      <c r="F8" s="5">
        <v>7</v>
      </c>
      <c r="G8" s="4">
        <f>LARGE(Mercuriale,7)</f>
        <v>73.28</v>
      </c>
      <c r="H8" s="12" t="str">
        <f>INDEX($A2:$A277,MATCH($G$2,$B8:$B283,0))</f>
        <v>Raisin blanc</v>
      </c>
    </row>
    <row r="9" spans="1:8" ht="18" x14ac:dyDescent="0.2">
      <c r="A9" s="2" t="s">
        <v>8</v>
      </c>
      <c r="B9" s="3">
        <v>14.5</v>
      </c>
      <c r="C9" s="2"/>
      <c r="F9" s="5">
        <v>8</v>
      </c>
      <c r="G9" s="4">
        <f>LARGE(Mercuriale,8)</f>
        <v>72</v>
      </c>
      <c r="H9" s="14" t="str">
        <f>INDEX($A2:$A277,MATCH($G$2,$B9:$B284,0))</f>
        <v>Ragoût de veau</v>
      </c>
    </row>
    <row r="10" spans="1:8" ht="18" x14ac:dyDescent="0.2">
      <c r="A10" s="2" t="s">
        <v>9</v>
      </c>
      <c r="B10" s="3">
        <v>3.5</v>
      </c>
      <c r="C10" s="2"/>
      <c r="F10" s="5">
        <v>9</v>
      </c>
      <c r="G10" s="4">
        <f>LARGE(Mercuriale,9)</f>
        <v>61</v>
      </c>
      <c r="H10" s="13" t="str">
        <f>INDEX($A2:$A277,MATCH($G$2,$B10:$B285,0))</f>
        <v>Radis de couleurs</v>
      </c>
    </row>
    <row r="11" spans="1:8" ht="18" x14ac:dyDescent="0.2">
      <c r="A11" s="2" t="s">
        <v>10</v>
      </c>
      <c r="B11" s="3">
        <v>6.5</v>
      </c>
      <c r="C11" s="2"/>
      <c r="F11" s="5">
        <v>10</v>
      </c>
      <c r="G11" s="4">
        <f>LARGE(Mercuriale,10)</f>
        <v>59</v>
      </c>
      <c r="H11" s="4" t="str">
        <f>INDEX($A2:$A277,MATCH($G$2,$B11:$B286,0))</f>
        <v>Quinoa noir</v>
      </c>
    </row>
    <row r="12" spans="1:8" ht="18" x14ac:dyDescent="0.2">
      <c r="A12" s="2" t="s">
        <v>11</v>
      </c>
      <c r="B12" s="3">
        <v>3.42</v>
      </c>
      <c r="C12" s="2"/>
    </row>
    <row r="13" spans="1:8" ht="18" x14ac:dyDescent="0.2">
      <c r="A13" s="2" t="s">
        <v>12</v>
      </c>
      <c r="B13" s="3">
        <v>50</v>
      </c>
      <c r="C13" s="2"/>
    </row>
    <row r="14" spans="1:8" ht="18" x14ac:dyDescent="0.2">
      <c r="A14" s="2" t="s">
        <v>13</v>
      </c>
      <c r="B14" s="3">
        <v>59</v>
      </c>
      <c r="C14" s="2"/>
    </row>
    <row r="15" spans="1:8" ht="18" x14ac:dyDescent="0.2">
      <c r="A15" s="2" t="s">
        <v>14</v>
      </c>
      <c r="B15" s="3">
        <v>9.8000000000000007</v>
      </c>
      <c r="C15" s="2"/>
    </row>
    <row r="16" spans="1:8" ht="18" x14ac:dyDescent="0.2">
      <c r="A16" s="2" t="s">
        <v>15</v>
      </c>
      <c r="B16" s="3">
        <v>20.95</v>
      </c>
      <c r="C16" s="2"/>
    </row>
    <row r="17" spans="1:3" ht="18" x14ac:dyDescent="0.2">
      <c r="A17" s="2" t="s">
        <v>16</v>
      </c>
      <c r="B17" s="3">
        <v>21.45</v>
      </c>
      <c r="C17" s="2"/>
    </row>
    <row r="18" spans="1:3" ht="18" x14ac:dyDescent="0.2">
      <c r="A18" s="2" t="s">
        <v>17</v>
      </c>
      <c r="B18" s="3">
        <v>2.2000000000000002</v>
      </c>
      <c r="C18" s="2"/>
    </row>
    <row r="19" spans="1:3" ht="18" x14ac:dyDescent="0.2">
      <c r="A19" s="2" t="s">
        <v>18</v>
      </c>
      <c r="B19" s="3">
        <v>2.3199999999999998</v>
      </c>
      <c r="C19" s="2"/>
    </row>
    <row r="20" spans="1:3" ht="18" x14ac:dyDescent="0.2">
      <c r="A20" s="2" t="s">
        <v>19</v>
      </c>
      <c r="B20" s="3">
        <v>1.59</v>
      </c>
      <c r="C20" s="2"/>
    </row>
    <row r="21" spans="1:3" ht="18" x14ac:dyDescent="0.2">
      <c r="A21" s="2" t="s">
        <v>20</v>
      </c>
      <c r="B21" s="3">
        <v>1.59</v>
      </c>
      <c r="C21" s="2"/>
    </row>
    <row r="22" spans="1:3" ht="18" x14ac:dyDescent="0.2">
      <c r="A22" s="2" t="s">
        <v>21</v>
      </c>
      <c r="B22" s="3">
        <v>1.04</v>
      </c>
      <c r="C22" s="2"/>
    </row>
    <row r="23" spans="1:3" ht="18" x14ac:dyDescent="0.2">
      <c r="A23" s="2" t="s">
        <v>22</v>
      </c>
      <c r="B23" s="3">
        <v>7.5</v>
      </c>
      <c r="C23" s="2"/>
    </row>
    <row r="24" spans="1:3" ht="18" x14ac:dyDescent="0.2">
      <c r="A24" s="2" t="s">
        <v>23</v>
      </c>
      <c r="B24" s="3">
        <v>12.24</v>
      </c>
      <c r="C24" s="2"/>
    </row>
    <row r="25" spans="1:3" ht="18" x14ac:dyDescent="0.2">
      <c r="A25" s="2" t="s">
        <v>24</v>
      </c>
      <c r="B25" s="3">
        <v>8.6</v>
      </c>
      <c r="C25" s="2"/>
    </row>
    <row r="26" spans="1:3" ht="18" x14ac:dyDescent="0.2">
      <c r="A26" s="2" t="s">
        <v>25</v>
      </c>
      <c r="B26" s="3">
        <v>17.5</v>
      </c>
      <c r="C26" s="2"/>
    </row>
    <row r="27" spans="1:3" ht="18" x14ac:dyDescent="0.2">
      <c r="A27" s="2" t="s">
        <v>26</v>
      </c>
      <c r="B27" s="3">
        <v>3.25</v>
      </c>
      <c r="C27" s="2"/>
    </row>
    <row r="28" spans="1:3" ht="18" x14ac:dyDescent="0.2">
      <c r="A28" s="2" t="s">
        <v>27</v>
      </c>
      <c r="B28" s="3">
        <v>17.5</v>
      </c>
      <c r="C28" s="2"/>
    </row>
    <row r="29" spans="1:3" ht="18" x14ac:dyDescent="0.2">
      <c r="A29" s="2" t="s">
        <v>28</v>
      </c>
      <c r="B29" s="3">
        <v>73.28</v>
      </c>
      <c r="C29" s="2"/>
    </row>
    <row r="30" spans="1:3" ht="18" x14ac:dyDescent="0.2">
      <c r="A30" s="2" t="s">
        <v>29</v>
      </c>
      <c r="B30" s="3">
        <v>21</v>
      </c>
      <c r="C30" s="2"/>
    </row>
    <row r="31" spans="1:3" ht="18" x14ac:dyDescent="0.2">
      <c r="A31" s="2" t="s">
        <v>30</v>
      </c>
      <c r="B31" s="3">
        <v>10.9</v>
      </c>
      <c r="C31" s="2"/>
    </row>
    <row r="32" spans="1:3" ht="18" x14ac:dyDescent="0.2">
      <c r="A32" s="2" t="s">
        <v>31</v>
      </c>
      <c r="B32" s="3">
        <v>0.5</v>
      </c>
      <c r="C32" s="2"/>
    </row>
    <row r="33" spans="1:3" ht="18" x14ac:dyDescent="0.2">
      <c r="A33" s="2" t="s">
        <v>32</v>
      </c>
      <c r="B33" s="3">
        <v>1.8029999999999999</v>
      </c>
      <c r="C33" s="2"/>
    </row>
    <row r="34" spans="1:3" ht="18" x14ac:dyDescent="0.2">
      <c r="A34" s="2" t="s">
        <v>33</v>
      </c>
      <c r="B34" s="3">
        <v>29.95</v>
      </c>
      <c r="C34" s="2"/>
    </row>
    <row r="35" spans="1:3" ht="18" x14ac:dyDescent="0.2">
      <c r="A35" s="2" t="s">
        <v>34</v>
      </c>
      <c r="B35" s="3">
        <v>15.5</v>
      </c>
      <c r="C35" s="2"/>
    </row>
    <row r="36" spans="1:3" ht="19" x14ac:dyDescent="0.2">
      <c r="A36" s="1" t="s">
        <v>35</v>
      </c>
      <c r="B36" s="3">
        <v>2.8</v>
      </c>
      <c r="C36" s="1"/>
    </row>
    <row r="37" spans="1:3" ht="18" x14ac:dyDescent="0.2">
      <c r="A37" s="2" t="s">
        <v>36</v>
      </c>
      <c r="B37" s="3">
        <v>1.5</v>
      </c>
      <c r="C37" s="2"/>
    </row>
    <row r="38" spans="1:3" ht="18" x14ac:dyDescent="0.2">
      <c r="A38" s="2" t="s">
        <v>37</v>
      </c>
      <c r="B38" s="3">
        <v>16.100000000000001</v>
      </c>
      <c r="C38" s="2"/>
    </row>
    <row r="39" spans="1:3" ht="18" x14ac:dyDescent="0.2">
      <c r="A39" s="2" t="s">
        <v>38</v>
      </c>
      <c r="B39" s="3">
        <v>32.4</v>
      </c>
      <c r="C39" s="2"/>
    </row>
    <row r="40" spans="1:3" ht="18" x14ac:dyDescent="0.2">
      <c r="A40" s="2" t="s">
        <v>39</v>
      </c>
      <c r="B40" s="3">
        <v>13.2</v>
      </c>
      <c r="C40" s="2"/>
    </row>
    <row r="41" spans="1:3" ht="18" x14ac:dyDescent="0.2">
      <c r="A41" s="2" t="s">
        <v>40</v>
      </c>
      <c r="B41" s="3">
        <v>0.76</v>
      </c>
      <c r="C41" s="2"/>
    </row>
    <row r="42" spans="1:3" ht="18" x14ac:dyDescent="0.2">
      <c r="A42" s="2" t="s">
        <v>41</v>
      </c>
      <c r="B42" s="3">
        <v>1.77</v>
      </c>
      <c r="C42" s="2"/>
    </row>
    <row r="43" spans="1:3" ht="18" x14ac:dyDescent="0.2">
      <c r="A43" s="2" t="s">
        <v>42</v>
      </c>
      <c r="B43" s="3">
        <v>2.27</v>
      </c>
      <c r="C43" s="2"/>
    </row>
    <row r="44" spans="1:3" ht="18" x14ac:dyDescent="0.2">
      <c r="A44" s="2" t="s">
        <v>43</v>
      </c>
      <c r="B44" s="3">
        <v>29.5</v>
      </c>
      <c r="C44" s="2"/>
    </row>
    <row r="45" spans="1:3" ht="18" x14ac:dyDescent="0.2">
      <c r="A45" s="2" t="s">
        <v>44</v>
      </c>
      <c r="B45" s="3">
        <v>23.95</v>
      </c>
      <c r="C45" s="2"/>
    </row>
    <row r="46" spans="1:3" ht="18" x14ac:dyDescent="0.2">
      <c r="A46" s="2" t="s">
        <v>45</v>
      </c>
      <c r="B46" s="3">
        <v>6.5</v>
      </c>
      <c r="C46" s="2"/>
    </row>
    <row r="47" spans="1:3" ht="18" x14ac:dyDescent="0.2">
      <c r="A47" s="2" t="s">
        <v>46</v>
      </c>
      <c r="B47" s="3">
        <v>17.100000000000001</v>
      </c>
      <c r="C47" s="2"/>
    </row>
    <row r="48" spans="1:3" ht="18" x14ac:dyDescent="0.2">
      <c r="A48" s="2" t="s">
        <v>47</v>
      </c>
      <c r="B48" s="3">
        <v>53</v>
      </c>
      <c r="C48" s="2"/>
    </row>
    <row r="49" spans="1:3" ht="18" x14ac:dyDescent="0.2">
      <c r="A49" s="2" t="s">
        <v>48</v>
      </c>
      <c r="B49" s="3">
        <v>14</v>
      </c>
      <c r="C49" s="2"/>
    </row>
    <row r="50" spans="1:3" ht="18" x14ac:dyDescent="0.2">
      <c r="A50" s="2" t="s">
        <v>49</v>
      </c>
      <c r="B50" s="3">
        <v>2.75</v>
      </c>
      <c r="C50" s="2"/>
    </row>
    <row r="51" spans="1:3" ht="18" x14ac:dyDescent="0.2">
      <c r="A51" s="2" t="s">
        <v>50</v>
      </c>
      <c r="B51" s="3">
        <v>13.5</v>
      </c>
      <c r="C51" s="2"/>
    </row>
    <row r="52" spans="1:3" ht="18" x14ac:dyDescent="0.2">
      <c r="A52" s="2" t="s">
        <v>51</v>
      </c>
      <c r="B52" s="3">
        <v>0.3</v>
      </c>
      <c r="C52" s="2"/>
    </row>
    <row r="53" spans="1:3" ht="18" x14ac:dyDescent="0.2">
      <c r="A53" s="2" t="s">
        <v>52</v>
      </c>
      <c r="B53" s="3">
        <v>36</v>
      </c>
      <c r="C53" s="2"/>
    </row>
    <row r="54" spans="1:3" ht="18" x14ac:dyDescent="0.2">
      <c r="A54" s="2" t="s">
        <v>53</v>
      </c>
      <c r="B54" s="3">
        <v>16.3</v>
      </c>
      <c r="C54" s="2"/>
    </row>
    <row r="55" spans="1:3" ht="18" x14ac:dyDescent="0.2">
      <c r="A55" s="2" t="s">
        <v>54</v>
      </c>
      <c r="B55" s="3">
        <v>20</v>
      </c>
      <c r="C55" s="2"/>
    </row>
    <row r="56" spans="1:3" ht="18" x14ac:dyDescent="0.2">
      <c r="A56" s="2" t="s">
        <v>55</v>
      </c>
      <c r="B56" s="3">
        <v>20</v>
      </c>
      <c r="C56" s="2"/>
    </row>
    <row r="57" spans="1:3" ht="18" x14ac:dyDescent="0.2">
      <c r="A57" s="2" t="s">
        <v>56</v>
      </c>
      <c r="B57" s="3">
        <v>0.96</v>
      </c>
      <c r="C57" s="2"/>
    </row>
    <row r="58" spans="1:3" ht="18" x14ac:dyDescent="0.2">
      <c r="A58" s="2" t="s">
        <v>57</v>
      </c>
      <c r="B58" s="3">
        <v>16.8</v>
      </c>
      <c r="C58" s="2"/>
    </row>
    <row r="59" spans="1:3" ht="18" x14ac:dyDescent="0.2">
      <c r="A59" s="2" t="s">
        <v>58</v>
      </c>
      <c r="B59" s="3">
        <v>2.68</v>
      </c>
      <c r="C59" s="2"/>
    </row>
    <row r="60" spans="1:3" ht="18" x14ac:dyDescent="0.2">
      <c r="A60" s="2" t="s">
        <v>59</v>
      </c>
      <c r="B60" s="3">
        <v>5.53</v>
      </c>
      <c r="C60" s="2"/>
    </row>
    <row r="61" spans="1:3" ht="18" x14ac:dyDescent="0.2">
      <c r="A61" s="2" t="s">
        <v>60</v>
      </c>
      <c r="B61" s="3">
        <v>7.2</v>
      </c>
      <c r="C61" s="2"/>
    </row>
    <row r="62" spans="1:3" ht="18" x14ac:dyDescent="0.2">
      <c r="A62" s="2" t="s">
        <v>61</v>
      </c>
      <c r="B62" s="3">
        <v>3.34</v>
      </c>
      <c r="C62" s="2"/>
    </row>
    <row r="63" spans="1:3" ht="18" x14ac:dyDescent="0.2">
      <c r="A63" s="2" t="s">
        <v>62</v>
      </c>
      <c r="B63" s="3">
        <v>1.9</v>
      </c>
      <c r="C63" s="2"/>
    </row>
    <row r="64" spans="1:3" ht="18" x14ac:dyDescent="0.2">
      <c r="A64" s="2" t="s">
        <v>63</v>
      </c>
      <c r="B64" s="3">
        <v>2.68</v>
      </c>
      <c r="C64" s="2"/>
    </row>
    <row r="65" spans="1:3" ht="18" x14ac:dyDescent="0.2">
      <c r="A65" s="2" t="s">
        <v>64</v>
      </c>
      <c r="B65" s="3">
        <v>4.8</v>
      </c>
      <c r="C65" s="2"/>
    </row>
    <row r="66" spans="1:3" ht="18" x14ac:dyDescent="0.2">
      <c r="A66" s="2" t="s">
        <v>65</v>
      </c>
      <c r="B66" s="3">
        <v>4.5</v>
      </c>
      <c r="C66" s="2"/>
    </row>
    <row r="67" spans="1:3" ht="18" x14ac:dyDescent="0.2">
      <c r="A67" s="2" t="s">
        <v>66</v>
      </c>
      <c r="B67" s="3">
        <v>24.9</v>
      </c>
      <c r="C67" s="2"/>
    </row>
    <row r="68" spans="1:3" ht="18" x14ac:dyDescent="0.2">
      <c r="A68" s="2" t="s">
        <v>67</v>
      </c>
      <c r="B68" s="3">
        <v>4.3600000000000003</v>
      </c>
      <c r="C68" s="2"/>
    </row>
    <row r="69" spans="1:3" ht="18" x14ac:dyDescent="0.2">
      <c r="A69" s="2" t="s">
        <v>68</v>
      </c>
      <c r="B69" s="3">
        <v>5.0999999999999996</v>
      </c>
      <c r="C69" s="2"/>
    </row>
    <row r="70" spans="1:3" ht="18" x14ac:dyDescent="0.2">
      <c r="A70" s="2" t="s">
        <v>69</v>
      </c>
      <c r="B70" s="3">
        <v>5</v>
      </c>
      <c r="C70" s="2"/>
    </row>
    <row r="71" spans="1:3" ht="18" x14ac:dyDescent="0.2">
      <c r="A71" s="2" t="s">
        <v>70</v>
      </c>
      <c r="B71" s="3">
        <v>57.75</v>
      </c>
      <c r="C71" s="2"/>
    </row>
    <row r="72" spans="1:3" ht="18" x14ac:dyDescent="0.2">
      <c r="A72" s="2" t="s">
        <v>71</v>
      </c>
      <c r="B72" s="3">
        <v>18.7</v>
      </c>
      <c r="C72" s="2"/>
    </row>
    <row r="73" spans="1:3" ht="18" x14ac:dyDescent="0.2">
      <c r="A73" s="2" t="s">
        <v>72</v>
      </c>
      <c r="B73" s="3">
        <v>16.5</v>
      </c>
      <c r="C73" s="2"/>
    </row>
    <row r="74" spans="1:3" ht="18" x14ac:dyDescent="0.2">
      <c r="A74" s="2" t="s">
        <v>73</v>
      </c>
      <c r="B74" s="3">
        <v>20.8</v>
      </c>
      <c r="C74" s="2"/>
    </row>
    <row r="75" spans="1:3" ht="18" x14ac:dyDescent="0.2">
      <c r="A75" s="2" t="s">
        <v>74</v>
      </c>
      <c r="B75" s="3">
        <v>4.38</v>
      </c>
      <c r="C75" s="2"/>
    </row>
    <row r="76" spans="1:3" ht="18" x14ac:dyDescent="0.2">
      <c r="A76" s="2" t="s">
        <v>75</v>
      </c>
      <c r="B76" s="3">
        <v>0.98</v>
      </c>
      <c r="C76" s="2"/>
    </row>
    <row r="77" spans="1:3" ht="18" x14ac:dyDescent="0.2">
      <c r="A77" s="2" t="s">
        <v>76</v>
      </c>
      <c r="B77" s="3">
        <v>27</v>
      </c>
      <c r="C77" s="2"/>
    </row>
    <row r="78" spans="1:3" ht="18" x14ac:dyDescent="0.2">
      <c r="A78" s="2" t="s">
        <v>77</v>
      </c>
      <c r="B78" s="3">
        <v>23.95</v>
      </c>
      <c r="C78" s="2"/>
    </row>
    <row r="79" spans="1:3" ht="18" x14ac:dyDescent="0.2">
      <c r="A79" s="2" t="s">
        <v>78</v>
      </c>
      <c r="B79" s="3">
        <v>13</v>
      </c>
      <c r="C79" s="2"/>
    </row>
    <row r="80" spans="1:3" ht="18" x14ac:dyDescent="0.2">
      <c r="A80" s="2" t="s">
        <v>79</v>
      </c>
      <c r="B80" s="3">
        <v>35</v>
      </c>
      <c r="C80" s="2"/>
    </row>
    <row r="81" spans="1:3" ht="18" x14ac:dyDescent="0.2">
      <c r="A81" s="2" t="s">
        <v>80</v>
      </c>
      <c r="B81" s="3">
        <v>2.8</v>
      </c>
      <c r="C81" s="2"/>
    </row>
    <row r="82" spans="1:3" ht="18" x14ac:dyDescent="0.2">
      <c r="A82" s="2" t="s">
        <v>81</v>
      </c>
      <c r="B82" s="3">
        <v>4.99</v>
      </c>
      <c r="C82" s="2"/>
    </row>
    <row r="83" spans="1:3" ht="18" x14ac:dyDescent="0.2">
      <c r="A83" s="2" t="s">
        <v>82</v>
      </c>
      <c r="B83" s="3">
        <v>2.8</v>
      </c>
      <c r="C83" s="2"/>
    </row>
    <row r="84" spans="1:3" ht="18" x14ac:dyDescent="0.2">
      <c r="A84" s="2" t="s">
        <v>83</v>
      </c>
      <c r="B84" s="3">
        <v>3.45</v>
      </c>
      <c r="C84" s="2"/>
    </row>
    <row r="85" spans="1:3" ht="18" x14ac:dyDescent="0.2">
      <c r="A85" s="2" t="s">
        <v>84</v>
      </c>
      <c r="B85" s="3">
        <v>19.2</v>
      </c>
      <c r="C85" s="2"/>
    </row>
    <row r="86" spans="1:3" ht="18" x14ac:dyDescent="0.2">
      <c r="A86" s="2" t="s">
        <v>85</v>
      </c>
      <c r="B86" s="3">
        <v>0.12</v>
      </c>
      <c r="C86" s="2"/>
    </row>
    <row r="87" spans="1:3" ht="18" x14ac:dyDescent="0.2">
      <c r="A87" s="2" t="s">
        <v>86</v>
      </c>
      <c r="B87" s="3">
        <v>4.5</v>
      </c>
      <c r="C87" s="2"/>
    </row>
    <row r="88" spans="1:3" ht="18" x14ac:dyDescent="0.2">
      <c r="A88" s="2" t="s">
        <v>87</v>
      </c>
      <c r="B88" s="3">
        <v>55.9</v>
      </c>
      <c r="C88" s="2"/>
    </row>
    <row r="89" spans="1:3" ht="18" x14ac:dyDescent="0.2">
      <c r="A89" s="2" t="s">
        <v>88</v>
      </c>
      <c r="B89" s="3">
        <v>39</v>
      </c>
      <c r="C89" s="2"/>
    </row>
    <row r="90" spans="1:3" ht="18" x14ac:dyDescent="0.2">
      <c r="A90" s="2" t="s">
        <v>89</v>
      </c>
      <c r="B90" s="3">
        <v>21</v>
      </c>
      <c r="C90" s="2"/>
    </row>
    <row r="91" spans="1:3" ht="18" x14ac:dyDescent="0.2">
      <c r="A91" s="2" t="s">
        <v>90</v>
      </c>
      <c r="B91" s="3">
        <v>11.4</v>
      </c>
      <c r="C91" s="2"/>
    </row>
    <row r="92" spans="1:3" ht="18" x14ac:dyDescent="0.2">
      <c r="A92" s="2" t="s">
        <v>91</v>
      </c>
      <c r="B92" s="3">
        <v>19.5</v>
      </c>
      <c r="C92" s="2"/>
    </row>
    <row r="93" spans="1:3" ht="18" x14ac:dyDescent="0.2">
      <c r="A93" s="2" t="s">
        <v>92</v>
      </c>
      <c r="B93" s="3">
        <v>3.42</v>
      </c>
      <c r="C93" s="2"/>
    </row>
    <row r="94" spans="1:3" ht="18" x14ac:dyDescent="0.2">
      <c r="A94" s="2" t="s">
        <v>93</v>
      </c>
      <c r="B94" s="3">
        <v>7.7</v>
      </c>
      <c r="C94" s="2"/>
    </row>
    <row r="95" spans="1:3" ht="18" x14ac:dyDescent="0.2">
      <c r="A95" s="2" t="s">
        <v>94</v>
      </c>
      <c r="B95" s="3">
        <v>11.5</v>
      </c>
      <c r="C95" s="2"/>
    </row>
    <row r="96" spans="1:3" ht="18" x14ac:dyDescent="0.2">
      <c r="A96" s="2" t="s">
        <v>95</v>
      </c>
      <c r="B96" s="3">
        <v>17.16</v>
      </c>
      <c r="C96" s="2"/>
    </row>
    <row r="97" spans="1:3" ht="18" x14ac:dyDescent="0.2">
      <c r="A97" s="2" t="s">
        <v>96</v>
      </c>
      <c r="B97" s="3">
        <v>0.95</v>
      </c>
      <c r="C97" s="2"/>
    </row>
    <row r="98" spans="1:3" ht="18" x14ac:dyDescent="0.2">
      <c r="A98" s="2" t="s">
        <v>97</v>
      </c>
      <c r="B98" s="3">
        <v>1.97</v>
      </c>
      <c r="C98" s="2"/>
    </row>
    <row r="99" spans="1:3" ht="18" x14ac:dyDescent="0.2">
      <c r="A99" s="2" t="s">
        <v>98</v>
      </c>
      <c r="B99" s="3">
        <v>0.95</v>
      </c>
      <c r="C99" s="2"/>
    </row>
    <row r="100" spans="1:3" ht="18" x14ac:dyDescent="0.2">
      <c r="A100" s="2" t="s">
        <v>99</v>
      </c>
      <c r="B100" s="3">
        <v>4.1399999999999997</v>
      </c>
      <c r="C100" s="2"/>
    </row>
    <row r="101" spans="1:3" ht="18" x14ac:dyDescent="0.2">
      <c r="A101" s="2" t="s">
        <v>100</v>
      </c>
      <c r="B101" s="3">
        <v>1.77</v>
      </c>
      <c r="C101" s="2"/>
    </row>
    <row r="102" spans="1:3" ht="18" x14ac:dyDescent="0.2">
      <c r="A102" s="2" t="s">
        <v>101</v>
      </c>
      <c r="B102" s="3">
        <v>13.05</v>
      </c>
      <c r="C102" s="2"/>
    </row>
    <row r="103" spans="1:3" ht="18" x14ac:dyDescent="0.2">
      <c r="A103" s="2" t="s">
        <v>102</v>
      </c>
      <c r="B103" s="3">
        <v>4.6900000000000004</v>
      </c>
      <c r="C103" s="2"/>
    </row>
    <row r="104" spans="1:3" ht="18" x14ac:dyDescent="0.2">
      <c r="A104" s="2" t="s">
        <v>103</v>
      </c>
      <c r="B104" s="3">
        <v>9</v>
      </c>
      <c r="C104" s="2"/>
    </row>
    <row r="105" spans="1:3" ht="18" x14ac:dyDescent="0.2">
      <c r="A105" s="2" t="s">
        <v>104</v>
      </c>
      <c r="B105" s="3">
        <v>35.5</v>
      </c>
      <c r="C105" s="2"/>
    </row>
    <row r="106" spans="1:3" ht="18" x14ac:dyDescent="0.2">
      <c r="A106" s="2" t="s">
        <v>105</v>
      </c>
      <c r="B106" s="3">
        <v>5.75</v>
      </c>
      <c r="C106" s="2"/>
    </row>
    <row r="107" spans="1:3" ht="18" x14ac:dyDescent="0.2">
      <c r="A107" s="2" t="s">
        <v>106</v>
      </c>
      <c r="B107" s="3">
        <v>12.6</v>
      </c>
      <c r="C107" s="2"/>
    </row>
    <row r="108" spans="1:3" ht="18" x14ac:dyDescent="0.2">
      <c r="A108" s="2" t="s">
        <v>107</v>
      </c>
      <c r="B108" s="3">
        <v>35.5</v>
      </c>
      <c r="C108" s="2"/>
    </row>
    <row r="109" spans="1:3" ht="18" x14ac:dyDescent="0.2">
      <c r="A109" s="2" t="s">
        <v>108</v>
      </c>
      <c r="B109" s="3">
        <v>5.05</v>
      </c>
      <c r="C109" s="2"/>
    </row>
    <row r="110" spans="1:3" ht="18" x14ac:dyDescent="0.2">
      <c r="A110" s="2" t="s">
        <v>109</v>
      </c>
      <c r="B110" s="3">
        <v>2.1419999999999999</v>
      </c>
      <c r="C110" s="2"/>
    </row>
    <row r="111" spans="1:3" ht="18" x14ac:dyDescent="0.2">
      <c r="A111" s="2" t="s">
        <v>110</v>
      </c>
      <c r="B111" s="3">
        <v>16.079999999999998</v>
      </c>
      <c r="C111" s="2"/>
    </row>
    <row r="112" spans="1:3" ht="18" x14ac:dyDescent="0.2">
      <c r="A112" s="2" t="s">
        <v>111</v>
      </c>
      <c r="B112" s="3">
        <v>1.0629999999999999</v>
      </c>
      <c r="C112" s="2"/>
    </row>
    <row r="113" spans="1:3" ht="18" x14ac:dyDescent="0.2">
      <c r="A113" s="2" t="s">
        <v>112</v>
      </c>
      <c r="B113" s="3">
        <v>6.2</v>
      </c>
      <c r="C113" s="2"/>
    </row>
    <row r="114" spans="1:3" ht="18" x14ac:dyDescent="0.2">
      <c r="A114" s="2" t="s">
        <v>113</v>
      </c>
      <c r="B114" s="3">
        <v>35</v>
      </c>
      <c r="C114" s="2"/>
    </row>
    <row r="115" spans="1:3" ht="18" x14ac:dyDescent="0.2">
      <c r="A115" s="2" t="s">
        <v>114</v>
      </c>
      <c r="B115" s="3">
        <v>14.65</v>
      </c>
      <c r="C115" s="2"/>
    </row>
    <row r="116" spans="1:3" ht="18" x14ac:dyDescent="0.2">
      <c r="A116" s="2" t="s">
        <v>115</v>
      </c>
      <c r="B116" s="3">
        <v>12.5</v>
      </c>
      <c r="C116" s="2"/>
    </row>
    <row r="117" spans="1:3" ht="18" x14ac:dyDescent="0.2">
      <c r="A117" s="2" t="s">
        <v>116</v>
      </c>
      <c r="B117" s="3">
        <v>17.5</v>
      </c>
      <c r="C117" s="2"/>
    </row>
    <row r="118" spans="1:3" ht="18" x14ac:dyDescent="0.2">
      <c r="A118" s="2" t="s">
        <v>117</v>
      </c>
      <c r="B118" s="3">
        <v>24.17</v>
      </c>
      <c r="C118" s="2"/>
    </row>
    <row r="119" spans="1:3" ht="18" x14ac:dyDescent="0.2">
      <c r="A119" s="2" t="s">
        <v>118</v>
      </c>
      <c r="B119" s="3">
        <v>3.65</v>
      </c>
      <c r="C119" s="2"/>
    </row>
    <row r="120" spans="1:3" ht="18" x14ac:dyDescent="0.2">
      <c r="A120" s="2" t="s">
        <v>119</v>
      </c>
      <c r="B120" s="3">
        <v>30.5</v>
      </c>
      <c r="C120" s="2"/>
    </row>
    <row r="121" spans="1:3" ht="18" x14ac:dyDescent="0.2">
      <c r="A121" s="2" t="s">
        <v>120</v>
      </c>
      <c r="B121" s="3">
        <v>7.5</v>
      </c>
      <c r="C121" s="2"/>
    </row>
    <row r="122" spans="1:3" ht="18" x14ac:dyDescent="0.2">
      <c r="A122" s="2" t="s">
        <v>121</v>
      </c>
      <c r="B122" s="3">
        <v>3.03</v>
      </c>
      <c r="C122" s="2"/>
    </row>
    <row r="123" spans="1:3" ht="18" x14ac:dyDescent="0.2">
      <c r="A123" s="2" t="s">
        <v>122</v>
      </c>
      <c r="B123" s="3">
        <v>2.4</v>
      </c>
      <c r="C123" s="2"/>
    </row>
    <row r="124" spans="1:3" ht="18" x14ac:dyDescent="0.2">
      <c r="A124" s="2" t="s">
        <v>123</v>
      </c>
      <c r="B124" s="3">
        <v>4.05</v>
      </c>
      <c r="C124" s="2"/>
    </row>
    <row r="125" spans="1:3" ht="18" x14ac:dyDescent="0.2">
      <c r="A125" s="2" t="s">
        <v>124</v>
      </c>
      <c r="B125" s="3">
        <v>10.6</v>
      </c>
      <c r="C125" s="2"/>
    </row>
    <row r="126" spans="1:3" ht="18" x14ac:dyDescent="0.2">
      <c r="A126" s="2" t="s">
        <v>125</v>
      </c>
      <c r="B126" s="3">
        <v>5.4</v>
      </c>
      <c r="C126" s="2"/>
    </row>
    <row r="127" spans="1:3" ht="18" x14ac:dyDescent="0.2">
      <c r="A127" s="2" t="s">
        <v>126</v>
      </c>
      <c r="B127" s="3">
        <v>23.4</v>
      </c>
      <c r="C127" s="2"/>
    </row>
    <row r="128" spans="1:3" ht="18" x14ac:dyDescent="0.2">
      <c r="A128" s="2" t="s">
        <v>127</v>
      </c>
      <c r="B128" s="3">
        <v>4.05</v>
      </c>
      <c r="C128" s="2"/>
    </row>
    <row r="129" spans="1:3" ht="18" x14ac:dyDescent="0.2">
      <c r="A129" s="2" t="s">
        <v>128</v>
      </c>
      <c r="B129" s="3">
        <v>4.05</v>
      </c>
      <c r="C129" s="2"/>
    </row>
    <row r="130" spans="1:3" ht="18" x14ac:dyDescent="0.2">
      <c r="A130" s="2" t="s">
        <v>129</v>
      </c>
      <c r="B130" s="3">
        <v>1.77</v>
      </c>
      <c r="C130" s="2"/>
    </row>
    <row r="131" spans="1:3" ht="18" x14ac:dyDescent="0.2">
      <c r="A131" s="2" t="s">
        <v>130</v>
      </c>
      <c r="B131" s="3">
        <v>14.35</v>
      </c>
      <c r="C131" s="2"/>
    </row>
    <row r="132" spans="1:3" ht="18" x14ac:dyDescent="0.2">
      <c r="A132" s="2" t="s">
        <v>131</v>
      </c>
      <c r="B132" s="3">
        <v>25.95</v>
      </c>
      <c r="C132" s="2"/>
    </row>
    <row r="133" spans="1:3" ht="18" x14ac:dyDescent="0.2">
      <c r="A133" s="2" t="s">
        <v>132</v>
      </c>
      <c r="B133" s="3">
        <v>38.5</v>
      </c>
      <c r="C133" s="2"/>
    </row>
    <row r="134" spans="1:3" ht="18" x14ac:dyDescent="0.2">
      <c r="A134" s="2" t="s">
        <v>133</v>
      </c>
      <c r="B134" s="3">
        <v>6.5</v>
      </c>
      <c r="C134" s="2"/>
    </row>
    <row r="135" spans="1:3" ht="18" x14ac:dyDescent="0.2">
      <c r="A135" s="2" t="s">
        <v>134</v>
      </c>
      <c r="B135" s="3">
        <v>4.0999999999999996</v>
      </c>
      <c r="C135" s="2"/>
    </row>
    <row r="136" spans="1:3" ht="18" x14ac:dyDescent="0.2">
      <c r="A136" s="2" t="s">
        <v>135</v>
      </c>
      <c r="B136" s="3">
        <v>72</v>
      </c>
      <c r="C136" s="2"/>
    </row>
    <row r="137" spans="1:3" ht="18" x14ac:dyDescent="0.2">
      <c r="A137" s="2" t="s">
        <v>136</v>
      </c>
      <c r="B137" s="3">
        <v>3.8</v>
      </c>
      <c r="C137" s="2"/>
    </row>
    <row r="138" spans="1:3" ht="18" x14ac:dyDescent="0.2">
      <c r="A138" s="2" t="s">
        <v>137</v>
      </c>
      <c r="B138" s="3">
        <v>132.27000000000001</v>
      </c>
      <c r="C138" s="2"/>
    </row>
    <row r="139" spans="1:3" ht="18" x14ac:dyDescent="0.2">
      <c r="A139" s="2" t="s">
        <v>138</v>
      </c>
      <c r="B139" s="3">
        <v>1.01</v>
      </c>
      <c r="C139" s="2"/>
    </row>
    <row r="140" spans="1:3" ht="18" x14ac:dyDescent="0.2">
      <c r="A140" s="2" t="s">
        <v>139</v>
      </c>
      <c r="B140" s="3">
        <v>12.7</v>
      </c>
      <c r="C140" s="2"/>
    </row>
    <row r="141" spans="1:3" ht="18" x14ac:dyDescent="0.2">
      <c r="A141" s="2" t="s">
        <v>140</v>
      </c>
      <c r="B141" s="3">
        <v>2.31</v>
      </c>
      <c r="C141" s="2"/>
    </row>
    <row r="142" spans="1:3" ht="18" x14ac:dyDescent="0.2">
      <c r="A142" s="2" t="s">
        <v>141</v>
      </c>
      <c r="B142" s="3">
        <v>6.6</v>
      </c>
      <c r="C142" s="2"/>
    </row>
    <row r="143" spans="1:3" ht="18" x14ac:dyDescent="0.2">
      <c r="A143" s="2" t="s">
        <v>142</v>
      </c>
      <c r="B143" s="3">
        <v>39.9</v>
      </c>
      <c r="C143" s="2"/>
    </row>
    <row r="144" spans="1:3" ht="18" x14ac:dyDescent="0.2">
      <c r="A144" s="2" t="s">
        <v>143</v>
      </c>
      <c r="B144" s="3">
        <v>22.2</v>
      </c>
      <c r="C144" s="2"/>
    </row>
    <row r="145" spans="1:3" ht="18" x14ac:dyDescent="0.2">
      <c r="A145" s="2" t="s">
        <v>144</v>
      </c>
      <c r="B145" s="3">
        <v>9.9</v>
      </c>
      <c r="C145" s="2"/>
    </row>
    <row r="146" spans="1:3" ht="18" x14ac:dyDescent="0.2">
      <c r="A146" s="2" t="s">
        <v>145</v>
      </c>
      <c r="B146" s="3">
        <v>5.5</v>
      </c>
      <c r="C146" s="2"/>
    </row>
    <row r="147" spans="1:3" ht="18" x14ac:dyDescent="0.2">
      <c r="A147" s="2" t="s">
        <v>146</v>
      </c>
      <c r="B147" s="3">
        <v>17.5</v>
      </c>
      <c r="C147" s="2"/>
    </row>
    <row r="148" spans="1:3" ht="18" x14ac:dyDescent="0.2">
      <c r="A148" s="2" t="s">
        <v>147</v>
      </c>
      <c r="B148" s="3">
        <v>23.95</v>
      </c>
      <c r="C148" s="2"/>
    </row>
    <row r="149" spans="1:3" ht="18" x14ac:dyDescent="0.2">
      <c r="A149" s="2" t="s">
        <v>148</v>
      </c>
      <c r="B149" s="3">
        <v>76.67</v>
      </c>
      <c r="C149" s="2"/>
    </row>
    <row r="150" spans="1:3" ht="18" x14ac:dyDescent="0.2">
      <c r="A150" s="2" t="s">
        <v>149</v>
      </c>
      <c r="B150" s="3">
        <v>11.3</v>
      </c>
      <c r="C150" s="2"/>
    </row>
    <row r="151" spans="1:3" ht="18" x14ac:dyDescent="0.2">
      <c r="A151" s="2" t="s">
        <v>150</v>
      </c>
      <c r="B151" s="3">
        <v>15.25</v>
      </c>
      <c r="C151" s="2"/>
    </row>
    <row r="152" spans="1:3" ht="18" x14ac:dyDescent="0.2">
      <c r="A152" s="2" t="s">
        <v>151</v>
      </c>
      <c r="B152" s="3">
        <v>6.12</v>
      </c>
      <c r="C152" s="2"/>
    </row>
    <row r="153" spans="1:3" ht="18" x14ac:dyDescent="0.2">
      <c r="A153" s="2" t="s">
        <v>152</v>
      </c>
      <c r="B153" s="3">
        <v>19.899999999999999</v>
      </c>
      <c r="C153" s="2"/>
    </row>
    <row r="154" spans="1:3" ht="18" x14ac:dyDescent="0.2">
      <c r="A154" s="2" t="s">
        <v>153</v>
      </c>
      <c r="B154" s="3">
        <v>16.8</v>
      </c>
      <c r="C154" s="2"/>
    </row>
    <row r="155" spans="1:3" ht="18" x14ac:dyDescent="0.2">
      <c r="A155" s="2" t="s">
        <v>154</v>
      </c>
      <c r="B155" s="3">
        <v>5.5</v>
      </c>
      <c r="C155" s="2"/>
    </row>
    <row r="156" spans="1:3" ht="18" x14ac:dyDescent="0.2">
      <c r="A156" s="2" t="s">
        <v>155</v>
      </c>
      <c r="B156" s="3">
        <v>13.72</v>
      </c>
      <c r="C156" s="2"/>
    </row>
    <row r="157" spans="1:3" ht="18" x14ac:dyDescent="0.2">
      <c r="A157" s="2" t="s">
        <v>156</v>
      </c>
      <c r="B157" s="3">
        <v>3.8</v>
      </c>
      <c r="C157" s="2"/>
    </row>
    <row r="158" spans="1:3" ht="18" x14ac:dyDescent="0.2">
      <c r="A158" s="2" t="s">
        <v>157</v>
      </c>
      <c r="B158" s="3">
        <v>21.1</v>
      </c>
      <c r="C158" s="2"/>
    </row>
    <row r="159" spans="1:3" ht="18" x14ac:dyDescent="0.2">
      <c r="A159" s="2" t="s">
        <v>158</v>
      </c>
      <c r="B159" s="3">
        <v>16.399999999999999</v>
      </c>
      <c r="C159" s="2"/>
    </row>
    <row r="160" spans="1:3" ht="18" x14ac:dyDescent="0.2">
      <c r="A160" s="2" t="s">
        <v>159</v>
      </c>
      <c r="B160" s="3">
        <v>14.4</v>
      </c>
      <c r="C160" s="2"/>
    </row>
    <row r="161" spans="1:3" ht="18" x14ac:dyDescent="0.2">
      <c r="A161" s="2" t="s">
        <v>160</v>
      </c>
      <c r="B161" s="3">
        <v>23.5</v>
      </c>
      <c r="C161" s="2"/>
    </row>
    <row r="162" spans="1:3" ht="18" x14ac:dyDescent="0.2">
      <c r="A162" s="2" t="s">
        <v>161</v>
      </c>
      <c r="B162" s="3">
        <v>61</v>
      </c>
      <c r="C162" s="2"/>
    </row>
    <row r="163" spans="1:3" ht="18" x14ac:dyDescent="0.2">
      <c r="A163" s="2" t="s">
        <v>162</v>
      </c>
      <c r="B163" s="3">
        <v>7.5</v>
      </c>
      <c r="C163" s="2"/>
    </row>
    <row r="164" spans="1:3" ht="18" x14ac:dyDescent="0.2">
      <c r="A164" s="2" t="s">
        <v>163</v>
      </c>
      <c r="B164" s="3">
        <v>9.85</v>
      </c>
      <c r="C164" s="2"/>
    </row>
    <row r="165" spans="1:3" ht="18" x14ac:dyDescent="0.2">
      <c r="A165" s="2" t="s">
        <v>164</v>
      </c>
      <c r="B165" s="3">
        <v>1.97</v>
      </c>
      <c r="C165" s="2"/>
    </row>
    <row r="166" spans="1:3" ht="18" x14ac:dyDescent="0.2">
      <c r="A166" s="2" t="s">
        <v>165</v>
      </c>
      <c r="B166" s="3">
        <v>1.21</v>
      </c>
      <c r="C166" s="2"/>
    </row>
    <row r="167" spans="1:3" ht="18" x14ac:dyDescent="0.2">
      <c r="A167" s="2" t="s">
        <v>166</v>
      </c>
      <c r="B167" s="3">
        <v>24</v>
      </c>
      <c r="C167" s="2"/>
    </row>
    <row r="168" spans="1:3" ht="18" x14ac:dyDescent="0.2">
      <c r="A168" s="2" t="s">
        <v>167</v>
      </c>
      <c r="B168" s="3">
        <v>21.8</v>
      </c>
      <c r="C168" s="2"/>
    </row>
    <row r="169" spans="1:3" ht="18" x14ac:dyDescent="0.2">
      <c r="A169" s="2" t="s">
        <v>168</v>
      </c>
      <c r="B169" s="3">
        <v>56.5</v>
      </c>
      <c r="C169" s="2"/>
    </row>
    <row r="170" spans="1:3" ht="18" x14ac:dyDescent="0.2">
      <c r="A170" s="2" t="s">
        <v>169</v>
      </c>
      <c r="B170" s="3">
        <v>28.7</v>
      </c>
      <c r="C170" s="2"/>
    </row>
    <row r="171" spans="1:3" ht="18" x14ac:dyDescent="0.2">
      <c r="A171" s="2" t="s">
        <v>170</v>
      </c>
      <c r="B171" s="3">
        <v>0.18</v>
      </c>
      <c r="C171" s="2"/>
    </row>
    <row r="172" spans="1:3" ht="18" x14ac:dyDescent="0.2">
      <c r="A172" s="2" t="s">
        <v>171</v>
      </c>
      <c r="B172" s="3">
        <v>1.46</v>
      </c>
      <c r="C172" s="2"/>
    </row>
    <row r="173" spans="1:3" ht="18" x14ac:dyDescent="0.2">
      <c r="A173" s="2" t="s">
        <v>172</v>
      </c>
      <c r="B173" s="3">
        <v>1.46</v>
      </c>
      <c r="C173" s="2"/>
    </row>
    <row r="174" spans="1:3" ht="18" x14ac:dyDescent="0.2">
      <c r="A174" s="2" t="s">
        <v>173</v>
      </c>
      <c r="B174" s="3">
        <v>0.72</v>
      </c>
      <c r="C174" s="2"/>
    </row>
    <row r="175" spans="1:3" ht="18" x14ac:dyDescent="0.2">
      <c r="A175" s="2" t="s">
        <v>174</v>
      </c>
      <c r="B175" s="3">
        <v>1.83</v>
      </c>
      <c r="C175" s="2"/>
    </row>
    <row r="176" spans="1:3" ht="18" x14ac:dyDescent="0.2">
      <c r="A176" s="2" t="s">
        <v>175</v>
      </c>
      <c r="B176" s="3">
        <v>1.1000000000000001</v>
      </c>
      <c r="C176" s="2"/>
    </row>
    <row r="177" spans="1:3" ht="18" x14ac:dyDescent="0.2">
      <c r="A177" s="2" t="s">
        <v>176</v>
      </c>
      <c r="B177" s="3">
        <v>16.670000000000002</v>
      </c>
      <c r="C177" s="2"/>
    </row>
    <row r="178" spans="1:3" ht="18" x14ac:dyDescent="0.2">
      <c r="A178" s="2" t="s">
        <v>177</v>
      </c>
      <c r="B178" s="3">
        <v>2.2200000000000002</v>
      </c>
      <c r="C178" s="2"/>
    </row>
    <row r="179" spans="1:3" ht="18" x14ac:dyDescent="0.2">
      <c r="A179" s="2" t="s">
        <v>178</v>
      </c>
      <c r="B179" s="3">
        <v>23.75</v>
      </c>
      <c r="C179" s="2"/>
    </row>
    <row r="180" spans="1:3" ht="18" x14ac:dyDescent="0.2">
      <c r="A180" s="2" t="s">
        <v>179</v>
      </c>
      <c r="B180" s="3">
        <v>1.2</v>
      </c>
      <c r="C180" s="2"/>
    </row>
    <row r="181" spans="1:3" ht="18" x14ac:dyDescent="0.2">
      <c r="A181" s="2" t="s">
        <v>180</v>
      </c>
      <c r="B181" s="3">
        <v>0.4</v>
      </c>
      <c r="C181" s="2"/>
    </row>
    <row r="182" spans="1:3" ht="18" x14ac:dyDescent="0.2">
      <c r="A182" s="2" t="s">
        <v>181</v>
      </c>
      <c r="B182" s="3">
        <v>3.5</v>
      </c>
      <c r="C182" s="2"/>
    </row>
    <row r="183" spans="1:3" ht="18" x14ac:dyDescent="0.2">
      <c r="A183" s="2" t="s">
        <v>182</v>
      </c>
      <c r="B183" s="3">
        <v>5.07</v>
      </c>
      <c r="C183" s="2"/>
    </row>
    <row r="184" spans="1:3" ht="18" x14ac:dyDescent="0.2">
      <c r="A184" s="2" t="s">
        <v>183</v>
      </c>
      <c r="B184" s="3">
        <v>10.199999999999999</v>
      </c>
      <c r="C184" s="2"/>
    </row>
    <row r="185" spans="1:3" ht="18" x14ac:dyDescent="0.2">
      <c r="A185" s="2" t="s">
        <v>184</v>
      </c>
      <c r="B185" s="3">
        <v>1.46</v>
      </c>
      <c r="C185" s="2"/>
    </row>
    <row r="186" spans="1:3" ht="18" x14ac:dyDescent="0.2">
      <c r="A186" s="2" t="s">
        <v>185</v>
      </c>
      <c r="B186" s="3">
        <v>28.8</v>
      </c>
      <c r="C186" s="2"/>
    </row>
    <row r="187" spans="1:3" ht="18" x14ac:dyDescent="0.2">
      <c r="A187" s="2" t="s">
        <v>186</v>
      </c>
      <c r="B187" s="3">
        <v>30</v>
      </c>
      <c r="C187" s="2"/>
    </row>
    <row r="188" spans="1:3" ht="18" x14ac:dyDescent="0.2">
      <c r="A188" s="2" t="s">
        <v>187</v>
      </c>
      <c r="B188" s="3">
        <v>2.5499999999999998</v>
      </c>
      <c r="C188" s="2"/>
    </row>
    <row r="189" spans="1:3" ht="18" x14ac:dyDescent="0.2">
      <c r="A189" s="2" t="s">
        <v>188</v>
      </c>
      <c r="B189" s="3">
        <v>7.3</v>
      </c>
      <c r="C189" s="2"/>
    </row>
    <row r="190" spans="1:3" ht="18" x14ac:dyDescent="0.2">
      <c r="A190" s="2" t="s">
        <v>189</v>
      </c>
      <c r="B190" s="3">
        <v>46</v>
      </c>
      <c r="C190" s="2"/>
    </row>
    <row r="191" spans="1:3" ht="18" x14ac:dyDescent="0.2">
      <c r="A191" s="2" t="s">
        <v>190</v>
      </c>
      <c r="B191" s="3">
        <v>17.899999999999999</v>
      </c>
      <c r="C191" s="2"/>
    </row>
    <row r="192" spans="1:3" ht="18" x14ac:dyDescent="0.2">
      <c r="A192" s="2" t="s">
        <v>191</v>
      </c>
      <c r="B192" s="3">
        <v>3.05</v>
      </c>
      <c r="C192" s="2"/>
    </row>
    <row r="193" spans="1:3" ht="18" x14ac:dyDescent="0.2">
      <c r="A193" s="2" t="s">
        <v>192</v>
      </c>
      <c r="B193" s="3">
        <v>7.5</v>
      </c>
      <c r="C193" s="2"/>
    </row>
    <row r="194" spans="1:3" ht="18" x14ac:dyDescent="0.2">
      <c r="A194" s="2" t="s">
        <v>193</v>
      </c>
      <c r="B194" s="3">
        <v>12.5</v>
      </c>
      <c r="C194" s="2"/>
    </row>
    <row r="195" spans="1:3" ht="18" x14ac:dyDescent="0.2">
      <c r="A195" s="2" t="s">
        <v>194</v>
      </c>
      <c r="B195" s="3">
        <v>37.9</v>
      </c>
      <c r="C195" s="2"/>
    </row>
    <row r="196" spans="1:3" ht="18" x14ac:dyDescent="0.2">
      <c r="A196" s="2" t="s">
        <v>195</v>
      </c>
      <c r="B196" s="3">
        <v>81</v>
      </c>
      <c r="C196" s="2"/>
    </row>
    <row r="197" spans="1:3" ht="18" x14ac:dyDescent="0.2">
      <c r="A197" s="2" t="s">
        <v>196</v>
      </c>
      <c r="B197" s="3">
        <v>4.99</v>
      </c>
      <c r="C197" s="2"/>
    </row>
    <row r="198" spans="1:3" ht="18" x14ac:dyDescent="0.2">
      <c r="A198" s="2" t="s">
        <v>197</v>
      </c>
      <c r="B198" s="3">
        <v>6.1</v>
      </c>
      <c r="C198" s="2"/>
    </row>
    <row r="199" spans="1:3" ht="18" x14ac:dyDescent="0.2">
      <c r="A199" s="2" t="s">
        <v>198</v>
      </c>
      <c r="B199" s="3">
        <v>9.76</v>
      </c>
      <c r="C199" s="2"/>
    </row>
    <row r="200" spans="1:3" ht="18" x14ac:dyDescent="0.2">
      <c r="A200" s="2" t="s">
        <v>199</v>
      </c>
      <c r="B200" s="3">
        <v>1.9</v>
      </c>
      <c r="C200" s="2"/>
    </row>
    <row r="201" spans="1:3" ht="18" x14ac:dyDescent="0.2">
      <c r="A201" s="2" t="s">
        <v>200</v>
      </c>
      <c r="B201" s="3">
        <v>2.84</v>
      </c>
      <c r="C201" s="2"/>
    </row>
    <row r="202" spans="1:3" ht="18" x14ac:dyDescent="0.2">
      <c r="A202" s="2" t="s">
        <v>201</v>
      </c>
      <c r="B202" s="3">
        <v>19.649999999999999</v>
      </c>
      <c r="C202" s="2"/>
    </row>
    <row r="203" spans="1:3" ht="18" x14ac:dyDescent="0.2">
      <c r="A203" s="2" t="s">
        <v>202</v>
      </c>
      <c r="B203" s="3">
        <v>30.51</v>
      </c>
      <c r="C203" s="2"/>
    </row>
    <row r="204" spans="1:3" ht="18" x14ac:dyDescent="0.2">
      <c r="A204" s="2" t="s">
        <v>203</v>
      </c>
      <c r="B204" s="3">
        <v>58.2</v>
      </c>
      <c r="C204" s="2"/>
    </row>
    <row r="205" spans="1:3" ht="18" x14ac:dyDescent="0.2">
      <c r="A205" s="2" t="s">
        <v>204</v>
      </c>
      <c r="B205" s="3">
        <v>2.6</v>
      </c>
      <c r="C205" s="2"/>
    </row>
    <row r="206" spans="1:3" ht="18" x14ac:dyDescent="0.2">
      <c r="A206" s="2" t="s">
        <v>205</v>
      </c>
      <c r="B206" s="3">
        <v>0.95</v>
      </c>
      <c r="C206" s="2"/>
    </row>
    <row r="207" spans="1:3" ht="18" x14ac:dyDescent="0.2">
      <c r="A207" s="2" t="s">
        <v>206</v>
      </c>
      <c r="B207" s="3">
        <v>1.9</v>
      </c>
      <c r="C207" s="2"/>
    </row>
    <row r="208" spans="1:3" ht="18" x14ac:dyDescent="0.2">
      <c r="A208" s="2" t="s">
        <v>207</v>
      </c>
      <c r="B208" s="3">
        <v>25.56</v>
      </c>
      <c r="C208" s="2"/>
    </row>
    <row r="209" spans="1:3" ht="18" x14ac:dyDescent="0.2">
      <c r="A209" s="2" t="s">
        <v>208</v>
      </c>
      <c r="B209" s="3">
        <v>7.5</v>
      </c>
      <c r="C209" s="2"/>
    </row>
    <row r="210" spans="1:3" ht="18" x14ac:dyDescent="0.2">
      <c r="A210" s="2" t="s">
        <v>209</v>
      </c>
      <c r="B210" s="3">
        <v>17.100000000000001</v>
      </c>
      <c r="C210" s="2"/>
    </row>
    <row r="211" spans="1:3" ht="18" x14ac:dyDescent="0.2">
      <c r="A211" s="2" t="s">
        <v>210</v>
      </c>
      <c r="B211" s="3">
        <v>21.9</v>
      </c>
      <c r="C211" s="2"/>
    </row>
    <row r="212" spans="1:3" ht="18" x14ac:dyDescent="0.2">
      <c r="A212" s="2" t="s">
        <v>211</v>
      </c>
      <c r="B212" s="3">
        <v>4.3</v>
      </c>
      <c r="C212" s="2"/>
    </row>
    <row r="213" spans="1:3" ht="18" x14ac:dyDescent="0.2">
      <c r="A213" s="2" t="s">
        <v>212</v>
      </c>
      <c r="B213" s="3">
        <v>6.4</v>
      </c>
      <c r="C213" s="2"/>
    </row>
    <row r="214" spans="1:3" ht="18" x14ac:dyDescent="0.2">
      <c r="A214" s="2" t="s">
        <v>213</v>
      </c>
      <c r="B214" s="3">
        <v>11.55</v>
      </c>
      <c r="C214" s="2"/>
    </row>
    <row r="215" spans="1:3" ht="18" x14ac:dyDescent="0.2">
      <c r="A215" s="2" t="s">
        <v>214</v>
      </c>
      <c r="B215" s="3">
        <v>8.25</v>
      </c>
      <c r="C215" s="2"/>
    </row>
    <row r="216" spans="1:3" ht="18" x14ac:dyDescent="0.2">
      <c r="A216" s="2" t="s">
        <v>215</v>
      </c>
      <c r="B216" s="3">
        <v>7.95</v>
      </c>
      <c r="C216" s="2"/>
    </row>
    <row r="217" spans="1:3" ht="18" x14ac:dyDescent="0.2">
      <c r="A217" s="2" t="s">
        <v>216</v>
      </c>
      <c r="B217" s="3">
        <v>8.99</v>
      </c>
      <c r="C217" s="2"/>
    </row>
    <row r="218" spans="1:3" ht="18" x14ac:dyDescent="0.2">
      <c r="A218" s="2" t="s">
        <v>217</v>
      </c>
      <c r="B218" s="3">
        <v>9.8000000000000007</v>
      </c>
      <c r="C218" s="2"/>
    </row>
    <row r="219" spans="1:3" ht="18" x14ac:dyDescent="0.2">
      <c r="A219" s="2" t="s">
        <v>218</v>
      </c>
      <c r="B219" s="3">
        <v>9</v>
      </c>
      <c r="C219" s="2"/>
    </row>
    <row r="220" spans="1:3" ht="18" x14ac:dyDescent="0.2">
      <c r="A220" s="2" t="s">
        <v>219</v>
      </c>
      <c r="B220" s="3">
        <v>8.99</v>
      </c>
      <c r="C220" s="2"/>
    </row>
    <row r="221" spans="1:3" ht="18" x14ac:dyDescent="0.2">
      <c r="A221" s="2" t="s">
        <v>220</v>
      </c>
      <c r="B221" s="3">
        <v>0.41</v>
      </c>
      <c r="C221" s="2"/>
    </row>
    <row r="222" spans="1:3" ht="18" x14ac:dyDescent="0.2">
      <c r="A222" s="2" t="s">
        <v>221</v>
      </c>
      <c r="B222" s="3">
        <v>17.8</v>
      </c>
      <c r="C222" s="2"/>
    </row>
    <row r="223" spans="1:3" ht="18" x14ac:dyDescent="0.2">
      <c r="A223" s="2" t="s">
        <v>222</v>
      </c>
      <c r="B223" s="3">
        <v>21.56</v>
      </c>
      <c r="C223" s="2"/>
    </row>
    <row r="224" spans="1:3" ht="18" x14ac:dyDescent="0.2">
      <c r="A224" s="2" t="s">
        <v>223</v>
      </c>
      <c r="B224" s="3">
        <v>10.7</v>
      </c>
      <c r="C224" s="2"/>
    </row>
    <row r="225" spans="1:3" ht="18" x14ac:dyDescent="0.2">
      <c r="A225" s="2" t="s">
        <v>224</v>
      </c>
      <c r="B225" s="3">
        <v>9.9499999999999993</v>
      </c>
      <c r="C225" s="2"/>
    </row>
    <row r="226" spans="1:3" ht="18" x14ac:dyDescent="0.2">
      <c r="A226" s="2" t="s">
        <v>225</v>
      </c>
      <c r="B226" s="3">
        <v>5.8</v>
      </c>
      <c r="C226" s="2"/>
    </row>
    <row r="227" spans="1:3" ht="19" x14ac:dyDescent="0.2">
      <c r="A227" s="1" t="s">
        <v>226</v>
      </c>
      <c r="B227" s="3">
        <v>10.68</v>
      </c>
      <c r="C227" s="1"/>
    </row>
    <row r="228" spans="1:3" ht="18" x14ac:dyDescent="0.2">
      <c r="A228" s="2" t="s">
        <v>227</v>
      </c>
      <c r="B228" s="3">
        <v>5.5</v>
      </c>
      <c r="C228" s="2"/>
    </row>
    <row r="229" spans="1:3" ht="18" x14ac:dyDescent="0.2">
      <c r="A229" s="2" t="s">
        <v>228</v>
      </c>
      <c r="B229" s="3">
        <v>35.5</v>
      </c>
      <c r="C229" s="2"/>
    </row>
    <row r="230" spans="1:3" ht="18" x14ac:dyDescent="0.2">
      <c r="A230" s="2" t="s">
        <v>229</v>
      </c>
      <c r="B230" s="3">
        <v>5.58</v>
      </c>
      <c r="C230" s="2"/>
    </row>
    <row r="231" spans="1:3" ht="18" x14ac:dyDescent="0.2">
      <c r="A231" s="2" t="s">
        <v>230</v>
      </c>
      <c r="B231" s="3">
        <v>4.75</v>
      </c>
      <c r="C231" s="2"/>
    </row>
    <row r="232" spans="1:3" ht="18" x14ac:dyDescent="0.2">
      <c r="A232" s="2" t="s">
        <v>231</v>
      </c>
      <c r="B232" s="3">
        <v>7.7</v>
      </c>
      <c r="C232" s="2"/>
    </row>
    <row r="233" spans="1:3" ht="18" x14ac:dyDescent="0.2">
      <c r="A233" s="2" t="s">
        <v>232</v>
      </c>
      <c r="B233" s="3">
        <v>23.95</v>
      </c>
      <c r="C233" s="2"/>
    </row>
    <row r="234" spans="1:3" ht="18" x14ac:dyDescent="0.2">
      <c r="A234" s="2" t="s">
        <v>233</v>
      </c>
      <c r="B234" s="3">
        <v>4900</v>
      </c>
      <c r="C234" s="2"/>
    </row>
    <row r="235" spans="1:3" ht="18" x14ac:dyDescent="0.2">
      <c r="A235" s="2" t="s">
        <v>234</v>
      </c>
      <c r="B235" s="3">
        <v>29.6</v>
      </c>
      <c r="C235" s="2"/>
    </row>
    <row r="236" spans="1:3" ht="18" x14ac:dyDescent="0.2">
      <c r="A236" s="2" t="s">
        <v>235</v>
      </c>
      <c r="B236" s="3">
        <v>0.8</v>
      </c>
      <c r="C236" s="2"/>
    </row>
    <row r="237" spans="1:3" ht="18" x14ac:dyDescent="0.2">
      <c r="A237" s="2" t="s">
        <v>236</v>
      </c>
      <c r="B237" s="3">
        <v>1.28</v>
      </c>
      <c r="C237" s="2"/>
    </row>
    <row r="238" spans="1:3" ht="18" x14ac:dyDescent="0.2">
      <c r="A238" s="2" t="s">
        <v>237</v>
      </c>
      <c r="B238" s="3">
        <v>9.8000000000000007</v>
      </c>
      <c r="C238" s="2"/>
    </row>
    <row r="239" spans="1:3" ht="18" x14ac:dyDescent="0.2">
      <c r="A239" s="2" t="s">
        <v>238</v>
      </c>
      <c r="B239" s="3">
        <v>23.6</v>
      </c>
      <c r="C239" s="2"/>
    </row>
    <row r="240" spans="1:3" ht="18" x14ac:dyDescent="0.2">
      <c r="A240" s="2" t="s">
        <v>239</v>
      </c>
      <c r="B240" s="3">
        <v>3.7</v>
      </c>
      <c r="C240" s="2"/>
    </row>
    <row r="241" spans="1:3" ht="18" x14ac:dyDescent="0.2">
      <c r="A241" s="2" t="s">
        <v>240</v>
      </c>
      <c r="B241" s="3">
        <v>7.75</v>
      </c>
      <c r="C241" s="2"/>
    </row>
    <row r="242" spans="1:3" ht="18" x14ac:dyDescent="0.2">
      <c r="A242" s="2" t="s">
        <v>241</v>
      </c>
      <c r="B242" s="3">
        <v>0.61</v>
      </c>
      <c r="C242" s="2"/>
    </row>
    <row r="243" spans="1:3" ht="18" x14ac:dyDescent="0.2">
      <c r="A243" s="2" t="s">
        <v>242</v>
      </c>
      <c r="B243" s="3">
        <v>8.1</v>
      </c>
      <c r="C243" s="2"/>
    </row>
    <row r="244" spans="1:3" ht="18" x14ac:dyDescent="0.2">
      <c r="A244" s="2" t="s">
        <v>243</v>
      </c>
      <c r="B244" s="3">
        <v>0.9</v>
      </c>
      <c r="C244" s="2"/>
    </row>
    <row r="245" spans="1:3" ht="18" x14ac:dyDescent="0.2">
      <c r="A245" s="2" t="s">
        <v>244</v>
      </c>
      <c r="B245" s="3">
        <v>37.89</v>
      </c>
      <c r="C245" s="2"/>
    </row>
    <row r="246" spans="1:3" ht="18" x14ac:dyDescent="0.2">
      <c r="A246" s="2" t="s">
        <v>245</v>
      </c>
      <c r="B246" s="3">
        <v>6.5</v>
      </c>
      <c r="C246" s="2"/>
    </row>
    <row r="247" spans="1:3" ht="18" x14ac:dyDescent="0.2">
      <c r="A247" s="2" t="s">
        <v>246</v>
      </c>
      <c r="B247" s="3">
        <v>8.1</v>
      </c>
      <c r="C247" s="2"/>
    </row>
    <row r="248" spans="1:3" ht="18" x14ac:dyDescent="0.2">
      <c r="A248" s="2" t="s">
        <v>247</v>
      </c>
      <c r="B248" s="3">
        <v>0.78</v>
      </c>
      <c r="C248" s="2"/>
    </row>
    <row r="249" spans="1:3" ht="18" x14ac:dyDescent="0.2">
      <c r="A249" s="2" t="s">
        <v>248</v>
      </c>
      <c r="B249" s="3">
        <v>6.84</v>
      </c>
      <c r="C249" s="2"/>
    </row>
    <row r="250" spans="1:3" ht="18" x14ac:dyDescent="0.2">
      <c r="A250" s="2" t="s">
        <v>249</v>
      </c>
      <c r="B250" s="3">
        <v>18.399999999999999</v>
      </c>
      <c r="C250" s="2"/>
    </row>
    <row r="251" spans="1:3" ht="18" x14ac:dyDescent="0.2">
      <c r="A251" s="2" t="s">
        <v>250</v>
      </c>
      <c r="B251" s="3">
        <v>2.5</v>
      </c>
      <c r="C251" s="2"/>
    </row>
    <row r="252" spans="1:3" ht="18" x14ac:dyDescent="0.2">
      <c r="A252" s="2" t="s">
        <v>251</v>
      </c>
      <c r="B252" s="3">
        <v>0.78</v>
      </c>
      <c r="C252" s="2"/>
    </row>
    <row r="253" spans="1:3" ht="18" x14ac:dyDescent="0.2">
      <c r="A253" s="2" t="s">
        <v>252</v>
      </c>
      <c r="B253" s="3">
        <v>11.6</v>
      </c>
      <c r="C253" s="2"/>
    </row>
    <row r="254" spans="1:3" ht="18" x14ac:dyDescent="0.2">
      <c r="A254" s="2" t="s">
        <v>253</v>
      </c>
      <c r="B254" s="3">
        <v>30</v>
      </c>
      <c r="C254" s="2"/>
    </row>
    <row r="255" spans="1:3" ht="18" x14ac:dyDescent="0.2">
      <c r="A255" s="2" t="s">
        <v>254</v>
      </c>
      <c r="B255" s="3">
        <v>50</v>
      </c>
      <c r="C255" s="2"/>
    </row>
    <row r="256" spans="1:3" ht="18" x14ac:dyDescent="0.2">
      <c r="A256" s="2" t="s">
        <v>255</v>
      </c>
      <c r="B256" s="3">
        <v>14.8</v>
      </c>
      <c r="C256" s="2"/>
    </row>
    <row r="257" spans="1:3" ht="18" x14ac:dyDescent="0.2">
      <c r="A257" s="2" t="s">
        <v>256</v>
      </c>
      <c r="B257" s="3">
        <v>25.38</v>
      </c>
      <c r="C257" s="2"/>
    </row>
    <row r="258" spans="1:3" ht="18" x14ac:dyDescent="0.2">
      <c r="A258" s="2" t="s">
        <v>257</v>
      </c>
      <c r="B258" s="3">
        <v>53.4</v>
      </c>
      <c r="C258" s="2"/>
    </row>
    <row r="259" spans="1:3" ht="18" x14ac:dyDescent="0.2">
      <c r="A259" s="2" t="s">
        <v>258</v>
      </c>
      <c r="B259" s="3">
        <v>7.6</v>
      </c>
      <c r="C259" s="2"/>
    </row>
    <row r="260" spans="1:3" ht="18" x14ac:dyDescent="0.2">
      <c r="A260" s="2" t="s">
        <v>259</v>
      </c>
      <c r="B260" s="3">
        <v>23.95</v>
      </c>
      <c r="C260" s="2"/>
    </row>
    <row r="261" spans="1:3" ht="18" x14ac:dyDescent="0.2">
      <c r="A261" s="2" t="s">
        <v>260</v>
      </c>
      <c r="B261" s="3">
        <v>11</v>
      </c>
      <c r="C261" s="2"/>
    </row>
    <row r="262" spans="1:3" ht="18" x14ac:dyDescent="0.2">
      <c r="A262" s="2" t="s">
        <v>261</v>
      </c>
      <c r="B262" s="3">
        <v>3.2</v>
      </c>
      <c r="C262" s="2"/>
    </row>
    <row r="263" spans="1:3" ht="18" x14ac:dyDescent="0.2">
      <c r="A263" s="2" t="s">
        <v>262</v>
      </c>
      <c r="B263" s="3">
        <v>3.4</v>
      </c>
      <c r="C263" s="2"/>
    </row>
    <row r="264" spans="1:3" ht="18" x14ac:dyDescent="0.2">
      <c r="A264" s="2" t="s">
        <v>263</v>
      </c>
      <c r="B264" s="3">
        <v>2.35</v>
      </c>
      <c r="C264" s="2"/>
    </row>
    <row r="265" spans="1:3" ht="18" x14ac:dyDescent="0.2">
      <c r="A265" s="2" t="s">
        <v>264</v>
      </c>
      <c r="B265" s="3">
        <v>650</v>
      </c>
      <c r="C265" s="2"/>
    </row>
    <row r="266" spans="1:3" ht="18" x14ac:dyDescent="0.2">
      <c r="A266" s="2" t="s">
        <v>265</v>
      </c>
      <c r="B266" s="3">
        <v>20.399999999999999</v>
      </c>
      <c r="C266" s="2"/>
    </row>
    <row r="267" spans="1:3" ht="18" x14ac:dyDescent="0.2">
      <c r="A267" s="2" t="s">
        <v>266</v>
      </c>
      <c r="B267" s="3">
        <v>1000</v>
      </c>
      <c r="C267" s="2"/>
    </row>
    <row r="268" spans="1:3" ht="18" x14ac:dyDescent="0.2">
      <c r="A268" s="2" t="s">
        <v>267</v>
      </c>
      <c r="B268" s="3">
        <v>3</v>
      </c>
      <c r="C268" s="2"/>
    </row>
    <row r="269" spans="1:3" ht="18" x14ac:dyDescent="0.2">
      <c r="A269" s="2" t="s">
        <v>268</v>
      </c>
      <c r="B269" s="3">
        <v>3</v>
      </c>
      <c r="C269" s="2"/>
    </row>
    <row r="270" spans="1:3" ht="18" x14ac:dyDescent="0.2">
      <c r="A270" s="2" t="s">
        <v>269</v>
      </c>
      <c r="B270" s="3">
        <v>0.83</v>
      </c>
      <c r="C270" s="2"/>
    </row>
    <row r="271" spans="1:3" ht="18" x14ac:dyDescent="0.2">
      <c r="A271" s="2" t="s">
        <v>270</v>
      </c>
      <c r="B271" s="3">
        <v>19.899999999999999</v>
      </c>
      <c r="C271" s="2"/>
    </row>
    <row r="272" spans="1:3" ht="18" x14ac:dyDescent="0.2">
      <c r="A272" s="2" t="s">
        <v>271</v>
      </c>
      <c r="B272" s="3">
        <v>36.6</v>
      </c>
      <c r="C272" s="2"/>
    </row>
    <row r="273" spans="1:3" ht="18" x14ac:dyDescent="0.2">
      <c r="A273" s="2" t="s">
        <v>272</v>
      </c>
      <c r="B273" s="3">
        <v>30</v>
      </c>
      <c r="C273" s="2"/>
    </row>
    <row r="274" spans="1:3" ht="18" x14ac:dyDescent="0.2">
      <c r="A274" s="2" t="s">
        <v>273</v>
      </c>
      <c r="B274" s="3">
        <v>36.6</v>
      </c>
      <c r="C274" s="2"/>
    </row>
    <row r="275" spans="1:3" ht="18" x14ac:dyDescent="0.2">
      <c r="A275" s="2" t="s">
        <v>274</v>
      </c>
      <c r="B275" s="3">
        <v>4.1399999999999997</v>
      </c>
      <c r="C275" s="2"/>
    </row>
    <row r="276" spans="1:3" ht="18" x14ac:dyDescent="0.2">
      <c r="A276" s="2" t="s">
        <v>275</v>
      </c>
      <c r="B276" s="3">
        <v>5.5</v>
      </c>
      <c r="C276" s="2"/>
    </row>
    <row r="277" spans="1:3" ht="18" x14ac:dyDescent="0.2">
      <c r="A277" s="2" t="s">
        <v>276</v>
      </c>
      <c r="B277" s="3">
        <v>7.7</v>
      </c>
      <c r="C277" s="2"/>
    </row>
  </sheetData>
  <sortState xmlns:xlrd2="http://schemas.microsoft.com/office/spreadsheetml/2017/richdata2" ref="A2:C277">
    <sortCondition ref="A2:A277"/>
  </sortState>
  <dataConsolidate/>
  <conditionalFormatting sqref="B2:B274">
    <cfRule type="expression" dxfId="0" priority="1" stopIfTrue="1">
      <formula>NOT(ISERROR(SEARCH("X",B2)))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81CB14-A9B3-3D4A-A512-89C5906ADBEE}">
  <dimension ref="A1:F27"/>
  <sheetViews>
    <sheetView tabSelected="1" workbookViewId="0">
      <selection activeCell="A3" sqref="A3"/>
    </sheetView>
  </sheetViews>
  <sheetFormatPr baseColWidth="10" defaultRowHeight="16" x14ac:dyDescent="0.2"/>
  <cols>
    <col min="1" max="1" width="27" customWidth="1"/>
    <col min="2" max="2" width="13.1640625" bestFit="1" customWidth="1"/>
    <col min="4" max="4" width="13.83203125" bestFit="1" customWidth="1"/>
  </cols>
  <sheetData>
    <row r="1" spans="1:6" x14ac:dyDescent="0.2">
      <c r="A1" t="s">
        <v>279</v>
      </c>
      <c r="E1" t="s">
        <v>283</v>
      </c>
    </row>
    <row r="2" spans="1:6" ht="17" x14ac:dyDescent="0.2">
      <c r="A2" s="15" t="s">
        <v>280</v>
      </c>
      <c r="B2" s="15" t="s">
        <v>281</v>
      </c>
      <c r="C2" s="15" t="s">
        <v>282</v>
      </c>
      <c r="D2" s="20" t="s">
        <v>288</v>
      </c>
      <c r="E2">
        <v>9</v>
      </c>
    </row>
    <row r="3" spans="1:6" x14ac:dyDescent="0.2">
      <c r="A3" s="17"/>
      <c r="B3" s="16" t="s">
        <v>289</v>
      </c>
      <c r="C3" s="16" t="s">
        <v>289</v>
      </c>
      <c r="D3" s="21"/>
      <c r="F3" s="22" t="s">
        <v>290</v>
      </c>
    </row>
    <row r="4" spans="1:6" x14ac:dyDescent="0.2">
      <c r="A4" s="16" t="s">
        <v>289</v>
      </c>
      <c r="B4" s="16" t="s">
        <v>289</v>
      </c>
      <c r="C4" s="16" t="s">
        <v>289</v>
      </c>
      <c r="D4" s="21"/>
    </row>
    <row r="5" spans="1:6" ht="14" customHeight="1" x14ac:dyDescent="0.2">
      <c r="A5" s="16" t="s">
        <v>289</v>
      </c>
      <c r="B5" s="16" t="s">
        <v>289</v>
      </c>
      <c r="C5" s="16" t="s">
        <v>289</v>
      </c>
      <c r="D5" s="21"/>
    </row>
    <row r="6" spans="1:6" x14ac:dyDescent="0.2">
      <c r="A6" s="16" t="s">
        <v>289</v>
      </c>
      <c r="B6" s="16" t="s">
        <v>289</v>
      </c>
      <c r="C6" s="16" t="s">
        <v>289</v>
      </c>
      <c r="D6" s="21"/>
    </row>
    <row r="7" spans="1:6" x14ac:dyDescent="0.2">
      <c r="A7" s="16" t="s">
        <v>289</v>
      </c>
      <c r="B7" s="16" t="s">
        <v>289</v>
      </c>
      <c r="C7" s="16" t="s">
        <v>289</v>
      </c>
      <c r="D7" s="21"/>
    </row>
    <row r="8" spans="1:6" x14ac:dyDescent="0.2">
      <c r="A8" s="16" t="s">
        <v>289</v>
      </c>
      <c r="B8" s="16" t="s">
        <v>289</v>
      </c>
      <c r="C8" s="16" t="s">
        <v>289</v>
      </c>
      <c r="D8" s="21"/>
    </row>
    <row r="9" spans="1:6" x14ac:dyDescent="0.2">
      <c r="A9" s="16" t="s">
        <v>289</v>
      </c>
      <c r="B9" s="16" t="s">
        <v>289</v>
      </c>
      <c r="C9" s="16" t="s">
        <v>289</v>
      </c>
      <c r="D9" s="21"/>
    </row>
    <row r="10" spans="1:6" x14ac:dyDescent="0.2">
      <c r="A10" s="16" t="s">
        <v>289</v>
      </c>
      <c r="B10" s="16" t="s">
        <v>289</v>
      </c>
      <c r="C10" s="16" t="s">
        <v>289</v>
      </c>
      <c r="D10" s="21"/>
    </row>
    <row r="11" spans="1:6" x14ac:dyDescent="0.2">
      <c r="A11" s="16" t="s">
        <v>289</v>
      </c>
      <c r="B11" s="16" t="s">
        <v>289</v>
      </c>
      <c r="C11" s="16" t="s">
        <v>289</v>
      </c>
      <c r="D11" s="21"/>
    </row>
    <row r="12" spans="1:6" x14ac:dyDescent="0.2">
      <c r="A12" s="16" t="s">
        <v>289</v>
      </c>
      <c r="B12" s="16" t="s">
        <v>289</v>
      </c>
      <c r="C12" s="16" t="s">
        <v>289</v>
      </c>
      <c r="D12" s="21"/>
    </row>
    <row r="13" spans="1:6" x14ac:dyDescent="0.2">
      <c r="A13" s="16" t="s">
        <v>289</v>
      </c>
      <c r="B13" s="16" t="s">
        <v>289</v>
      </c>
      <c r="C13" s="16" t="s">
        <v>289</v>
      </c>
      <c r="D13" s="21"/>
    </row>
    <row r="14" spans="1:6" x14ac:dyDescent="0.2">
      <c r="A14" s="16" t="s">
        <v>289</v>
      </c>
      <c r="B14" s="18" t="s">
        <v>289</v>
      </c>
      <c r="C14" s="18" t="s">
        <v>289</v>
      </c>
      <c r="D14" s="21"/>
    </row>
    <row r="15" spans="1:6" x14ac:dyDescent="0.2">
      <c r="A15" s="16" t="s">
        <v>289</v>
      </c>
      <c r="B15" s="4"/>
      <c r="C15" s="4" t="s">
        <v>289</v>
      </c>
      <c r="D15" s="21"/>
    </row>
    <row r="16" spans="1:6" x14ac:dyDescent="0.2">
      <c r="A16" s="16" t="s">
        <v>289</v>
      </c>
      <c r="B16" s="4"/>
      <c r="C16" s="4"/>
      <c r="D16" s="21"/>
    </row>
    <row r="17" spans="1:4" x14ac:dyDescent="0.2">
      <c r="A17" s="16" t="s">
        <v>289</v>
      </c>
      <c r="B17" s="4"/>
      <c r="C17" s="4"/>
      <c r="D17" s="21"/>
    </row>
    <row r="18" spans="1:4" x14ac:dyDescent="0.2">
      <c r="A18" s="16" t="s">
        <v>289</v>
      </c>
      <c r="B18" s="4"/>
      <c r="C18" s="4"/>
      <c r="D18" s="21"/>
    </row>
    <row r="19" spans="1:4" x14ac:dyDescent="0.2">
      <c r="A19" s="16" t="s">
        <v>289</v>
      </c>
      <c r="B19" s="4"/>
      <c r="C19" s="4"/>
      <c r="D19" s="21"/>
    </row>
    <row r="20" spans="1:4" x14ac:dyDescent="0.2">
      <c r="A20" s="16" t="s">
        <v>289</v>
      </c>
      <c r="B20" s="4"/>
      <c r="C20" s="4"/>
      <c r="D20" s="21"/>
    </row>
    <row r="21" spans="1:4" x14ac:dyDescent="0.2">
      <c r="A21" s="16" t="s">
        <v>289</v>
      </c>
      <c r="B21" s="4"/>
      <c r="C21" s="4"/>
      <c r="D21" s="21"/>
    </row>
    <row r="22" spans="1:4" x14ac:dyDescent="0.2">
      <c r="A22" s="16" t="s">
        <v>289</v>
      </c>
      <c r="B22" s="4"/>
      <c r="C22" s="4"/>
      <c r="D22" s="21"/>
    </row>
    <row r="23" spans="1:4" x14ac:dyDescent="0.2">
      <c r="A23" s="16" t="s">
        <v>289</v>
      </c>
      <c r="B23" s="4"/>
      <c r="C23" s="4"/>
      <c r="D23" s="21"/>
    </row>
    <row r="24" spans="1:4" x14ac:dyDescent="0.2">
      <c r="A24" s="19" t="s">
        <v>284</v>
      </c>
      <c r="D24" t="e">
        <f>B3*C3+B4*C4+B5*C5+B6*C6+B7*C7+B8*C8+B9*C9+B10*C10+B12*C12+B11*C11+B14*C14</f>
        <v>#VALUE!</v>
      </c>
    </row>
    <row r="25" spans="1:4" x14ac:dyDescent="0.2">
      <c r="A25" s="19" t="s">
        <v>285</v>
      </c>
      <c r="D25" t="e">
        <f>D24/D26</f>
        <v>#VALUE!</v>
      </c>
    </row>
    <row r="26" spans="1:4" x14ac:dyDescent="0.2">
      <c r="A26" s="19" t="s">
        <v>286</v>
      </c>
      <c r="D26">
        <v>50</v>
      </c>
    </row>
    <row r="27" spans="1:4" x14ac:dyDescent="0.2">
      <c r="A27" s="19" t="s">
        <v>287</v>
      </c>
      <c r="D27" t="e">
        <f>D25*E2</f>
        <v>#VALUE!</v>
      </c>
    </row>
  </sheetData>
  <sortState xmlns:xlrd2="http://schemas.microsoft.com/office/spreadsheetml/2017/richdata2" ref="A3:E15">
    <sortCondition ref="A3:A15"/>
  </sortState>
  <dataValidations count="1">
    <dataValidation type="list" allowBlank="1" showInputMessage="1" showErrorMessage="1" sqref="A3:A23" xr:uid="{61A38395-7EA5-CE47-A23D-2B79FE9AF7B3}">
      <formula1>IF($A$3&lt;&gt;"",OFFSET(Formnature,MATCH(A3&amp;"*",Formnature,0)-1,,COUNTIF(Formnature,A3&amp;"*"),1),Formnature)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Mercuriale</vt:lpstr>
      <vt:lpstr>Nouvelle recette</vt:lpstr>
      <vt:lpstr>Listenature</vt:lpstr>
      <vt:lpstr>Mercuriale</vt:lpstr>
      <vt:lpstr>Pnature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Huber</dc:creator>
  <cp:lastModifiedBy>Philippe Huber</cp:lastModifiedBy>
  <dcterms:created xsi:type="dcterms:W3CDTF">2021-01-26T06:11:16Z</dcterms:created>
  <dcterms:modified xsi:type="dcterms:W3CDTF">2021-01-26T16:32:11Z</dcterms:modified>
</cp:coreProperties>
</file>