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huber/Desktop/Philippe/"/>
    </mc:Choice>
  </mc:AlternateContent>
  <xr:revisionPtr revIDLastSave="0" documentId="8_{3601C901-3F64-7742-ABBD-EEC7D46FEAF1}" xr6:coauthVersionLast="46" xr6:coauthVersionMax="46" xr10:uidLastSave="{00000000-0000-0000-0000-000000000000}"/>
  <bookViews>
    <workbookView xWindow="200" yWindow="2960" windowWidth="27640" windowHeight="16940" xr2:uid="{80F52FFA-46D0-FA4B-B6E8-8317B3486DD6}"/>
  </bookViews>
  <sheets>
    <sheet name="Feuil1" sheetId="1" r:id="rId1"/>
  </sheets>
  <calcPr calcId="181029"/>
  <pivotCaches>
    <pivotCache cacheId="7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N9" i="1"/>
  <c r="H19" i="1"/>
  <c r="L19" i="1" s="1"/>
  <c r="M19" i="1" s="1"/>
  <c r="H18" i="1"/>
  <c r="L18" i="1" s="1"/>
  <c r="M18" i="1" s="1"/>
  <c r="H17" i="1"/>
  <c r="L17" i="1" s="1"/>
  <c r="M17" i="1" s="1"/>
  <c r="H16" i="1"/>
  <c r="L16" i="1" s="1"/>
  <c r="M16" i="1" s="1"/>
  <c r="H15" i="1"/>
  <c r="L15" i="1" s="1"/>
  <c r="M15" i="1" s="1"/>
  <c r="H14" i="1"/>
  <c r="L14" i="1" s="1"/>
  <c r="M14" i="1" s="1"/>
  <c r="H13" i="1"/>
  <c r="L13" i="1" s="1"/>
  <c r="M13" i="1" s="1"/>
  <c r="H12" i="1"/>
  <c r="L12" i="1" s="1"/>
  <c r="M12" i="1" s="1"/>
  <c r="H11" i="1"/>
  <c r="L11" i="1" s="1"/>
  <c r="M11" i="1" s="1"/>
  <c r="H10" i="1"/>
  <c r="L10" i="1" s="1"/>
  <c r="M10" i="1" s="1"/>
  <c r="H9" i="1"/>
  <c r="L9" i="1" s="1"/>
  <c r="M9" i="1" s="1"/>
  <c r="H8" i="1"/>
  <c r="L8" i="1" s="1"/>
  <c r="M8" i="1" s="1"/>
  <c r="H7" i="1"/>
  <c r="L7" i="1" s="1"/>
  <c r="M7" i="1" s="1"/>
  <c r="H6" i="1"/>
  <c r="L6" i="1" s="1"/>
  <c r="M6" i="1" s="1"/>
  <c r="H5" i="1"/>
  <c r="L5" i="1" s="1"/>
  <c r="M5" i="1" s="1"/>
  <c r="H4" i="1"/>
  <c r="L4" i="1" s="1"/>
  <c r="M4" i="1" s="1"/>
  <c r="H3" i="1"/>
  <c r="L3" i="1" s="1"/>
  <c r="M3" i="1" s="1"/>
  <c r="H2" i="1"/>
  <c r="L2" i="1" s="1"/>
  <c r="M2" i="1" s="1"/>
  <c r="J4" i="1" l="1"/>
  <c r="J8" i="1"/>
  <c r="J12" i="1"/>
  <c r="J16" i="1"/>
  <c r="J5" i="1"/>
  <c r="J9" i="1"/>
  <c r="J13" i="1"/>
  <c r="J17" i="1"/>
  <c r="J2" i="1"/>
  <c r="J6" i="1"/>
  <c r="J10" i="1"/>
  <c r="J14" i="1"/>
  <c r="J18" i="1"/>
  <c r="J3" i="1"/>
  <c r="J7" i="1"/>
  <c r="J11" i="1"/>
  <c r="J15" i="1"/>
  <c r="J19" i="1"/>
</calcChain>
</file>

<file path=xl/sharedStrings.xml><?xml version="1.0" encoding="utf-8"?>
<sst xmlns="http://schemas.openxmlformats.org/spreadsheetml/2006/main" count="146" uniqueCount="49">
  <si>
    <t xml:space="preserve">Partie de la carte </t>
  </si>
  <si>
    <t>Type de nourriture</t>
  </si>
  <si>
    <t xml:space="preserve">Dénomination </t>
  </si>
  <si>
    <t>Ingrédients</t>
  </si>
  <si>
    <t>Allergène</t>
  </si>
  <si>
    <t>Prix au kg</t>
  </si>
  <si>
    <t>Quantité/kg</t>
  </si>
  <si>
    <t>Coût matière portion</t>
  </si>
  <si>
    <t xml:space="preserve">Coeff </t>
  </si>
  <si>
    <t>PV portion</t>
  </si>
  <si>
    <t>NB personnes</t>
  </si>
  <si>
    <t>Coût matière x personnes</t>
  </si>
  <si>
    <t>PV X personnes</t>
  </si>
  <si>
    <t>Entrée</t>
  </si>
  <si>
    <t>crustacé</t>
  </si>
  <si>
    <t xml:space="preserve">Queue de Langoustine </t>
  </si>
  <si>
    <t>langoustine</t>
  </si>
  <si>
    <t>tandoori</t>
  </si>
  <si>
    <t>beurre</t>
  </si>
  <si>
    <t>bonite séchée</t>
  </si>
  <si>
    <t>kombu royal</t>
  </si>
  <si>
    <t xml:space="preserve">dashi </t>
  </si>
  <si>
    <t>citron vert</t>
  </si>
  <si>
    <t>salicorne</t>
  </si>
  <si>
    <t>Plat</t>
  </si>
  <si>
    <t>Volaille</t>
  </si>
  <si>
    <t>Poule</t>
  </si>
  <si>
    <t>Poule lourde</t>
  </si>
  <si>
    <t>Filet de poulet</t>
  </si>
  <si>
    <t>Champignon de Paris</t>
  </si>
  <si>
    <t>Crème Isigny</t>
  </si>
  <si>
    <t>Jaune d’œufs</t>
  </si>
  <si>
    <t>Farine</t>
  </si>
  <si>
    <t>Bouillon de vola</t>
  </si>
  <si>
    <t>crème liquide</t>
  </si>
  <si>
    <t>croûte à bouchée</t>
  </si>
  <si>
    <t>Valeurs</t>
  </si>
  <si>
    <t>Somme de Prix au kg</t>
  </si>
  <si>
    <t>Somme de Quantité/kg</t>
  </si>
  <si>
    <t>Somme de Coût matière portion</t>
  </si>
  <si>
    <t xml:space="preserve">Somme de Coeff </t>
  </si>
  <si>
    <t>Somme de PV portion</t>
  </si>
  <si>
    <t>Somme de NB personnes</t>
  </si>
  <si>
    <t>Somme de Coût matière x personnes</t>
  </si>
  <si>
    <t>Somme de PV X personnes</t>
  </si>
  <si>
    <t>(vide)</t>
  </si>
  <si>
    <t xml:space="preserve">Total Queue de Langoustine </t>
  </si>
  <si>
    <t>Total Poule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</si>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</sst>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 shrinkToFit="1"/>
    </xf>
    <xf numFmtId="0" fontId="0" fillId="0" borderId="1" xfId="0" applyBorder="1"/>
    <xf numFmtId="0" fontId="0" fillId="0" borderId="1" xfId="0" applyBorder="1" applyAlignment="1">
      <alignment wrapText="1"/>
    </xf>
    <xf numFmtId="3" fontId="0" fillId="0" borderId="1" xfId="0" applyNumberFormat="1" applyBorder="1" applyAlignment="1">
      <alignment wrapText="1"/>
    </xf>
    <xf numFmtId="4" fontId="0" fillId="0" borderId="1" xfId="0" applyNumberFormat="1" applyBorder="1" applyAlignment="1">
      <alignment wrapText="1"/>
    </xf>
    <xf numFmtId="0" fontId="0" fillId="0" borderId="1" xfId="0" applyBorder="1" applyAlignment="1">
      <alignment horizontal="justify"/>
    </xf>
    <xf numFmtId="0" fontId="0" fillId="0" borderId="0" xfId="0" applyAlignment="1">
      <alignment wrapText="1"/>
    </xf>
    <xf numFmtId="0" fontId="0" fillId="0" borderId="2" xfId="0" applyBorder="1"/>
    <xf numFmtId="0" fontId="0" fillId="0" borderId="3" xfId="0" applyBorder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pivotButton="1" applyBorder="1"/>
    <xf numFmtId="0" fontId="0" fillId="0" borderId="5" xfId="0" applyNumberFormat="1" applyBorder="1" applyAlignment="1">
      <alignment wrapText="1"/>
    </xf>
    <xf numFmtId="0" fontId="0" fillId="0" borderId="2" xfId="0" pivotButton="1" applyBorder="1" applyAlignment="1">
      <alignment wrapText="1"/>
    </xf>
    <xf numFmtId="4" fontId="0" fillId="0" borderId="0" xfId="0" applyNumberFormat="1"/>
    <xf numFmtId="4" fontId="0" fillId="0" borderId="2" xfId="0" applyNumberFormat="1" applyBorder="1" applyAlignment="1">
      <alignment wrapText="1"/>
    </xf>
    <xf numFmtId="2" fontId="0" fillId="0" borderId="5" xfId="0" applyNumberFormat="1" applyBorder="1" applyAlignment="1">
      <alignment wrapText="1"/>
    </xf>
    <xf numFmtId="4" fontId="0" fillId="0" borderId="6" xfId="0" applyNumberFormat="1" applyBorder="1" applyAlignment="1">
      <alignment wrapText="1"/>
    </xf>
    <xf numFmtId="4" fontId="0" fillId="0" borderId="5" xfId="0" applyNumberFormat="1" applyBorder="1" applyAlignment="1">
      <alignment wrapText="1"/>
    </xf>
    <xf numFmtId="4" fontId="0" fillId="2" borderId="5" xfId="0" applyNumberFormat="1" applyFill="1" applyBorder="1" applyAlignment="1">
      <alignment wrapText="1"/>
    </xf>
    <xf numFmtId="4" fontId="1" fillId="0" borderId="2" xfId="0" applyNumberFormat="1" applyFont="1" applyBorder="1" applyAlignment="1">
      <alignment wrapText="1"/>
    </xf>
    <xf numFmtId="2" fontId="1" fillId="0" borderId="5" xfId="0" applyNumberFormat="1" applyFont="1" applyBorder="1" applyAlignment="1">
      <alignment wrapText="1"/>
    </xf>
    <xf numFmtId="0" fontId="1" fillId="0" borderId="5" xfId="0" applyNumberFormat="1" applyFont="1" applyBorder="1" applyAlignment="1">
      <alignment wrapText="1"/>
    </xf>
  </cellXfs>
  <cellStyles count="1">
    <cellStyle name="Normal" xfId="0" builtinId="0"/>
  </cellStyles>
  <dxfs count="7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fgColor rgb="FFFFFF00"/>
        </patternFill>
      </fill>
    </dxf>
    <dxf>
      <fill>
        <patternFill>
          <fgColor rgb="FFFFFF00"/>
        </patternFill>
      </fill>
    </dxf>
    <dxf>
      <fill>
        <patternFill>
          <fgColor rgb="FFFFFF00"/>
        </patternFill>
      </fill>
    </dxf>
    <dxf>
      <numFmt numFmtId="4" formatCode="#,##0.0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B050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numFmt numFmtId="4" formatCode="#,##0.00"/>
    </dxf>
    <dxf>
      <numFmt numFmtId="2" formatCode="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B050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numFmt numFmtId="4" formatCode="#,##0.00"/>
    </dxf>
    <dxf>
      <numFmt numFmtId="2" formatCode="0.00"/>
    </dxf>
    <dxf>
      <numFmt numFmtId="4" formatCode="#,##0.00"/>
    </dxf>
    <dxf>
      <numFmt numFmtId="4" formatCode="#,##0.00"/>
    </dxf>
    <dxf>
      <numFmt numFmtId="4" formatCode="#,##0.0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B050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numFmt numFmtId="4" formatCode="#,##0.00"/>
    </dxf>
    <dxf>
      <numFmt numFmtId="2" formatCode="0.00"/>
    </dxf>
    <dxf>
      <numFmt numFmtId="4" formatCode="#,##0.00"/>
    </dxf>
    <dxf>
      <numFmt numFmtId="4" formatCode="#,##0.0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B050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numFmt numFmtId="4" formatCode="#,##0.00"/>
    </dxf>
    <dxf>
      <numFmt numFmtId="2" formatCode="0.00"/>
    </dxf>
    <dxf>
      <numFmt numFmtId="2" formatCode="0.00"/>
    </dxf>
    <dxf>
      <numFmt numFmtId="4" formatCode="#,##0.00"/>
    </dxf>
    <dxf>
      <fill>
        <patternFill patternType="solid"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wrapText="1"/>
    </dxf>
    <dxf>
      <alignment wrapText="1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hilippehuber/Library/Containers/com.apple.mail/Data/Library/Mail%20Downloads/4EF346DA-A7B0-47E8-AB89-8A4FBADB62E9/Fiche%20technique%20Ah%202021.od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Huber" refreshedDate="44217.934170370369" createdVersion="6" refreshedVersion="6" minRefreshableVersion="3" recordCount="18" xr:uid="{EFD941B1-BD96-B74C-8751-73BD7D415406}">
  <cacheSource type="worksheet">
    <worksheetSource ref="A1:M19" sheet="Test tableau recette" r:id="rId2"/>
  </cacheSource>
  <cacheFields count="13">
    <cacheField name="Partie de la carte " numFmtId="0">
      <sharedItems count="2">
        <s v="Entrée"/>
        <s v="Plat"/>
      </sharedItems>
    </cacheField>
    <cacheField name="Type de nourriture" numFmtId="0">
      <sharedItems count="2">
        <s v="crustacé"/>
        <s v="Volaille"/>
      </sharedItems>
    </cacheField>
    <cacheField name="Dénomination " numFmtId="0">
      <sharedItems count="2">
        <s v="Queue de Langoustine "/>
        <s v="Poule"/>
      </sharedItems>
    </cacheField>
    <cacheField name="Ingrédients" numFmtId="0">
      <sharedItems count="17">
        <s v="langoustine"/>
        <s v="tandoori"/>
        <s v="beurre"/>
        <s v="bonite séchée"/>
        <s v="kombu royal"/>
        <s v="dashi "/>
        <s v="citron vert"/>
        <s v="salicorne"/>
        <s v="Poule lourde"/>
        <s v="Filet de poulet"/>
        <s v="Champignon de Paris"/>
        <s v="Crème Isigny"/>
        <s v="Jaune d’œufs"/>
        <s v="Farine"/>
        <s v="Bouillon de vola"/>
        <s v="crème liquide"/>
        <s v="croûte à bouchée"/>
      </sharedItems>
    </cacheField>
    <cacheField name="Allergène" numFmtId="0">
      <sharedItems containsBlank="1" count="2">
        <m/>
        <s v="Allergène"/>
      </sharedItems>
    </cacheField>
    <cacheField name="Prix au kg" numFmtId="0">
      <sharedItems containsSemiMixedTypes="0" containsString="0" containsNumber="1" minValue="0.12" maxValue="132.27000000000001" count="17">
        <n v="100"/>
        <n v="25.38"/>
        <n v="7.5"/>
        <n v="73.28"/>
        <n v="132.27000000000001"/>
        <n v="21"/>
        <n v="5.0999999999999996"/>
        <n v="23.6"/>
        <n v="50"/>
        <n v="5.75"/>
        <n v="2.75"/>
        <n v="4.99"/>
        <n v="6.5"/>
        <n v="0.95"/>
        <n v="1.8029999999999999"/>
        <n v="2.8"/>
        <n v="0.12"/>
      </sharedItems>
    </cacheField>
    <cacheField name="Quantité/kg" numFmtId="0">
      <sharedItems containsSemiMixedTypes="0" containsString="0" containsNumber="1" minValue="0.03" maxValue="1" count="8">
        <n v="1"/>
        <n v="0.2"/>
        <n v="0.4"/>
        <n v="0.3"/>
        <n v="0.8"/>
        <n v="0.5"/>
        <n v="0.03"/>
        <n v="0.1"/>
      </sharedItems>
    </cacheField>
    <cacheField name="Coût matière portion" numFmtId="0">
      <sharedItems containsSemiMixedTypes="0" containsString="0" containsNumber="1" minValue="9.6000000000000002E-2" maxValue="105.81600000000002" count="18">
        <n v="100"/>
        <n v="5.0760000000000005"/>
        <n v="3"/>
        <n v="21.983999999999998"/>
        <n v="105.81600000000002"/>
        <n v="10.5"/>
        <n v="0.153"/>
        <n v="2.3600000000000003"/>
        <n v="50"/>
        <n v="5.75"/>
        <n v="0.82499999999999996"/>
        <n v="0.99800000000000011"/>
        <n v="3.25"/>
        <n v="3.75"/>
        <n v="0.47499999999999998"/>
        <n v="0.90149999999999997"/>
        <n v="0.55999999999999994"/>
        <n v="9.6000000000000002E-2"/>
      </sharedItems>
    </cacheField>
    <cacheField name="Coeff " numFmtId="3">
      <sharedItems containsSemiMixedTypes="0" containsString="0" containsNumber="1" containsInteger="1" minValue="150" maxValue="150" count="1">
        <n v="150"/>
      </sharedItems>
    </cacheField>
    <cacheField name="PV portion" numFmtId="4">
      <sharedItems containsSemiMixedTypes="0" containsString="0" containsNumber="1" minValue="0.24" maxValue="264.54000000000002" count="18">
        <n v="250"/>
        <n v="12.690000000000001"/>
        <n v="7.5"/>
        <n v="54.959999999999994"/>
        <n v="264.54000000000002"/>
        <n v="26.25"/>
        <n v="0.38250000000000001"/>
        <n v="5.9"/>
        <n v="125"/>
        <n v="14.375"/>
        <n v="2.0625"/>
        <n v="2.4950000000000001"/>
        <n v="8.125"/>
        <n v="9.375"/>
        <n v="1.1875"/>
        <n v="2.2537500000000001"/>
        <n v="1.4"/>
        <n v="0.24"/>
      </sharedItems>
    </cacheField>
    <cacheField name="NB personnes" numFmtId="0">
      <sharedItems containsSemiMixedTypes="0" containsString="0" containsNumber="1" containsInteger="1" minValue="6" maxValue="6" count="1">
        <n v="6"/>
      </sharedItems>
    </cacheField>
    <cacheField name="Coût matière x personnes" numFmtId="0">
      <sharedItems containsSemiMixedTypes="0" containsString="0" containsNumber="1" minValue="0.57600000000000007" maxValue="634.89600000000007" count="18">
        <n v="600"/>
        <n v="30.456000000000003"/>
        <n v="18"/>
        <n v="131.904"/>
        <n v="634.89600000000007"/>
        <n v="63"/>
        <n v="0.91799999999999993"/>
        <n v="14.160000000000002"/>
        <n v="300"/>
        <n v="34.5"/>
        <n v="4.9499999999999993"/>
        <n v="5.9880000000000004"/>
        <n v="19.5"/>
        <n v="22.5"/>
        <n v="2.8499999999999996"/>
        <n v="5.4089999999999998"/>
        <n v="3.3599999999999994"/>
        <n v="0.57600000000000007"/>
      </sharedItems>
    </cacheField>
    <cacheField name="PV X personnes" numFmtId="4">
      <sharedItems containsSemiMixedTypes="0" containsString="0" containsNumber="1" minValue="3.4560000000000004" maxValue="3809.3760000000002" count="18">
        <n v="3600"/>
        <n v="182.73600000000002"/>
        <n v="108"/>
        <n v="791.42399999999998"/>
        <n v="3809.3760000000002"/>
        <n v="378"/>
        <n v="5.5079999999999991"/>
        <n v="84.960000000000008"/>
        <n v="1800"/>
        <n v="207"/>
        <n v="29.699999999999996"/>
        <n v="35.928000000000004"/>
        <n v="117"/>
        <n v="135"/>
        <n v="17.099999999999998"/>
        <n v="32.454000000000001"/>
        <n v="20.159999999999997"/>
        <n v="3.456000000000000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  <x v="0"/>
    <x v="0"/>
    <x v="0"/>
    <x v="0"/>
    <x v="0"/>
    <x v="0"/>
  </r>
  <r>
    <x v="0"/>
    <x v="0"/>
    <x v="0"/>
    <x v="1"/>
    <x v="0"/>
    <x v="1"/>
    <x v="1"/>
    <x v="1"/>
    <x v="0"/>
    <x v="1"/>
    <x v="0"/>
    <x v="1"/>
    <x v="1"/>
  </r>
  <r>
    <x v="0"/>
    <x v="0"/>
    <x v="0"/>
    <x v="2"/>
    <x v="1"/>
    <x v="2"/>
    <x v="2"/>
    <x v="2"/>
    <x v="0"/>
    <x v="2"/>
    <x v="0"/>
    <x v="2"/>
    <x v="2"/>
  </r>
  <r>
    <x v="0"/>
    <x v="0"/>
    <x v="0"/>
    <x v="3"/>
    <x v="0"/>
    <x v="3"/>
    <x v="3"/>
    <x v="3"/>
    <x v="0"/>
    <x v="3"/>
    <x v="0"/>
    <x v="3"/>
    <x v="3"/>
  </r>
  <r>
    <x v="0"/>
    <x v="0"/>
    <x v="0"/>
    <x v="4"/>
    <x v="0"/>
    <x v="4"/>
    <x v="4"/>
    <x v="4"/>
    <x v="0"/>
    <x v="4"/>
    <x v="0"/>
    <x v="4"/>
    <x v="4"/>
  </r>
  <r>
    <x v="0"/>
    <x v="0"/>
    <x v="0"/>
    <x v="5"/>
    <x v="0"/>
    <x v="5"/>
    <x v="5"/>
    <x v="5"/>
    <x v="0"/>
    <x v="5"/>
    <x v="0"/>
    <x v="5"/>
    <x v="5"/>
  </r>
  <r>
    <x v="0"/>
    <x v="0"/>
    <x v="0"/>
    <x v="6"/>
    <x v="0"/>
    <x v="6"/>
    <x v="6"/>
    <x v="6"/>
    <x v="0"/>
    <x v="6"/>
    <x v="0"/>
    <x v="6"/>
    <x v="6"/>
  </r>
  <r>
    <x v="0"/>
    <x v="0"/>
    <x v="0"/>
    <x v="7"/>
    <x v="0"/>
    <x v="7"/>
    <x v="7"/>
    <x v="7"/>
    <x v="0"/>
    <x v="7"/>
    <x v="0"/>
    <x v="7"/>
    <x v="7"/>
  </r>
  <r>
    <x v="1"/>
    <x v="1"/>
    <x v="1"/>
    <x v="8"/>
    <x v="0"/>
    <x v="8"/>
    <x v="0"/>
    <x v="8"/>
    <x v="0"/>
    <x v="8"/>
    <x v="0"/>
    <x v="8"/>
    <x v="8"/>
  </r>
  <r>
    <x v="1"/>
    <x v="1"/>
    <x v="1"/>
    <x v="9"/>
    <x v="0"/>
    <x v="9"/>
    <x v="0"/>
    <x v="9"/>
    <x v="0"/>
    <x v="9"/>
    <x v="0"/>
    <x v="9"/>
    <x v="9"/>
  </r>
  <r>
    <x v="1"/>
    <x v="1"/>
    <x v="1"/>
    <x v="10"/>
    <x v="0"/>
    <x v="10"/>
    <x v="3"/>
    <x v="10"/>
    <x v="0"/>
    <x v="10"/>
    <x v="0"/>
    <x v="10"/>
    <x v="10"/>
  </r>
  <r>
    <x v="1"/>
    <x v="1"/>
    <x v="1"/>
    <x v="11"/>
    <x v="1"/>
    <x v="11"/>
    <x v="1"/>
    <x v="11"/>
    <x v="0"/>
    <x v="11"/>
    <x v="0"/>
    <x v="11"/>
    <x v="11"/>
  </r>
  <r>
    <x v="1"/>
    <x v="1"/>
    <x v="1"/>
    <x v="12"/>
    <x v="0"/>
    <x v="12"/>
    <x v="5"/>
    <x v="12"/>
    <x v="0"/>
    <x v="12"/>
    <x v="0"/>
    <x v="12"/>
    <x v="12"/>
  </r>
  <r>
    <x v="1"/>
    <x v="1"/>
    <x v="1"/>
    <x v="2"/>
    <x v="0"/>
    <x v="2"/>
    <x v="5"/>
    <x v="13"/>
    <x v="0"/>
    <x v="13"/>
    <x v="0"/>
    <x v="13"/>
    <x v="13"/>
  </r>
  <r>
    <x v="1"/>
    <x v="1"/>
    <x v="1"/>
    <x v="13"/>
    <x v="0"/>
    <x v="13"/>
    <x v="5"/>
    <x v="14"/>
    <x v="0"/>
    <x v="14"/>
    <x v="0"/>
    <x v="14"/>
    <x v="14"/>
  </r>
  <r>
    <x v="1"/>
    <x v="1"/>
    <x v="1"/>
    <x v="14"/>
    <x v="0"/>
    <x v="14"/>
    <x v="5"/>
    <x v="15"/>
    <x v="0"/>
    <x v="15"/>
    <x v="0"/>
    <x v="15"/>
    <x v="15"/>
  </r>
  <r>
    <x v="1"/>
    <x v="1"/>
    <x v="1"/>
    <x v="15"/>
    <x v="0"/>
    <x v="15"/>
    <x v="1"/>
    <x v="16"/>
    <x v="0"/>
    <x v="16"/>
    <x v="0"/>
    <x v="16"/>
    <x v="16"/>
  </r>
  <r>
    <x v="1"/>
    <x v="1"/>
    <x v="1"/>
    <x v="16"/>
    <x v="0"/>
    <x v="16"/>
    <x v="4"/>
    <x v="17"/>
    <x v="0"/>
    <x v="17"/>
    <x v="0"/>
    <x v="17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401675-7A39-AC4C-B0A9-B48225D35F1E}" name="Tableau croisé dynamique5" cacheId="7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28:M50" firstHeaderRow="1" firstDataRow="2" firstDataCol="5"/>
  <pivotFields count="13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>
      <items count="3">
        <item x="1"/>
        <item x="0"/>
        <item t="default"/>
      </items>
    </pivotField>
    <pivotField axis="axisRow" compact="0" outline="0" showAll="0" defaultSubtotal="0">
      <items count="17">
        <item x="2"/>
        <item x="3"/>
        <item x="14"/>
        <item x="10"/>
        <item x="6"/>
        <item x="11"/>
        <item x="15"/>
        <item x="16"/>
        <item x="5"/>
        <item x="13"/>
        <item x="9"/>
        <item x="12"/>
        <item x="4"/>
        <item x="0"/>
        <item x="8"/>
        <item x="7"/>
        <item x="1"/>
      </items>
    </pivotField>
    <pivotField axis="axisRow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numFmtId="3" outline="0" showAll="0"/>
    <pivotField dataField="1" compact="0" numFmtId="4" outline="0" showAll="0"/>
    <pivotField dataField="1" compact="0" outline="0" showAll="0"/>
    <pivotField dataField="1" compact="0" outline="0" showAll="0"/>
    <pivotField dataField="1" compact="0" numFmtId="4" outline="0" showAll="0"/>
  </pivotFields>
  <rowFields count="5">
    <field x="0"/>
    <field x="1"/>
    <field x="2"/>
    <field x="3"/>
    <field x="4"/>
  </rowFields>
  <rowItems count="21">
    <i>
      <x/>
      <x/>
      <x v="1"/>
      <x/>
      <x/>
    </i>
    <i r="3">
      <x v="1"/>
      <x v="1"/>
    </i>
    <i r="3">
      <x v="4"/>
      <x v="1"/>
    </i>
    <i r="3">
      <x v="8"/>
      <x v="1"/>
    </i>
    <i r="3">
      <x v="12"/>
      <x v="1"/>
    </i>
    <i r="3">
      <x v="13"/>
      <x v="1"/>
    </i>
    <i r="3">
      <x v="15"/>
      <x v="1"/>
    </i>
    <i r="3">
      <x v="16"/>
      <x v="1"/>
    </i>
    <i t="default" r="2">
      <x v="1"/>
    </i>
    <i>
      <x v="1"/>
      <x v="1"/>
      <x/>
      <x/>
      <x v="1"/>
    </i>
    <i r="3">
      <x v="2"/>
      <x v="1"/>
    </i>
    <i r="3">
      <x v="3"/>
      <x v="1"/>
    </i>
    <i r="3">
      <x v="5"/>
      <x/>
    </i>
    <i r="3">
      <x v="6"/>
      <x v="1"/>
    </i>
    <i r="3">
      <x v="7"/>
      <x v="1"/>
    </i>
    <i r="3">
      <x v="9"/>
      <x v="1"/>
    </i>
    <i r="3">
      <x v="10"/>
      <x v="1"/>
    </i>
    <i r="3">
      <x v="11"/>
      <x v="1"/>
    </i>
    <i r="3">
      <x v="14"/>
      <x v="1"/>
    </i>
    <i t="default" r="2">
      <x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Somme de Prix au kg" fld="5" baseField="0" baseItem="0" numFmtId="4"/>
    <dataField name="Somme de Quantité/kg" fld="6" baseField="0" baseItem="0" numFmtId="2"/>
    <dataField name="Somme de Coût matière portion" fld="7" baseField="0" baseItem="0" numFmtId="4"/>
    <dataField name="Somme de Coeff " fld="8" baseField="0" baseItem="0"/>
    <dataField name="Somme de PV portion" fld="9" baseField="0" baseItem="0" numFmtId="4"/>
    <dataField name="Somme de NB personnes" fld="10" baseField="0" baseItem="0"/>
    <dataField name="Somme de Coût matière x personnes" fld="11" baseField="0" baseItem="0" numFmtId="4"/>
    <dataField name="Somme de PV X personnes" fld="12" baseField="0" baseItem="0" numFmtId="4"/>
  </dataFields>
  <formats count="25">
    <format dxfId="71">
      <pivotArea outline="0" collapsedLevelsAreSubtotals="1" fieldPosition="0"/>
    </format>
    <format dxfId="72">
      <pivotArea field="-2" type="button" dataOnly="0" labelOnly="1" outline="0" axis="axisCol" fieldPosition="0"/>
    </format>
    <format dxfId="73">
      <pivotArea type="topRight" dataOnly="0" labelOnly="1" outline="0" fieldPosition="0"/>
    </format>
    <format dxfId="74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70">
      <pivotArea outline="0" fieldPosition="0">
        <references count="4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69">
      <pivotArea outline="0" fieldPosition="0">
        <references count="4">
          <reference field="4294967294" count="1" selected="0">
            <x v="4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68">
      <pivotArea outline="0" fieldPosition="0">
        <references count="4">
          <reference field="4294967294" count="1" selected="0">
            <x v="6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67">
      <pivotArea outline="0" fieldPosition="0">
        <references count="4">
          <reference field="4294967294" count="1" selected="0">
            <x v="6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66">
      <pivotArea outline="0" fieldPosition="0">
        <references count="4">
          <reference field="4294967294" count="1" selected="0">
            <x v="7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65">
      <pivotArea outline="0" fieldPosition="0">
        <references count="1">
          <reference field="4294967294" count="1" selected="0">
            <x v="0"/>
          </reference>
        </references>
      </pivotArea>
    </format>
    <format dxfId="64">
      <pivotArea outline="0" fieldPosition="0">
        <references count="1">
          <reference field="4294967294" count="1" selected="0">
            <x v="1"/>
          </reference>
        </references>
      </pivotArea>
    </format>
    <format dxfId="52">
      <pivotArea outline="0" fieldPosition="0">
        <references count="1">
          <reference field="4294967294" count="1" selected="0">
            <x v="7"/>
          </reference>
        </references>
      </pivotArea>
    </format>
    <format dxfId="39">
      <pivotArea outline="0" fieldPosition="0">
        <references count="1">
          <reference field="4294967294" count="1" selected="0">
            <x v="6"/>
          </reference>
        </references>
      </pivotArea>
    </format>
    <format dxfId="25">
      <pivotArea outline="0" fieldPosition="0">
        <references count="1">
          <reference field="4294967294" count="1" selected="0">
            <x v="4"/>
          </reference>
        </references>
      </pivotArea>
    </format>
    <format dxfId="10">
      <pivotArea outline="0" fieldPosition="0">
        <references count="1">
          <reference field="4294967294" count="1" selected="0">
            <x v="2"/>
          </reference>
        </references>
      </pivotArea>
    </format>
    <format dxfId="9">
      <pivotArea outline="0" fieldPosition="0">
        <references count="4">
          <reference field="4294967294" count="2" selected="0">
            <x v="6"/>
            <x v="7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8">
      <pivotArea outline="0" fieldPosition="0">
        <references count="4">
          <reference field="4294967294" count="2" selected="0">
            <x v="6"/>
            <x v="7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 defaultSubtotal="1">
            <x v="0"/>
          </reference>
        </references>
      </pivotArea>
    </format>
    <format dxfId="7">
      <pivotArea field="0" grandRow="1" outline="0" axis="axisRow" fieldPosition="0">
        <references count="1">
          <reference field="4294967294" count="2" selected="0">
            <x v="6"/>
            <x v="7"/>
          </reference>
        </references>
      </pivotArea>
    </format>
    <format dxfId="6">
      <pivotArea outline="0" fieldPosition="0">
        <references count="4">
          <reference field="4294967294" count="2" selected="0">
            <x v="0"/>
            <x v="1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5">
      <pivotArea outline="0" fieldPosition="0">
        <references count="4">
          <reference field="4294967294" count="1" selected="0">
            <x v="3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4">
      <pivotArea outline="0" fieldPosition="0">
        <references count="4">
          <reference field="4294967294" count="1" selected="0">
            <x v="5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 defaultSubtotal="1">
            <x v="1"/>
          </reference>
        </references>
      </pivotArea>
    </format>
    <format dxfId="3">
      <pivotArea outline="0" fieldPosition="0">
        <references count="4">
          <reference field="4294967294" count="1" selected="0">
            <x v="3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 defaultSubtotal="1">
            <x v="0"/>
          </reference>
        </references>
      </pivotArea>
    </format>
    <format dxfId="2">
      <pivotArea field="0" grandRow="1" outline="0" axis="axisRow" fieldPosition="0">
        <references count="1">
          <reference field="4294967294" count="1" selected="0">
            <x v="3"/>
          </reference>
        </references>
      </pivotArea>
    </format>
    <format dxfId="1">
      <pivotArea outline="0" fieldPosition="0">
        <references count="4">
          <reference field="4294967294" count="1" selected="0">
            <x v="5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 defaultSubtotal="1">
            <x v="0"/>
          </reference>
        </references>
      </pivotArea>
    </format>
    <format dxfId="0">
      <pivotArea field="0" grandRow="1" outline="0" axis="axisRow" fieldPosition="0">
        <references count="1">
          <reference field="4294967294" count="1" selected="0">
            <x v="5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B2577-F444-EB40-AFD0-083B6C678272}">
  <dimension ref="A1:O54"/>
  <sheetViews>
    <sheetView tabSelected="1" topLeftCell="C23" workbookViewId="0">
      <selection activeCell="K49" sqref="K49:K50"/>
    </sheetView>
  </sheetViews>
  <sheetFormatPr baseColWidth="10" defaultRowHeight="16" x14ac:dyDescent="0.2"/>
  <cols>
    <col min="1" max="1" width="17.83203125" bestFit="1" customWidth="1"/>
    <col min="2" max="4" width="18.6640625" bestFit="1" customWidth="1"/>
    <col min="5" max="5" width="11.5" bestFit="1" customWidth="1"/>
    <col min="6" max="6" width="13.5" style="7" bestFit="1" customWidth="1"/>
    <col min="7" max="7" width="10" style="7" bestFit="1" customWidth="1"/>
    <col min="8" max="8" width="14.1640625" style="7" bestFit="1" customWidth="1"/>
    <col min="9" max="9" width="10" style="7" bestFit="1" customWidth="1"/>
    <col min="10" max="10" width="12.6640625" style="7" bestFit="1" customWidth="1"/>
    <col min="11" max="11" width="12.5" style="7" bestFit="1" customWidth="1"/>
    <col min="12" max="13" width="14.1640625" style="7" bestFit="1" customWidth="1"/>
  </cols>
  <sheetData>
    <row r="1" spans="1:15" ht="31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5" x14ac:dyDescent="0.2">
      <c r="A2" s="2" t="s">
        <v>13</v>
      </c>
      <c r="B2" s="2" t="s">
        <v>14</v>
      </c>
      <c r="C2" s="2" t="s">
        <v>15</v>
      </c>
      <c r="D2" s="2" t="s">
        <v>16</v>
      </c>
      <c r="E2" s="2"/>
      <c r="F2" s="3">
        <v>100</v>
      </c>
      <c r="G2" s="3">
        <v>1</v>
      </c>
      <c r="H2" s="3">
        <f>F2*G2</f>
        <v>100</v>
      </c>
      <c r="I2" s="4">
        <v>150</v>
      </c>
      <c r="J2" s="5">
        <f>H2*(1+I2/100)</f>
        <v>250</v>
      </c>
      <c r="K2" s="3">
        <v>6</v>
      </c>
      <c r="L2" s="3">
        <f>H2*K2</f>
        <v>600</v>
      </c>
      <c r="M2" s="5">
        <f>K2*L2</f>
        <v>3600</v>
      </c>
    </row>
    <row r="3" spans="1:15" x14ac:dyDescent="0.2">
      <c r="A3" s="2" t="s">
        <v>13</v>
      </c>
      <c r="B3" s="2" t="s">
        <v>14</v>
      </c>
      <c r="C3" s="2" t="s">
        <v>15</v>
      </c>
      <c r="D3" s="2" t="s">
        <v>17</v>
      </c>
      <c r="E3" s="2"/>
      <c r="F3" s="3">
        <v>25.38</v>
      </c>
      <c r="G3" s="3">
        <v>0.2</v>
      </c>
      <c r="H3" s="3">
        <f t="shared" ref="H3:H19" si="0">F3*G3</f>
        <v>5.0760000000000005</v>
      </c>
      <c r="I3" s="4">
        <v>150</v>
      </c>
      <c r="J3" s="5">
        <f t="shared" ref="J3:J19" si="1">H3*(1+I3/100)</f>
        <v>12.690000000000001</v>
      </c>
      <c r="K3" s="3">
        <v>6</v>
      </c>
      <c r="L3" s="3">
        <f>H3*K3</f>
        <v>30.456000000000003</v>
      </c>
      <c r="M3" s="5">
        <f t="shared" ref="M3:M19" si="2">K3*L3</f>
        <v>182.73600000000002</v>
      </c>
    </row>
    <row r="4" spans="1:15" x14ac:dyDescent="0.2">
      <c r="A4" s="2" t="s">
        <v>13</v>
      </c>
      <c r="B4" s="2" t="s">
        <v>14</v>
      </c>
      <c r="C4" s="2" t="s">
        <v>15</v>
      </c>
      <c r="D4" s="2" t="s">
        <v>18</v>
      </c>
      <c r="E4" s="2" t="s">
        <v>4</v>
      </c>
      <c r="F4" s="3">
        <v>7.5</v>
      </c>
      <c r="G4" s="3">
        <v>0.4</v>
      </c>
      <c r="H4" s="3">
        <f t="shared" si="0"/>
        <v>3</v>
      </c>
      <c r="I4" s="4">
        <v>150</v>
      </c>
      <c r="J4" s="5">
        <f t="shared" si="1"/>
        <v>7.5</v>
      </c>
      <c r="K4" s="3">
        <v>6</v>
      </c>
      <c r="L4" s="3">
        <f>H4*K4</f>
        <v>18</v>
      </c>
      <c r="M4" s="5">
        <f t="shared" si="2"/>
        <v>108</v>
      </c>
    </row>
    <row r="5" spans="1:15" x14ac:dyDescent="0.2">
      <c r="A5" s="2" t="s">
        <v>13</v>
      </c>
      <c r="B5" s="2" t="s">
        <v>14</v>
      </c>
      <c r="C5" s="2" t="s">
        <v>15</v>
      </c>
      <c r="D5" s="2" t="s">
        <v>19</v>
      </c>
      <c r="E5" s="2"/>
      <c r="F5" s="3">
        <v>73.28</v>
      </c>
      <c r="G5" s="3">
        <v>0.3</v>
      </c>
      <c r="H5" s="3">
        <f t="shared" si="0"/>
        <v>21.983999999999998</v>
      </c>
      <c r="I5" s="4">
        <v>150</v>
      </c>
      <c r="J5" s="5">
        <f t="shared" si="1"/>
        <v>54.959999999999994</v>
      </c>
      <c r="K5" s="3">
        <v>6</v>
      </c>
      <c r="L5" s="3">
        <f>H5*K5</f>
        <v>131.904</v>
      </c>
      <c r="M5" s="5">
        <f t="shared" si="2"/>
        <v>791.42399999999998</v>
      </c>
    </row>
    <row r="6" spans="1:15" x14ac:dyDescent="0.2">
      <c r="A6" s="2" t="s">
        <v>13</v>
      </c>
      <c r="B6" s="2" t="s">
        <v>14</v>
      </c>
      <c r="C6" s="2" t="s">
        <v>15</v>
      </c>
      <c r="D6" s="2" t="s">
        <v>20</v>
      </c>
      <c r="E6" s="2"/>
      <c r="F6" s="3">
        <v>132.27000000000001</v>
      </c>
      <c r="G6" s="3">
        <v>0.8</v>
      </c>
      <c r="H6" s="3">
        <f t="shared" si="0"/>
        <v>105.81600000000002</v>
      </c>
      <c r="I6" s="4">
        <v>150</v>
      </c>
      <c r="J6" s="5">
        <f t="shared" si="1"/>
        <v>264.54000000000002</v>
      </c>
      <c r="K6" s="3">
        <v>6</v>
      </c>
      <c r="L6" s="3">
        <f>H6*K6</f>
        <v>634.89600000000007</v>
      </c>
      <c r="M6" s="5">
        <f t="shared" si="2"/>
        <v>3809.3760000000002</v>
      </c>
    </row>
    <row r="7" spans="1:15" x14ac:dyDescent="0.2">
      <c r="A7" s="2" t="s">
        <v>13</v>
      </c>
      <c r="B7" s="2" t="s">
        <v>14</v>
      </c>
      <c r="C7" s="2" t="s">
        <v>15</v>
      </c>
      <c r="D7" s="2" t="s">
        <v>21</v>
      </c>
      <c r="E7" s="2"/>
      <c r="F7" s="3">
        <v>21</v>
      </c>
      <c r="G7" s="3">
        <v>0.5</v>
      </c>
      <c r="H7" s="3">
        <f t="shared" si="0"/>
        <v>10.5</v>
      </c>
      <c r="I7" s="4">
        <v>150</v>
      </c>
      <c r="J7" s="5">
        <f t="shared" si="1"/>
        <v>26.25</v>
      </c>
      <c r="K7" s="3">
        <v>6</v>
      </c>
      <c r="L7" s="3">
        <f>H7*K7</f>
        <v>63</v>
      </c>
      <c r="M7" s="5">
        <f t="shared" si="2"/>
        <v>378</v>
      </c>
    </row>
    <row r="8" spans="1:15" x14ac:dyDescent="0.2">
      <c r="A8" s="2" t="s">
        <v>13</v>
      </c>
      <c r="B8" s="2" t="s">
        <v>14</v>
      </c>
      <c r="C8" s="2" t="s">
        <v>15</v>
      </c>
      <c r="D8" s="2" t="s">
        <v>22</v>
      </c>
      <c r="E8" s="2"/>
      <c r="F8" s="3">
        <v>5.0999999999999996</v>
      </c>
      <c r="G8" s="3">
        <v>0.03</v>
      </c>
      <c r="H8" s="3">
        <f t="shared" si="0"/>
        <v>0.153</v>
      </c>
      <c r="I8" s="4">
        <v>150</v>
      </c>
      <c r="J8" s="5">
        <f t="shared" si="1"/>
        <v>0.38250000000000001</v>
      </c>
      <c r="K8" s="3">
        <v>6</v>
      </c>
      <c r="L8" s="3">
        <f>H8*K8</f>
        <v>0.91799999999999993</v>
      </c>
      <c r="M8" s="5">
        <f t="shared" si="2"/>
        <v>5.5079999999999991</v>
      </c>
    </row>
    <row r="9" spans="1:15" x14ac:dyDescent="0.2">
      <c r="A9" s="2" t="s">
        <v>13</v>
      </c>
      <c r="B9" s="2" t="s">
        <v>14</v>
      </c>
      <c r="C9" s="2" t="s">
        <v>15</v>
      </c>
      <c r="D9" s="2" t="s">
        <v>23</v>
      </c>
      <c r="E9" s="2"/>
      <c r="F9" s="3">
        <v>23.6</v>
      </c>
      <c r="G9" s="3">
        <v>0.1</v>
      </c>
      <c r="H9" s="3">
        <f t="shared" si="0"/>
        <v>2.3600000000000003</v>
      </c>
      <c r="I9" s="4">
        <v>150</v>
      </c>
      <c r="J9" s="5">
        <f t="shared" si="1"/>
        <v>5.9</v>
      </c>
      <c r="K9" s="3">
        <v>6</v>
      </c>
      <c r="L9" s="3">
        <f>H9*K9</f>
        <v>14.160000000000002</v>
      </c>
      <c r="M9" s="5">
        <f t="shared" si="2"/>
        <v>84.960000000000008</v>
      </c>
      <c r="N9" s="21">
        <f>SUM(J2:J9)</f>
        <v>622.22250000000008</v>
      </c>
      <c r="O9" s="21">
        <f>SUM(M2:M9)</f>
        <v>8960.003999999999</v>
      </c>
    </row>
    <row r="10" spans="1:15" x14ac:dyDescent="0.2">
      <c r="A10" s="2" t="s">
        <v>24</v>
      </c>
      <c r="B10" s="2" t="s">
        <v>25</v>
      </c>
      <c r="C10" s="2" t="s">
        <v>26</v>
      </c>
      <c r="D10" s="2" t="s">
        <v>27</v>
      </c>
      <c r="E10" s="2"/>
      <c r="F10" s="3">
        <v>50</v>
      </c>
      <c r="G10" s="3">
        <v>1</v>
      </c>
      <c r="H10" s="3">
        <f t="shared" si="0"/>
        <v>50</v>
      </c>
      <c r="I10" s="4">
        <v>150</v>
      </c>
      <c r="J10" s="5">
        <f t="shared" si="1"/>
        <v>125</v>
      </c>
      <c r="K10" s="3">
        <v>6</v>
      </c>
      <c r="L10" s="3">
        <f>H10*K10</f>
        <v>300</v>
      </c>
      <c r="M10" s="5">
        <f t="shared" si="2"/>
        <v>1800</v>
      </c>
    </row>
    <row r="11" spans="1:15" x14ac:dyDescent="0.2">
      <c r="A11" s="2" t="s">
        <v>24</v>
      </c>
      <c r="B11" s="2" t="s">
        <v>25</v>
      </c>
      <c r="C11" s="2" t="s">
        <v>26</v>
      </c>
      <c r="D11" s="2" t="s">
        <v>28</v>
      </c>
      <c r="E11" s="2"/>
      <c r="F11" s="3">
        <v>5.75</v>
      </c>
      <c r="G11" s="3">
        <v>1</v>
      </c>
      <c r="H11" s="3">
        <f t="shared" si="0"/>
        <v>5.75</v>
      </c>
      <c r="I11" s="4">
        <v>150</v>
      </c>
      <c r="J11" s="5">
        <f t="shared" si="1"/>
        <v>14.375</v>
      </c>
      <c r="K11" s="3">
        <v>6</v>
      </c>
      <c r="L11" s="3">
        <f>H11*K11</f>
        <v>34.5</v>
      </c>
      <c r="M11" s="5">
        <f t="shared" si="2"/>
        <v>207</v>
      </c>
    </row>
    <row r="12" spans="1:15" ht="17" x14ac:dyDescent="0.2">
      <c r="A12" s="2" t="s">
        <v>24</v>
      </c>
      <c r="B12" s="2" t="s">
        <v>25</v>
      </c>
      <c r="C12" s="2" t="s">
        <v>26</v>
      </c>
      <c r="D12" s="6" t="s">
        <v>29</v>
      </c>
      <c r="E12" s="2"/>
      <c r="F12" s="3">
        <v>2.75</v>
      </c>
      <c r="G12" s="3">
        <v>0.3</v>
      </c>
      <c r="H12" s="3">
        <f t="shared" si="0"/>
        <v>0.82499999999999996</v>
      </c>
      <c r="I12" s="4">
        <v>150</v>
      </c>
      <c r="J12" s="5">
        <f t="shared" si="1"/>
        <v>2.0625</v>
      </c>
      <c r="K12" s="3">
        <v>6</v>
      </c>
      <c r="L12" s="3">
        <f>H12*K12</f>
        <v>4.9499999999999993</v>
      </c>
      <c r="M12" s="5">
        <f t="shared" si="2"/>
        <v>29.699999999999996</v>
      </c>
    </row>
    <row r="13" spans="1:15" x14ac:dyDescent="0.2">
      <c r="A13" s="2" t="s">
        <v>24</v>
      </c>
      <c r="B13" s="2" t="s">
        <v>25</v>
      </c>
      <c r="C13" s="2" t="s">
        <v>26</v>
      </c>
      <c r="D13" s="2" t="s">
        <v>30</v>
      </c>
      <c r="E13" s="2" t="s">
        <v>4</v>
      </c>
      <c r="F13" s="3">
        <v>4.99</v>
      </c>
      <c r="G13" s="3">
        <v>0.2</v>
      </c>
      <c r="H13" s="3">
        <f t="shared" si="0"/>
        <v>0.99800000000000011</v>
      </c>
      <c r="I13" s="4">
        <v>150</v>
      </c>
      <c r="J13" s="5">
        <f t="shared" si="1"/>
        <v>2.4950000000000001</v>
      </c>
      <c r="K13" s="3">
        <v>6</v>
      </c>
      <c r="L13" s="3">
        <f>H13*K13</f>
        <v>5.9880000000000004</v>
      </c>
      <c r="M13" s="5">
        <f t="shared" si="2"/>
        <v>35.928000000000004</v>
      </c>
    </row>
    <row r="14" spans="1:15" x14ac:dyDescent="0.2">
      <c r="A14" s="2" t="s">
        <v>24</v>
      </c>
      <c r="B14" s="2" t="s">
        <v>25</v>
      </c>
      <c r="C14" s="2" t="s">
        <v>26</v>
      </c>
      <c r="D14" s="2" t="s">
        <v>31</v>
      </c>
      <c r="E14" s="2"/>
      <c r="F14" s="3">
        <v>6.5</v>
      </c>
      <c r="G14" s="3">
        <v>0.5</v>
      </c>
      <c r="H14" s="3">
        <f t="shared" si="0"/>
        <v>3.25</v>
      </c>
      <c r="I14" s="4">
        <v>150</v>
      </c>
      <c r="J14" s="5">
        <f t="shared" si="1"/>
        <v>8.125</v>
      </c>
      <c r="K14" s="3">
        <v>6</v>
      </c>
      <c r="L14" s="3">
        <f>H14*K14</f>
        <v>19.5</v>
      </c>
      <c r="M14" s="5">
        <f t="shared" si="2"/>
        <v>117</v>
      </c>
    </row>
    <row r="15" spans="1:15" x14ac:dyDescent="0.2">
      <c r="A15" s="2" t="s">
        <v>24</v>
      </c>
      <c r="B15" s="2" t="s">
        <v>25</v>
      </c>
      <c r="C15" s="2" t="s">
        <v>26</v>
      </c>
      <c r="D15" s="2" t="s">
        <v>18</v>
      </c>
      <c r="E15" s="2"/>
      <c r="F15" s="3">
        <v>7.5</v>
      </c>
      <c r="G15" s="3">
        <v>0.5</v>
      </c>
      <c r="H15" s="3">
        <f t="shared" si="0"/>
        <v>3.75</v>
      </c>
      <c r="I15" s="4">
        <v>150</v>
      </c>
      <c r="J15" s="5">
        <f t="shared" si="1"/>
        <v>9.375</v>
      </c>
      <c r="K15" s="3">
        <v>6</v>
      </c>
      <c r="L15" s="3">
        <f>H15*K15</f>
        <v>22.5</v>
      </c>
      <c r="M15" s="5">
        <f t="shared" si="2"/>
        <v>135</v>
      </c>
    </row>
    <row r="16" spans="1:15" x14ac:dyDescent="0.2">
      <c r="A16" s="2" t="s">
        <v>24</v>
      </c>
      <c r="B16" s="2" t="s">
        <v>25</v>
      </c>
      <c r="C16" s="2" t="s">
        <v>26</v>
      </c>
      <c r="D16" s="2" t="s">
        <v>32</v>
      </c>
      <c r="E16" s="2"/>
      <c r="F16" s="3">
        <v>0.95</v>
      </c>
      <c r="G16" s="3">
        <v>0.5</v>
      </c>
      <c r="H16" s="3">
        <f t="shared" si="0"/>
        <v>0.47499999999999998</v>
      </c>
      <c r="I16" s="4">
        <v>150</v>
      </c>
      <c r="J16" s="5">
        <f t="shared" si="1"/>
        <v>1.1875</v>
      </c>
      <c r="K16" s="3">
        <v>6</v>
      </c>
      <c r="L16" s="3">
        <f>H16*K16</f>
        <v>2.8499999999999996</v>
      </c>
      <c r="M16" s="5">
        <f t="shared" si="2"/>
        <v>17.099999999999998</v>
      </c>
    </row>
    <row r="17" spans="1:13" x14ac:dyDescent="0.2">
      <c r="A17" s="2" t="s">
        <v>24</v>
      </c>
      <c r="B17" s="2" t="s">
        <v>25</v>
      </c>
      <c r="C17" s="2" t="s">
        <v>26</v>
      </c>
      <c r="D17" s="2" t="s">
        <v>33</v>
      </c>
      <c r="E17" s="2"/>
      <c r="F17" s="3">
        <v>1.8029999999999999</v>
      </c>
      <c r="G17" s="3">
        <v>0.5</v>
      </c>
      <c r="H17" s="3">
        <f t="shared" si="0"/>
        <v>0.90149999999999997</v>
      </c>
      <c r="I17" s="4">
        <v>150</v>
      </c>
      <c r="J17" s="5">
        <f t="shared" si="1"/>
        <v>2.2537500000000001</v>
      </c>
      <c r="K17" s="3">
        <v>6</v>
      </c>
      <c r="L17" s="3">
        <f>H17*K17</f>
        <v>5.4089999999999998</v>
      </c>
      <c r="M17" s="5">
        <f t="shared" si="2"/>
        <v>32.454000000000001</v>
      </c>
    </row>
    <row r="18" spans="1:13" x14ac:dyDescent="0.2">
      <c r="A18" s="2" t="s">
        <v>24</v>
      </c>
      <c r="B18" s="2" t="s">
        <v>25</v>
      </c>
      <c r="C18" s="2" t="s">
        <v>26</v>
      </c>
      <c r="D18" s="2" t="s">
        <v>34</v>
      </c>
      <c r="E18" s="2"/>
      <c r="F18" s="3">
        <v>2.8</v>
      </c>
      <c r="G18" s="3">
        <v>0.2</v>
      </c>
      <c r="H18" s="3">
        <f t="shared" si="0"/>
        <v>0.55999999999999994</v>
      </c>
      <c r="I18" s="4">
        <v>150</v>
      </c>
      <c r="J18" s="5">
        <f t="shared" si="1"/>
        <v>1.4</v>
      </c>
      <c r="K18" s="3">
        <v>6</v>
      </c>
      <c r="L18" s="3">
        <f>H18*K18</f>
        <v>3.3599999999999994</v>
      </c>
      <c r="M18" s="5">
        <f t="shared" si="2"/>
        <v>20.159999999999997</v>
      </c>
    </row>
    <row r="19" spans="1:13" x14ac:dyDescent="0.2">
      <c r="A19" s="2" t="s">
        <v>24</v>
      </c>
      <c r="B19" s="2" t="s">
        <v>25</v>
      </c>
      <c r="C19" s="2" t="s">
        <v>26</v>
      </c>
      <c r="D19" s="2" t="s">
        <v>35</v>
      </c>
      <c r="E19" s="2"/>
      <c r="F19" s="3">
        <v>0.12</v>
      </c>
      <c r="G19" s="3">
        <v>0.8</v>
      </c>
      <c r="H19" s="3">
        <f t="shared" si="0"/>
        <v>9.6000000000000002E-2</v>
      </c>
      <c r="I19" s="4">
        <v>150</v>
      </c>
      <c r="J19" s="5">
        <f t="shared" si="1"/>
        <v>0.24</v>
      </c>
      <c r="K19" s="3">
        <v>6</v>
      </c>
      <c r="L19" s="3">
        <f>H19*K19</f>
        <v>0.57600000000000007</v>
      </c>
      <c r="M19" s="5">
        <f t="shared" si="2"/>
        <v>3.4560000000000004</v>
      </c>
    </row>
    <row r="28" spans="1:13" ht="17" x14ac:dyDescent="0.2">
      <c r="A28" s="8"/>
      <c r="B28" s="9"/>
      <c r="C28" s="9"/>
      <c r="D28" s="9"/>
      <c r="E28" s="9"/>
      <c r="F28" s="20" t="s">
        <v>36</v>
      </c>
      <c r="G28" s="11"/>
      <c r="H28" s="11"/>
      <c r="I28" s="11"/>
      <c r="J28" s="11"/>
      <c r="K28" s="11"/>
      <c r="L28" s="11"/>
      <c r="M28" s="12"/>
    </row>
    <row r="29" spans="1:13" ht="51" x14ac:dyDescent="0.2">
      <c r="A29" s="18" t="s">
        <v>0</v>
      </c>
      <c r="B29" s="18" t="s">
        <v>1</v>
      </c>
      <c r="C29" s="18" t="s">
        <v>2</v>
      </c>
      <c r="D29" s="18" t="s">
        <v>3</v>
      </c>
      <c r="E29" s="18" t="s">
        <v>4</v>
      </c>
      <c r="F29" s="10" t="s">
        <v>37</v>
      </c>
      <c r="G29" s="13" t="s">
        <v>38</v>
      </c>
      <c r="H29" s="13" t="s">
        <v>39</v>
      </c>
      <c r="I29" s="13" t="s">
        <v>40</v>
      </c>
      <c r="J29" s="13" t="s">
        <v>41</v>
      </c>
      <c r="K29" s="13" t="s">
        <v>42</v>
      </c>
      <c r="L29" s="13" t="s">
        <v>43</v>
      </c>
      <c r="M29" s="14" t="s">
        <v>44</v>
      </c>
    </row>
    <row r="30" spans="1:13" x14ac:dyDescent="0.2">
      <c r="A30" s="8" t="s">
        <v>13</v>
      </c>
      <c r="B30" s="8" t="s">
        <v>14</v>
      </c>
      <c r="C30" s="8" t="s">
        <v>15</v>
      </c>
      <c r="D30" s="8" t="s">
        <v>18</v>
      </c>
      <c r="E30" s="8" t="s">
        <v>4</v>
      </c>
      <c r="F30" s="22">
        <v>7.5</v>
      </c>
      <c r="G30" s="23">
        <v>0.4</v>
      </c>
      <c r="H30" s="25">
        <v>3</v>
      </c>
      <c r="I30" s="19">
        <v>150</v>
      </c>
      <c r="J30" s="25">
        <v>7.5</v>
      </c>
      <c r="K30" s="19">
        <v>6</v>
      </c>
      <c r="L30" s="25">
        <v>18</v>
      </c>
      <c r="M30" s="24">
        <v>108</v>
      </c>
    </row>
    <row r="31" spans="1:13" x14ac:dyDescent="0.2">
      <c r="A31" s="15"/>
      <c r="B31" s="15"/>
      <c r="C31" s="15"/>
      <c r="D31" s="8" t="s">
        <v>19</v>
      </c>
      <c r="E31" s="8" t="s">
        <v>45</v>
      </c>
      <c r="F31" s="22">
        <v>73.28</v>
      </c>
      <c r="G31" s="23">
        <v>0.3</v>
      </c>
      <c r="H31" s="25">
        <v>21.983999999999998</v>
      </c>
      <c r="I31" s="19">
        <v>150</v>
      </c>
      <c r="J31" s="25">
        <v>54.959999999999994</v>
      </c>
      <c r="K31" s="19">
        <v>6</v>
      </c>
      <c r="L31" s="25">
        <v>131.904</v>
      </c>
      <c r="M31" s="24">
        <v>791.42399999999998</v>
      </c>
    </row>
    <row r="32" spans="1:13" x14ac:dyDescent="0.2">
      <c r="A32" s="15"/>
      <c r="B32" s="15"/>
      <c r="C32" s="15"/>
      <c r="D32" s="8" t="s">
        <v>22</v>
      </c>
      <c r="E32" s="8" t="s">
        <v>45</v>
      </c>
      <c r="F32" s="22">
        <v>5.0999999999999996</v>
      </c>
      <c r="G32" s="23">
        <v>0.03</v>
      </c>
      <c r="H32" s="25">
        <v>0.153</v>
      </c>
      <c r="I32" s="19">
        <v>150</v>
      </c>
      <c r="J32" s="25">
        <v>0.38250000000000001</v>
      </c>
      <c r="K32" s="19">
        <v>6</v>
      </c>
      <c r="L32" s="25">
        <v>0.91799999999999993</v>
      </c>
      <c r="M32" s="24">
        <v>5.5079999999999991</v>
      </c>
    </row>
    <row r="33" spans="1:13" x14ac:dyDescent="0.2">
      <c r="A33" s="15"/>
      <c r="B33" s="15"/>
      <c r="C33" s="15"/>
      <c r="D33" s="8" t="s">
        <v>21</v>
      </c>
      <c r="E33" s="8" t="s">
        <v>45</v>
      </c>
      <c r="F33" s="22">
        <v>21</v>
      </c>
      <c r="G33" s="23">
        <v>0.5</v>
      </c>
      <c r="H33" s="25">
        <v>10.5</v>
      </c>
      <c r="I33" s="19">
        <v>150</v>
      </c>
      <c r="J33" s="25">
        <v>26.25</v>
      </c>
      <c r="K33" s="19">
        <v>6</v>
      </c>
      <c r="L33" s="25">
        <v>63</v>
      </c>
      <c r="M33" s="24">
        <v>378</v>
      </c>
    </row>
    <row r="34" spans="1:13" x14ac:dyDescent="0.2">
      <c r="A34" s="15"/>
      <c r="B34" s="15"/>
      <c r="C34" s="15"/>
      <c r="D34" s="8" t="s">
        <v>20</v>
      </c>
      <c r="E34" s="8" t="s">
        <v>45</v>
      </c>
      <c r="F34" s="22">
        <v>132.27000000000001</v>
      </c>
      <c r="G34" s="23">
        <v>0.8</v>
      </c>
      <c r="H34" s="25">
        <v>105.81600000000002</v>
      </c>
      <c r="I34" s="19">
        <v>150</v>
      </c>
      <c r="J34" s="25">
        <v>264.54000000000002</v>
      </c>
      <c r="K34" s="19">
        <v>6</v>
      </c>
      <c r="L34" s="25">
        <v>634.89600000000007</v>
      </c>
      <c r="M34" s="24">
        <v>3809.3760000000002</v>
      </c>
    </row>
    <row r="35" spans="1:13" x14ac:dyDescent="0.2">
      <c r="A35" s="15"/>
      <c r="B35" s="15"/>
      <c r="C35" s="15"/>
      <c r="D35" s="8" t="s">
        <v>16</v>
      </c>
      <c r="E35" s="8" t="s">
        <v>45</v>
      </c>
      <c r="F35" s="22">
        <v>100</v>
      </c>
      <c r="G35" s="23">
        <v>1</v>
      </c>
      <c r="H35" s="25">
        <v>100</v>
      </c>
      <c r="I35" s="19">
        <v>150</v>
      </c>
      <c r="J35" s="25">
        <v>250</v>
      </c>
      <c r="K35" s="19">
        <v>6</v>
      </c>
      <c r="L35" s="25">
        <v>600</v>
      </c>
      <c r="M35" s="24">
        <v>3600</v>
      </c>
    </row>
    <row r="36" spans="1:13" x14ac:dyDescent="0.2">
      <c r="A36" s="15"/>
      <c r="B36" s="15"/>
      <c r="C36" s="15"/>
      <c r="D36" s="8" t="s">
        <v>23</v>
      </c>
      <c r="E36" s="8" t="s">
        <v>45</v>
      </c>
      <c r="F36" s="22">
        <v>23.6</v>
      </c>
      <c r="G36" s="23">
        <v>0.1</v>
      </c>
      <c r="H36" s="25">
        <v>2.3600000000000003</v>
      </c>
      <c r="I36" s="19">
        <v>150</v>
      </c>
      <c r="J36" s="25">
        <v>5.9</v>
      </c>
      <c r="K36" s="19">
        <v>6</v>
      </c>
      <c r="L36" s="25">
        <v>14.160000000000002</v>
      </c>
      <c r="M36" s="24">
        <v>84.960000000000008</v>
      </c>
    </row>
    <row r="37" spans="1:13" x14ac:dyDescent="0.2">
      <c r="A37" s="15"/>
      <c r="B37" s="15"/>
      <c r="C37" s="15"/>
      <c r="D37" s="8" t="s">
        <v>17</v>
      </c>
      <c r="E37" s="8" t="s">
        <v>45</v>
      </c>
      <c r="F37" s="22">
        <v>25.38</v>
      </c>
      <c r="G37" s="23">
        <v>0.2</v>
      </c>
      <c r="H37" s="25">
        <v>5.0760000000000005</v>
      </c>
      <c r="I37" s="19">
        <v>150</v>
      </c>
      <c r="J37" s="25">
        <v>12.690000000000001</v>
      </c>
      <c r="K37" s="19">
        <v>6</v>
      </c>
      <c r="L37" s="25">
        <v>30.456000000000003</v>
      </c>
      <c r="M37" s="24">
        <v>182.73600000000002</v>
      </c>
    </row>
    <row r="38" spans="1:13" x14ac:dyDescent="0.2">
      <c r="A38" s="15"/>
      <c r="B38" s="15"/>
      <c r="C38" s="8" t="s">
        <v>46</v>
      </c>
      <c r="D38" s="9"/>
      <c r="E38" s="9"/>
      <c r="F38" s="27">
        <v>388.13</v>
      </c>
      <c r="G38" s="28">
        <v>3.3300000000000005</v>
      </c>
      <c r="H38" s="26">
        <v>248.88900000000004</v>
      </c>
      <c r="I38" s="29">
        <v>1200</v>
      </c>
      <c r="J38" s="26">
        <v>622.22250000000008</v>
      </c>
      <c r="K38" s="29">
        <v>48</v>
      </c>
      <c r="L38" s="26">
        <v>1493.3340000000001</v>
      </c>
      <c r="M38" s="26">
        <v>8960.0040000000008</v>
      </c>
    </row>
    <row r="39" spans="1:13" x14ac:dyDescent="0.2">
      <c r="A39" s="8" t="s">
        <v>24</v>
      </c>
      <c r="B39" s="8" t="s">
        <v>25</v>
      </c>
      <c r="C39" s="8" t="s">
        <v>26</v>
      </c>
      <c r="D39" s="8" t="s">
        <v>18</v>
      </c>
      <c r="E39" s="8" t="s">
        <v>45</v>
      </c>
      <c r="F39" s="22">
        <v>7.5</v>
      </c>
      <c r="G39" s="23">
        <v>0.5</v>
      </c>
      <c r="H39" s="25">
        <v>3.75</v>
      </c>
      <c r="I39" s="19">
        <v>150</v>
      </c>
      <c r="J39" s="25">
        <v>9.375</v>
      </c>
      <c r="K39" s="19">
        <v>6</v>
      </c>
      <c r="L39" s="25">
        <v>22.5</v>
      </c>
      <c r="M39" s="24">
        <v>135</v>
      </c>
    </row>
    <row r="40" spans="1:13" x14ac:dyDescent="0.2">
      <c r="A40" s="15"/>
      <c r="B40" s="15"/>
      <c r="C40" s="15"/>
      <c r="D40" s="8" t="s">
        <v>33</v>
      </c>
      <c r="E40" s="8" t="s">
        <v>45</v>
      </c>
      <c r="F40" s="22">
        <v>1.8029999999999999</v>
      </c>
      <c r="G40" s="23">
        <v>0.5</v>
      </c>
      <c r="H40" s="25">
        <v>0.90149999999999997</v>
      </c>
      <c r="I40" s="19">
        <v>150</v>
      </c>
      <c r="J40" s="25">
        <v>2.2537500000000001</v>
      </c>
      <c r="K40" s="19">
        <v>6</v>
      </c>
      <c r="L40" s="25">
        <v>5.4089999999999998</v>
      </c>
      <c r="M40" s="24">
        <v>32.454000000000001</v>
      </c>
    </row>
    <row r="41" spans="1:13" x14ac:dyDescent="0.2">
      <c r="A41" s="15"/>
      <c r="B41" s="15"/>
      <c r="C41" s="15"/>
      <c r="D41" s="8" t="s">
        <v>29</v>
      </c>
      <c r="E41" s="8" t="s">
        <v>45</v>
      </c>
      <c r="F41" s="22">
        <v>2.75</v>
      </c>
      <c r="G41" s="23">
        <v>0.3</v>
      </c>
      <c r="H41" s="25">
        <v>0.82499999999999996</v>
      </c>
      <c r="I41" s="19">
        <v>150</v>
      </c>
      <c r="J41" s="25">
        <v>2.0625</v>
      </c>
      <c r="K41" s="19">
        <v>6</v>
      </c>
      <c r="L41" s="25">
        <v>4.9499999999999993</v>
      </c>
      <c r="M41" s="24">
        <v>29.699999999999996</v>
      </c>
    </row>
    <row r="42" spans="1:13" x14ac:dyDescent="0.2">
      <c r="A42" s="15"/>
      <c r="B42" s="15"/>
      <c r="C42" s="15"/>
      <c r="D42" s="8" t="s">
        <v>30</v>
      </c>
      <c r="E42" s="8" t="s">
        <v>4</v>
      </c>
      <c r="F42" s="22">
        <v>4.99</v>
      </c>
      <c r="G42" s="23">
        <v>0.2</v>
      </c>
      <c r="H42" s="25">
        <v>0.99800000000000011</v>
      </c>
      <c r="I42" s="19">
        <v>150</v>
      </c>
      <c r="J42" s="25">
        <v>2.4950000000000001</v>
      </c>
      <c r="K42" s="19">
        <v>6</v>
      </c>
      <c r="L42" s="25">
        <v>5.9880000000000004</v>
      </c>
      <c r="M42" s="24">
        <v>35.928000000000004</v>
      </c>
    </row>
    <row r="43" spans="1:13" x14ac:dyDescent="0.2">
      <c r="A43" s="15"/>
      <c r="B43" s="15"/>
      <c r="C43" s="15"/>
      <c r="D43" s="8" t="s">
        <v>34</v>
      </c>
      <c r="E43" s="8" t="s">
        <v>45</v>
      </c>
      <c r="F43" s="22">
        <v>2.8</v>
      </c>
      <c r="G43" s="23">
        <v>0.2</v>
      </c>
      <c r="H43" s="25">
        <v>0.55999999999999994</v>
      </c>
      <c r="I43" s="19">
        <v>150</v>
      </c>
      <c r="J43" s="25">
        <v>1.4</v>
      </c>
      <c r="K43" s="19">
        <v>6</v>
      </c>
      <c r="L43" s="25">
        <v>3.3599999999999994</v>
      </c>
      <c r="M43" s="24">
        <v>20.159999999999997</v>
      </c>
    </row>
    <row r="44" spans="1:13" x14ac:dyDescent="0.2">
      <c r="A44" s="15"/>
      <c r="B44" s="15"/>
      <c r="C44" s="15"/>
      <c r="D44" s="8" t="s">
        <v>35</v>
      </c>
      <c r="E44" s="8" t="s">
        <v>45</v>
      </c>
      <c r="F44" s="22">
        <v>0.12</v>
      </c>
      <c r="G44" s="23">
        <v>0.8</v>
      </c>
      <c r="H44" s="25">
        <v>9.6000000000000002E-2</v>
      </c>
      <c r="I44" s="19">
        <v>150</v>
      </c>
      <c r="J44" s="25">
        <v>0.24</v>
      </c>
      <c r="K44" s="19">
        <v>6</v>
      </c>
      <c r="L44" s="25">
        <v>0.57600000000000007</v>
      </c>
      <c r="M44" s="24">
        <v>3.4560000000000004</v>
      </c>
    </row>
    <row r="45" spans="1:13" x14ac:dyDescent="0.2">
      <c r="A45" s="15"/>
      <c r="B45" s="15"/>
      <c r="C45" s="15"/>
      <c r="D45" s="8" t="s">
        <v>32</v>
      </c>
      <c r="E45" s="8" t="s">
        <v>45</v>
      </c>
      <c r="F45" s="22">
        <v>0.95</v>
      </c>
      <c r="G45" s="23">
        <v>0.5</v>
      </c>
      <c r="H45" s="25">
        <v>0.47499999999999998</v>
      </c>
      <c r="I45" s="19">
        <v>150</v>
      </c>
      <c r="J45" s="25">
        <v>1.1875</v>
      </c>
      <c r="K45" s="19">
        <v>6</v>
      </c>
      <c r="L45" s="25">
        <v>2.8499999999999996</v>
      </c>
      <c r="M45" s="24">
        <v>17.099999999999998</v>
      </c>
    </row>
    <row r="46" spans="1:13" x14ac:dyDescent="0.2">
      <c r="A46" s="15"/>
      <c r="B46" s="15"/>
      <c r="C46" s="15"/>
      <c r="D46" s="8" t="s">
        <v>28</v>
      </c>
      <c r="E46" s="8" t="s">
        <v>45</v>
      </c>
      <c r="F46" s="22">
        <v>5.75</v>
      </c>
      <c r="G46" s="23">
        <v>1</v>
      </c>
      <c r="H46" s="25">
        <v>5.75</v>
      </c>
      <c r="I46" s="19">
        <v>150</v>
      </c>
      <c r="J46" s="25">
        <v>14.375</v>
      </c>
      <c r="K46" s="19">
        <v>6</v>
      </c>
      <c r="L46" s="25">
        <v>34.5</v>
      </c>
      <c r="M46" s="24">
        <v>207</v>
      </c>
    </row>
    <row r="47" spans="1:13" x14ac:dyDescent="0.2">
      <c r="A47" s="15"/>
      <c r="B47" s="15"/>
      <c r="C47" s="15"/>
      <c r="D47" s="8" t="s">
        <v>31</v>
      </c>
      <c r="E47" s="8" t="s">
        <v>45</v>
      </c>
      <c r="F47" s="22">
        <v>6.5</v>
      </c>
      <c r="G47" s="23">
        <v>0.5</v>
      </c>
      <c r="H47" s="25">
        <v>3.25</v>
      </c>
      <c r="I47" s="19">
        <v>150</v>
      </c>
      <c r="J47" s="25">
        <v>8.125</v>
      </c>
      <c r="K47" s="19">
        <v>6</v>
      </c>
      <c r="L47" s="25">
        <v>19.5</v>
      </c>
      <c r="M47" s="24">
        <v>117</v>
      </c>
    </row>
    <row r="48" spans="1:13" x14ac:dyDescent="0.2">
      <c r="A48" s="15"/>
      <c r="B48" s="15"/>
      <c r="C48" s="15"/>
      <c r="D48" s="8" t="s">
        <v>27</v>
      </c>
      <c r="E48" s="8" t="s">
        <v>45</v>
      </c>
      <c r="F48" s="22">
        <v>50</v>
      </c>
      <c r="G48" s="23">
        <v>1</v>
      </c>
      <c r="H48" s="25">
        <v>50</v>
      </c>
      <c r="I48" s="19">
        <v>150</v>
      </c>
      <c r="J48" s="25">
        <v>125</v>
      </c>
      <c r="K48" s="19">
        <v>6</v>
      </c>
      <c r="L48" s="25">
        <v>300</v>
      </c>
      <c r="M48" s="24">
        <v>1800</v>
      </c>
    </row>
    <row r="49" spans="1:13" x14ac:dyDescent="0.2">
      <c r="A49" s="15"/>
      <c r="B49" s="15"/>
      <c r="C49" s="8" t="s">
        <v>47</v>
      </c>
      <c r="D49" s="9"/>
      <c r="E49" s="9"/>
      <c r="F49" s="22">
        <v>83.162999999999997</v>
      </c>
      <c r="G49" s="23">
        <v>5.5</v>
      </c>
      <c r="H49" s="26">
        <v>66.605500000000006</v>
      </c>
      <c r="I49" s="29">
        <v>1500</v>
      </c>
      <c r="J49" s="26">
        <v>166.51375000000002</v>
      </c>
      <c r="K49" s="29">
        <v>60</v>
      </c>
      <c r="L49" s="26">
        <v>399.63299999999998</v>
      </c>
      <c r="M49" s="26">
        <v>2397.7979999999998</v>
      </c>
    </row>
    <row r="50" spans="1:13" x14ac:dyDescent="0.2">
      <c r="A50" s="16" t="s">
        <v>48</v>
      </c>
      <c r="B50" s="17"/>
      <c r="C50" s="17"/>
      <c r="D50" s="17"/>
      <c r="E50" s="17"/>
      <c r="F50" s="22">
        <v>471.29300000000001</v>
      </c>
      <c r="G50" s="23">
        <v>8.83</v>
      </c>
      <c r="H50" s="26">
        <v>315.49450000000002</v>
      </c>
      <c r="I50" s="29">
        <v>2700</v>
      </c>
      <c r="J50" s="26">
        <v>788.73625000000004</v>
      </c>
      <c r="K50" s="29">
        <v>108</v>
      </c>
      <c r="L50" s="26">
        <v>1892.9670000000001</v>
      </c>
      <c r="M50" s="26">
        <v>11357.802000000001</v>
      </c>
    </row>
    <row r="51" spans="1:13" x14ac:dyDescent="0.2">
      <c r="F51"/>
      <c r="G51"/>
      <c r="H51"/>
      <c r="I51"/>
      <c r="J51"/>
      <c r="K51"/>
      <c r="L51"/>
      <c r="M51"/>
    </row>
    <row r="52" spans="1:13" x14ac:dyDescent="0.2">
      <c r="F52"/>
      <c r="G52"/>
      <c r="H52"/>
      <c r="I52"/>
      <c r="J52"/>
      <c r="K52"/>
      <c r="L52"/>
      <c r="M52"/>
    </row>
    <row r="53" spans="1:13" x14ac:dyDescent="0.2">
      <c r="F53"/>
      <c r="G53"/>
      <c r="H53"/>
      <c r="I53"/>
      <c r="J53"/>
      <c r="K53"/>
      <c r="L53"/>
      <c r="M53"/>
    </row>
    <row r="54" spans="1:13" x14ac:dyDescent="0.2">
      <c r="F54"/>
      <c r="G54"/>
      <c r="H54"/>
      <c r="I54"/>
      <c r="J54"/>
      <c r="K54"/>
      <c r="L54"/>
      <c r="M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Philippe Huber</cp:lastModifiedBy>
  <dcterms:created xsi:type="dcterms:W3CDTF">2021-01-21T21:11:26Z</dcterms:created>
  <dcterms:modified xsi:type="dcterms:W3CDTF">2021-01-21T21:44:34Z</dcterms:modified>
</cp:coreProperties>
</file>