
<file path=[Content_Types].xml><?xml version="1.0" encoding="utf-8"?>
<Types xmlns="http://schemas.openxmlformats.org/package/2006/content-types"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le de production" sheetId="2" r:id="rId1"/>
    <sheet name="Calcul" sheetId="3" r:id="rId2"/>
    <sheet name="data ref " sheetId="1" r:id="rId3"/>
    <sheet name="data opérateurs" sheetId="4" r:id="rId4"/>
  </sheets>
  <externalReferences>
    <externalReference r:id="rId5"/>
  </externalReferences>
  <calcPr calcId="145621"/>
  <pivotCaches>
    <pivotCache cacheId="13" r:id="rId6"/>
    <pivotCache cacheId="24" r:id="rId7"/>
  </pivotCaches>
</workbook>
</file>

<file path=xl/calcChain.xml><?xml version="1.0" encoding="utf-8"?>
<calcChain xmlns="http://schemas.openxmlformats.org/spreadsheetml/2006/main">
  <c r="K8" i="3" l="1"/>
  <c r="B5" i="2" l="1"/>
</calcChain>
</file>

<file path=xl/sharedStrings.xml><?xml version="1.0" encoding="utf-8"?>
<sst xmlns="http://schemas.openxmlformats.org/spreadsheetml/2006/main" count="163" uniqueCount="87">
  <si>
    <t>Référence PF</t>
  </si>
  <si>
    <t>CARTGP BAC</t>
  </si>
  <si>
    <t>Conditionnement BAC</t>
  </si>
  <si>
    <t>Ligne de production</t>
  </si>
  <si>
    <t>Cadence/jour 1 op</t>
  </si>
  <si>
    <t>Cadence/jour 2 op</t>
  </si>
  <si>
    <t>Cadence/h 1 op</t>
  </si>
  <si>
    <t>Cadence/h 2 op</t>
  </si>
  <si>
    <t>POE</t>
  </si>
  <si>
    <t>CARTGP POE</t>
  </si>
  <si>
    <t>pcs colis</t>
  </si>
  <si>
    <t>8W0 145 673 AL</t>
  </si>
  <si>
    <t>232441/232811</t>
  </si>
  <si>
    <t>50 en VW</t>
  </si>
  <si>
    <t>BZ05</t>
  </si>
  <si>
    <t>Hpart</t>
  </si>
  <si>
    <t>232439/232801</t>
  </si>
  <si>
    <t>BZ03</t>
  </si>
  <si>
    <t>4K0 145 673 AN</t>
  </si>
  <si>
    <t>70 en VW</t>
  </si>
  <si>
    <t>4K0 145 673 AK</t>
  </si>
  <si>
    <t>30 en VW</t>
  </si>
  <si>
    <t>?</t>
  </si>
  <si>
    <t>FEUILLE DE PRODUCTION</t>
  </si>
  <si>
    <t>Nom opérateur</t>
  </si>
  <si>
    <t>Prénom</t>
  </si>
  <si>
    <t>Equipe</t>
  </si>
  <si>
    <t>Résultat</t>
  </si>
  <si>
    <t xml:space="preserve">Détail des rebuts </t>
  </si>
  <si>
    <t>Nombre de pièces OK</t>
  </si>
  <si>
    <t>Epaisseur de paroi NOK</t>
  </si>
  <si>
    <t>Test de chute de balle NOK</t>
  </si>
  <si>
    <t>Soudure support capteur NOK</t>
  </si>
  <si>
    <t>Alésage NOK</t>
  </si>
  <si>
    <t>Montage bouchon NOK</t>
  </si>
  <si>
    <t>Nombre de pièce NOK</t>
  </si>
  <si>
    <t>Vissage collier NOK</t>
  </si>
  <si>
    <t>Montage bonnette NOK</t>
  </si>
  <si>
    <t>Défaut surface NOK</t>
  </si>
  <si>
    <t>Etanchéité NOK</t>
  </si>
  <si>
    <t xml:space="preserve">Autres </t>
  </si>
  <si>
    <t>Bonnette</t>
  </si>
  <si>
    <t>CAP gros bouchon</t>
  </si>
  <si>
    <t>CAP petit bouchon</t>
  </si>
  <si>
    <t xml:space="preserve">Collier clip   </t>
  </si>
  <si>
    <t>Etiquette datamatrix</t>
  </si>
  <si>
    <t>Résonnateur</t>
  </si>
  <si>
    <t xml:space="preserve">Support capteur  </t>
  </si>
  <si>
    <t>Ligne</t>
  </si>
  <si>
    <t>Référence</t>
  </si>
  <si>
    <t>Nb Pieces bonnes</t>
  </si>
  <si>
    <t>Efficience</t>
  </si>
  <si>
    <t>Temps de production</t>
  </si>
  <si>
    <t>Temps d'arrets</t>
  </si>
  <si>
    <t>TRS</t>
  </si>
  <si>
    <t>Nom</t>
  </si>
  <si>
    <t>Corps</t>
  </si>
  <si>
    <t>Intitulé
poste</t>
  </si>
  <si>
    <t>Rythme</t>
  </si>
  <si>
    <t>Contrat</t>
  </si>
  <si>
    <t>Operateur</t>
  </si>
  <si>
    <t>3*8</t>
  </si>
  <si>
    <t>INT</t>
  </si>
  <si>
    <t>CDI</t>
  </si>
  <si>
    <t>EFFICIENCE %</t>
  </si>
  <si>
    <t>PCE OK / (OBJECTIF H * TEMPS DE TRAVAIL)</t>
  </si>
  <si>
    <t>PIERRE</t>
  </si>
  <si>
    <t>PAUL</t>
  </si>
  <si>
    <t>JACQUE</t>
  </si>
  <si>
    <t>MARTIN</t>
  </si>
  <si>
    <t>JULIE</t>
  </si>
  <si>
    <t>THEO</t>
  </si>
  <si>
    <t>hugo</t>
  </si>
  <si>
    <t>nicolas</t>
  </si>
  <si>
    <t>jules</t>
  </si>
  <si>
    <t>bart</t>
  </si>
  <si>
    <t>patrick</t>
  </si>
  <si>
    <t>Cloche</t>
  </si>
  <si>
    <t>BZ10</t>
  </si>
  <si>
    <t>date</t>
  </si>
  <si>
    <t>CartGP</t>
  </si>
  <si>
    <t>cadence 1</t>
  </si>
  <si>
    <t>cadence2</t>
  </si>
  <si>
    <t>Temps total de prod</t>
  </si>
  <si>
    <t>Nb Pieces rebutees</t>
  </si>
  <si>
    <t>Nb total Pieces produites</t>
  </si>
  <si>
    <t>Taux de rebut (=Nb pièces rebutees/Nb pieces bonnes)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</si>
</sst>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59999389629810485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 style="thin">
        <color theme="4" tint="0.59999389629810485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/>
      <bottom style="thin">
        <color rgb="FF9BC2E6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0" fillId="3" borderId="1" xfId="0" applyFont="1" applyFill="1" applyBorder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4" fillId="4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0" fontId="2" fillId="6" borderId="2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0" fillId="4" borderId="3" xfId="0" applyFill="1" applyBorder="1"/>
    <xf numFmtId="0" fontId="0" fillId="4" borderId="2" xfId="0" applyFill="1" applyBorder="1"/>
    <xf numFmtId="0" fontId="0" fillId="4" borderId="5" xfId="0" applyFill="1" applyBorder="1"/>
    <xf numFmtId="0" fontId="0" fillId="4" borderId="9" xfId="0" applyFill="1" applyBorder="1"/>
    <xf numFmtId="0" fontId="0" fillId="5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pivotButton="1"/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9" fontId="0" fillId="0" borderId="0" xfId="1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0" fillId="7" borderId="0" xfId="0" applyFont="1" applyFill="1" applyBorder="1"/>
    <xf numFmtId="0" fontId="0" fillId="5" borderId="0" xfId="0" applyFont="1" applyFill="1" applyBorder="1"/>
    <xf numFmtId="0" fontId="0" fillId="3" borderId="1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horizontal="center" vertical="center"/>
    </xf>
    <xf numFmtId="0" fontId="0" fillId="9" borderId="22" xfId="0" applyFont="1" applyFill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3" fillId="9" borderId="22" xfId="0" applyFont="1" applyFill="1" applyBorder="1" applyAlignment="1">
      <alignment horizontal="left"/>
    </xf>
    <xf numFmtId="0" fontId="7" fillId="8" borderId="23" xfId="0" applyFont="1" applyFill="1" applyBorder="1" applyAlignment="1">
      <alignment horizontal="center" vertical="center"/>
    </xf>
    <xf numFmtId="0" fontId="7" fillId="8" borderId="23" xfId="0" applyFont="1" applyFill="1" applyBorder="1" applyAlignment="1">
      <alignment horizontal="center" vertical="center" wrapText="1"/>
    </xf>
    <xf numFmtId="0" fontId="7" fillId="8" borderId="24" xfId="0" applyFont="1" applyFill="1" applyBorder="1" applyAlignment="1">
      <alignment horizontal="center" vertical="center"/>
    </xf>
    <xf numFmtId="0" fontId="0" fillId="0" borderId="25" xfId="0" applyFont="1" applyBorder="1" applyAlignment="1">
      <alignment horizontal="center"/>
    </xf>
    <xf numFmtId="0" fontId="0" fillId="10" borderId="0" xfId="0" applyFont="1" applyFill="1" applyBorder="1" applyAlignment="1">
      <alignment horizontal="center"/>
    </xf>
    <xf numFmtId="0" fontId="0" fillId="5" borderId="0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3" fontId="0" fillId="0" borderId="14" xfId="0" applyNumberFormat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3" fontId="0" fillId="4" borderId="14" xfId="0" applyNumberFormat="1" applyFill="1" applyBorder="1" applyAlignment="1">
      <alignment horizontal="center" vertical="center"/>
    </xf>
    <xf numFmtId="3" fontId="0" fillId="4" borderId="17" xfId="0" applyNumberFormat="1" applyFill="1" applyBorder="1" applyAlignment="1">
      <alignment horizontal="center" vertical="center"/>
    </xf>
    <xf numFmtId="3" fontId="0" fillId="5" borderId="14" xfId="0" applyNumberFormat="1" applyFill="1" applyBorder="1" applyAlignment="1">
      <alignment horizontal="center" vertical="center"/>
    </xf>
    <xf numFmtId="3" fontId="0" fillId="5" borderId="17" xfId="0" applyNumberForma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7" borderId="18" xfId="0" applyFont="1" applyFill="1" applyBorder="1" applyAlignment="1">
      <alignment horizontal="center" vertical="center"/>
    </xf>
    <xf numFmtId="0" fontId="0" fillId="7" borderId="19" xfId="0" applyFont="1" applyFill="1" applyBorder="1" applyAlignment="1">
      <alignment horizontal="center" vertical="center"/>
    </xf>
    <xf numFmtId="0" fontId="3" fillId="0" borderId="0" xfId="0" pivotButton="1" applyFont="1"/>
    <xf numFmtId="0" fontId="3" fillId="0" borderId="0" xfId="0" applyFont="1"/>
    <xf numFmtId="14" fontId="0" fillId="5" borderId="0" xfId="0" applyNumberFormat="1" applyFont="1" applyFill="1" applyBorder="1" applyAlignment="1">
      <alignment horizontal="center"/>
    </xf>
    <xf numFmtId="0" fontId="0" fillId="5" borderId="0" xfId="0" applyNumberFormat="1" applyFont="1" applyFill="1" applyBorder="1" applyAlignment="1">
      <alignment horizontal="center"/>
    </xf>
    <xf numFmtId="9" fontId="0" fillId="5" borderId="0" xfId="1" applyFont="1" applyFill="1" applyBorder="1" applyAlignment="1">
      <alignment horizontal="center"/>
    </xf>
    <xf numFmtId="10" fontId="0" fillId="0" borderId="0" xfId="0" applyNumberFormat="1"/>
    <xf numFmtId="0" fontId="0" fillId="3" borderId="2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3" fillId="11" borderId="0" xfId="0" applyFont="1" applyFill="1"/>
    <xf numFmtId="14" fontId="3" fillId="11" borderId="0" xfId="0" applyNumberFormat="1" applyFont="1" applyFill="1"/>
    <xf numFmtId="3" fontId="3" fillId="12" borderId="0" xfId="0" applyNumberFormat="1" applyFont="1" applyFill="1" applyBorder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0" fontId="0" fillId="11" borderId="0" xfId="0" applyFill="1"/>
    <xf numFmtId="0" fontId="0" fillId="12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9">
    <dxf>
      <fill>
        <patternFill>
          <bgColor theme="6" tint="0.39997558519241921"/>
        </patternFill>
      </fill>
    </dxf>
    <dxf>
      <font>
        <b/>
      </font>
      <fill>
        <patternFill>
          <bgColor theme="6" tint="0.39997558519241921"/>
        </patternFill>
      </fill>
    </dxf>
    <dxf>
      <font>
        <b/>
      </font>
      <fill>
        <patternFill>
          <bgColor theme="6" tint="0.39997558519241921"/>
        </patternFill>
      </fill>
    </dxf>
    <dxf>
      <font>
        <b/>
      </font>
      <fill>
        <patternFill>
          <bgColor theme="6" tint="0.39997558519241921"/>
        </patternFill>
      </fill>
    </dxf>
    <dxf>
      <font>
        <b/>
      </font>
      <fill>
        <patternFill>
          <bgColor theme="6" tint="0.39997558519241921"/>
        </patternFill>
      </fill>
    </dxf>
    <dxf>
      <font>
        <b/>
      </font>
      <fill>
        <patternFill>
          <bgColor theme="6" tint="0.39997558519241921"/>
        </patternFill>
      </fill>
    </dxf>
    <dxf>
      <font>
        <b/>
      </font>
      <fill>
        <patternFill>
          <bgColor theme="6" tint="0.3999755851924192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rgb="FF9BC2E6"/>
        </top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47625</xdr:rowOff>
    </xdr:from>
    <xdr:to>
      <xdr:col>6</xdr:col>
      <xdr:colOff>552450</xdr:colOff>
      <xdr:row>4</xdr:row>
      <xdr:rowOff>123825</xdr:rowOff>
    </xdr:to>
    <xdr:sp macro="" textlink="">
      <xdr:nvSpPr>
        <xdr:cNvPr id="2" name="Rectangle : coins arrondis 6">
          <a:extLst>
            <a:ext uri="{FF2B5EF4-FFF2-40B4-BE49-F238E27FC236}">
              <a16:creationId xmlns:a16="http://schemas.microsoft.com/office/drawing/2014/main" xmlns="" id="{6F575B29-25DD-44EE-B2DF-AEC2D82DEAE4}"/>
            </a:ext>
          </a:extLst>
        </xdr:cNvPr>
        <xdr:cNvSpPr/>
      </xdr:nvSpPr>
      <xdr:spPr>
        <a:xfrm>
          <a:off x="95250" y="47625"/>
          <a:ext cx="6419850" cy="838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oneCell">
    <xdr:from>
      <xdr:col>0</xdr:col>
      <xdr:colOff>552450</xdr:colOff>
      <xdr:row>0</xdr:row>
      <xdr:rowOff>161925</xdr:rowOff>
    </xdr:from>
    <xdr:to>
      <xdr:col>1</xdr:col>
      <xdr:colOff>266700</xdr:colOff>
      <xdr:row>3</xdr:row>
      <xdr:rowOff>66675</xdr:rowOff>
    </xdr:to>
    <xdr:pic macro="[1]!Graphique2_Cliquer">
      <xdr:nvPicPr>
        <xdr:cNvPr id="3" name="Graphique 2" descr="Graphique en secteurs">
          <a:extLst>
            <a:ext uri="{FF2B5EF4-FFF2-40B4-BE49-F238E27FC236}">
              <a16:creationId xmlns:a16="http://schemas.microsoft.com/office/drawing/2014/main" xmlns="" id="{3A8014F2-05D3-4D0E-BEB8-814F5F84E3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552450" y="161925"/>
          <a:ext cx="476250" cy="476250"/>
        </a:xfrm>
        <a:prstGeom prst="rect">
          <a:avLst/>
        </a:prstGeom>
      </xdr:spPr>
    </xdr:pic>
    <xdr:clientData/>
  </xdr:twoCellAnchor>
  <xdr:twoCellAnchor>
    <xdr:from>
      <xdr:col>0</xdr:col>
      <xdr:colOff>171450</xdr:colOff>
      <xdr:row>3</xdr:row>
      <xdr:rowOff>66675</xdr:rowOff>
    </xdr:from>
    <xdr:to>
      <xdr:col>1</xdr:col>
      <xdr:colOff>685800</xdr:colOff>
      <xdr:row>4</xdr:row>
      <xdr:rowOff>95250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660488A1-CC44-4BA0-B96E-3A69165D6E4D}"/>
            </a:ext>
          </a:extLst>
        </xdr:cNvPr>
        <xdr:cNvSpPr txBox="1"/>
      </xdr:nvSpPr>
      <xdr:spPr>
        <a:xfrm>
          <a:off x="171450" y="638175"/>
          <a:ext cx="1276350" cy="21907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MaJ Indicateurs</a:t>
          </a:r>
        </a:p>
      </xdr:txBody>
    </xdr:sp>
    <xdr:clientData/>
  </xdr:twoCellAnchor>
  <xdr:twoCellAnchor>
    <xdr:from>
      <xdr:col>4</xdr:col>
      <xdr:colOff>57150</xdr:colOff>
      <xdr:row>14</xdr:row>
      <xdr:rowOff>85725</xdr:rowOff>
    </xdr:from>
    <xdr:to>
      <xdr:col>8</xdr:col>
      <xdr:colOff>419100</xdr:colOff>
      <xdr:row>18</xdr:row>
      <xdr:rowOff>19050</xdr:rowOff>
    </xdr:to>
    <xdr:sp macro="" textlink="">
      <xdr:nvSpPr>
        <xdr:cNvPr id="5" name="ZoneTexte 4"/>
        <xdr:cNvSpPr txBox="1"/>
      </xdr:nvSpPr>
      <xdr:spPr>
        <a:xfrm>
          <a:off x="3324225" y="2752725"/>
          <a:ext cx="4848225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Exemple de mise en page du tableau (les colonnes en</a:t>
          </a:r>
          <a:r>
            <a:rPr lang="fr-FR" sz="1100" baseline="0"/>
            <a:t> vert sont les données que j'ai besoin de récupérer depuis la fiche de production)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bin%20Prouvost/Suivi%20TRO/Indicateur%20Draft%20V2%20modifiab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ffichagegemba"/>
      <sheetName val="Feuille de production"/>
      <sheetName val="Data composants"/>
      <sheetName val="Calcul d'efficience"/>
      <sheetName val="Data Lignes"/>
      <sheetName val="FEUILLE DE SAISIE Arret"/>
      <sheetName val="Habilitation Perso"/>
      <sheetName val="Efficience opé"/>
      <sheetName val="Indicateurs"/>
      <sheetName val="Taux de Rebut"/>
      <sheetName val="AFFICHAGE gemba"/>
      <sheetName val="TRS"/>
      <sheetName val="NB Pieces produites"/>
      <sheetName val="Temps D'arret"/>
    </sheetNames>
    <definedNames>
      <definedName name="Graphique2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LEDUBY" refreshedDate="43899.393051041669" createdVersion="4" refreshedVersion="4" minRefreshableVersion="3" recordCount="25">
  <cacheSource type="worksheet">
    <worksheetSource name="tableau4"/>
  </cacheSource>
  <cacheFields count="11">
    <cacheField name="Référence PF" numFmtId="0">
      <sharedItems count="3">
        <s v="8W0 145 673 AL"/>
        <s v="4K0 145 673 AK"/>
        <s v="4K0 145 673 AN"/>
      </sharedItems>
    </cacheField>
    <cacheField name="CARTGP BAC" numFmtId="0">
      <sharedItems containsBlank="1" containsMixedTypes="1" containsNumber="1" containsInteger="1" minValue="232509" maxValue="232704"/>
    </cacheField>
    <cacheField name="Conditionnement BAC" numFmtId="0">
      <sharedItems containsBlank="1"/>
    </cacheField>
    <cacheField name="Ligne de production" numFmtId="0">
      <sharedItems containsBlank="1"/>
    </cacheField>
    <cacheField name="Cadence/jour 1 op" numFmtId="0">
      <sharedItems containsString="0" containsBlank="1" containsNumber="1" minValue="293.2" maxValue="300.52999999999997"/>
    </cacheField>
    <cacheField name="Cadence/jour 2 op" numFmtId="0">
      <sharedItems containsString="0" containsBlank="1" containsNumber="1" minValue="366.5" maxValue="366.5"/>
    </cacheField>
    <cacheField name="Cadence/h 1 op" numFmtId="0">
      <sharedItems containsString="0" containsBlank="1" containsNumber="1" containsInteger="1" minValue="40" maxValue="41"/>
    </cacheField>
    <cacheField name="Cadence/h 2 op" numFmtId="0">
      <sharedItems containsString="0" containsBlank="1" containsNumber="1" containsInteger="1" minValue="50" maxValue="50"/>
    </cacheField>
    <cacheField name="POE" numFmtId="0">
      <sharedItems count="10">
        <s v="Hpart"/>
        <s v="Bonnette"/>
        <s v="CAP petit bouchon"/>
        <s v="Support capteur  "/>
        <s v="CAP gros bouchon"/>
        <s v="Collier clip   "/>
        <s v="Etiquette datamatrix"/>
        <s v="Résonnateur"/>
        <s v="Cloche"/>
        <s v="Corps"/>
      </sharedItems>
    </cacheField>
    <cacheField name="CARTGP POE" numFmtId="0">
      <sharedItems containsMixedTypes="1" containsNumber="1" containsInteger="1" minValue="231408" maxValue="232699" count="16">
        <s v="232439/232801"/>
        <n v="231419"/>
        <n v="231649"/>
        <n v="231408"/>
        <n v="231647"/>
        <n v="232007"/>
        <n v="232397"/>
        <n v="231860"/>
        <n v="232038"/>
        <n v="232043"/>
        <n v="231412"/>
        <n v="231452"/>
        <n v="231645"/>
        <n v="232699"/>
        <n v="232395"/>
        <n v="231484"/>
      </sharedItems>
    </cacheField>
    <cacheField name="pcs colis" numFmtId="0">
      <sharedItems containsBlank="1" containsMixedTypes="1" containsNumber="1" containsInteger="1" minValue="20" maxValue="5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Olivier LEDUBY" refreshedDate="43899.395125000003" createdVersion="4" refreshedVersion="4" minRefreshableVersion="3" recordCount="6">
  <cacheSource type="worksheet">
    <worksheetSource name="tableau5"/>
  </cacheSource>
  <cacheFields count="7">
    <cacheField name="Nom" numFmtId="0">
      <sharedItems count="6">
        <s v="PIERRE"/>
        <s v="PAUL"/>
        <s v="JACQUE"/>
        <s v="MARTIN"/>
        <s v="JULIE"/>
        <s v="THEO"/>
      </sharedItems>
    </cacheField>
    <cacheField name="Prénom" numFmtId="0">
      <sharedItems count="5">
        <s v="hugo"/>
        <s v="nicolas"/>
        <s v="jules"/>
        <s v="bart"/>
        <s v="patrick"/>
      </sharedItems>
    </cacheField>
    <cacheField name="Intitulé_x000a_poste" numFmtId="0">
      <sharedItems/>
    </cacheField>
    <cacheField name="Equipe" numFmtId="0">
      <sharedItems containsSemiMixedTypes="0" containsString="0" containsNumber="1" containsInteger="1" minValue="1" maxValue="3" count="3">
        <n v="1"/>
        <n v="3"/>
        <n v="2"/>
      </sharedItems>
    </cacheField>
    <cacheField name="Rythme" numFmtId="0">
      <sharedItems/>
    </cacheField>
    <cacheField name="Contrat" numFmtId="0">
      <sharedItems/>
    </cacheField>
    <cacheField name="EFFICIENCE %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s v="232441/232811"/>
    <s v="50 en VW"/>
    <s v="BZ05"/>
    <n v="300.52999999999997"/>
    <n v="366.5"/>
    <n v="41"/>
    <n v="50"/>
    <x v="0"/>
    <x v="0"/>
    <m/>
  </r>
  <r>
    <x v="0"/>
    <m/>
    <m/>
    <m/>
    <m/>
    <m/>
    <m/>
    <m/>
    <x v="1"/>
    <x v="1"/>
    <n v="220"/>
  </r>
  <r>
    <x v="0"/>
    <m/>
    <m/>
    <m/>
    <m/>
    <m/>
    <m/>
    <m/>
    <x v="2"/>
    <x v="2"/>
    <n v="5000"/>
  </r>
  <r>
    <x v="0"/>
    <m/>
    <m/>
    <m/>
    <m/>
    <m/>
    <m/>
    <m/>
    <x v="3"/>
    <x v="3"/>
    <n v="650"/>
  </r>
  <r>
    <x v="0"/>
    <m/>
    <m/>
    <m/>
    <m/>
    <m/>
    <m/>
    <m/>
    <x v="4"/>
    <x v="4"/>
    <n v="850"/>
  </r>
  <r>
    <x v="0"/>
    <m/>
    <m/>
    <m/>
    <m/>
    <m/>
    <m/>
    <m/>
    <x v="5"/>
    <x v="5"/>
    <n v="250"/>
  </r>
  <r>
    <x v="0"/>
    <m/>
    <m/>
    <m/>
    <m/>
    <m/>
    <m/>
    <m/>
    <x v="6"/>
    <x v="6"/>
    <n v="5000"/>
  </r>
  <r>
    <x v="0"/>
    <m/>
    <m/>
    <m/>
    <m/>
    <m/>
    <m/>
    <m/>
    <x v="7"/>
    <x v="7"/>
    <n v="20"/>
  </r>
  <r>
    <x v="1"/>
    <n v="232509"/>
    <s v="30 en VW"/>
    <s v="BZ10"/>
    <n v="300.52999999999997"/>
    <n v="366.5"/>
    <n v="41"/>
    <n v="50"/>
    <x v="0"/>
    <x v="8"/>
    <s v="?"/>
  </r>
  <r>
    <x v="1"/>
    <m/>
    <m/>
    <m/>
    <m/>
    <m/>
    <m/>
    <m/>
    <x v="7"/>
    <x v="9"/>
    <s v="?"/>
  </r>
  <r>
    <x v="1"/>
    <m/>
    <m/>
    <m/>
    <m/>
    <m/>
    <m/>
    <m/>
    <x v="8"/>
    <x v="10"/>
    <n v="1005"/>
  </r>
  <r>
    <x v="1"/>
    <m/>
    <m/>
    <m/>
    <m/>
    <m/>
    <m/>
    <m/>
    <x v="9"/>
    <x v="11"/>
    <s v="?"/>
  </r>
  <r>
    <x v="1"/>
    <m/>
    <m/>
    <m/>
    <m/>
    <m/>
    <m/>
    <m/>
    <x v="3"/>
    <x v="3"/>
    <n v="650"/>
  </r>
  <r>
    <x v="1"/>
    <m/>
    <m/>
    <m/>
    <m/>
    <m/>
    <m/>
    <m/>
    <x v="2"/>
    <x v="2"/>
    <n v="5000"/>
  </r>
  <r>
    <x v="1"/>
    <m/>
    <m/>
    <m/>
    <m/>
    <m/>
    <m/>
    <m/>
    <x v="4"/>
    <x v="4"/>
    <n v="850"/>
  </r>
  <r>
    <x v="1"/>
    <m/>
    <m/>
    <m/>
    <m/>
    <m/>
    <m/>
    <m/>
    <x v="1"/>
    <x v="1"/>
    <n v="220"/>
  </r>
  <r>
    <x v="1"/>
    <m/>
    <m/>
    <m/>
    <m/>
    <m/>
    <m/>
    <m/>
    <x v="5"/>
    <x v="5"/>
    <n v="250"/>
  </r>
  <r>
    <x v="1"/>
    <m/>
    <m/>
    <m/>
    <m/>
    <m/>
    <m/>
    <m/>
    <x v="6"/>
    <x v="12"/>
    <n v="1000"/>
  </r>
  <r>
    <x v="2"/>
    <n v="232704"/>
    <s v="70 en VW"/>
    <s v="BZ03"/>
    <n v="293.2"/>
    <n v="366.5"/>
    <n v="40"/>
    <n v="50"/>
    <x v="0"/>
    <x v="13"/>
    <m/>
  </r>
  <r>
    <x v="2"/>
    <m/>
    <m/>
    <m/>
    <m/>
    <m/>
    <m/>
    <m/>
    <x v="6"/>
    <x v="14"/>
    <m/>
  </r>
  <r>
    <x v="2"/>
    <m/>
    <m/>
    <m/>
    <m/>
    <m/>
    <m/>
    <m/>
    <x v="5"/>
    <x v="5"/>
    <n v="250"/>
  </r>
  <r>
    <x v="2"/>
    <m/>
    <m/>
    <m/>
    <m/>
    <m/>
    <m/>
    <m/>
    <x v="4"/>
    <x v="4"/>
    <n v="850"/>
  </r>
  <r>
    <x v="2"/>
    <m/>
    <m/>
    <m/>
    <m/>
    <m/>
    <m/>
    <m/>
    <x v="2"/>
    <x v="2"/>
    <m/>
  </r>
  <r>
    <x v="2"/>
    <m/>
    <m/>
    <m/>
    <m/>
    <m/>
    <m/>
    <m/>
    <x v="3"/>
    <x v="15"/>
    <m/>
  </r>
  <r>
    <x v="2"/>
    <m/>
    <m/>
    <m/>
    <m/>
    <m/>
    <m/>
    <m/>
    <x v="1"/>
    <x v="1"/>
    <n v="22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s v="Operateur"/>
    <x v="0"/>
    <s v="3*8"/>
    <s v="INT"/>
    <s v="PCE OK / (OBJECTIF H * TEMPS DE TRAVAIL)"/>
  </r>
  <r>
    <x v="1"/>
    <x v="1"/>
    <s v="Operateur"/>
    <x v="1"/>
    <s v="3*8"/>
    <s v="INT"/>
    <m/>
  </r>
  <r>
    <x v="2"/>
    <x v="2"/>
    <s v="Operateur"/>
    <x v="1"/>
    <s v="3*8"/>
    <s v="INT"/>
    <m/>
  </r>
  <r>
    <x v="3"/>
    <x v="3"/>
    <s v="Operateur"/>
    <x v="2"/>
    <s v="3*8"/>
    <s v="INT"/>
    <m/>
  </r>
  <r>
    <x v="4"/>
    <x v="0"/>
    <s v="Operateur"/>
    <x v="0"/>
    <s v="3*8"/>
    <s v="CDI"/>
    <m/>
  </r>
  <r>
    <x v="5"/>
    <x v="4"/>
    <s v="Operateur"/>
    <x v="2"/>
    <s v="3*8"/>
    <s v="INT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D7:E9" firstHeaderRow="1" firstDataRow="1" firstDataCol="2" rowPageCount="1" colPageCount="1"/>
  <pivotFields count="7">
    <pivotField axis="axisPage" compact="0" showAll="0">
      <items count="7">
        <item x="2"/>
        <item x="4"/>
        <item x="3"/>
        <item x="1"/>
        <item x="0"/>
        <item x="5"/>
        <item t="default"/>
      </items>
    </pivotField>
    <pivotField axis="axisRow" compact="0" showAll="0">
      <items count="6">
        <item x="3"/>
        <item x="0"/>
        <item x="2"/>
        <item x="1"/>
        <item x="4"/>
        <item t="default"/>
      </items>
    </pivotField>
    <pivotField compact="0" showAll="0"/>
    <pivotField axis="axisRow" compact="0" showAll="0">
      <items count="4">
        <item x="0"/>
        <item x="2"/>
        <item x="1"/>
        <item t="default"/>
      </items>
    </pivotField>
    <pivotField compact="0" showAll="0"/>
    <pivotField compact="0" showAll="0"/>
    <pivotField compact="0" showAll="0"/>
  </pivotFields>
  <rowFields count="2">
    <field x="1"/>
    <field x="3"/>
  </rowFields>
  <rowItems count="2">
    <i>
      <x/>
    </i>
    <i r="1">
      <x v="1"/>
    </i>
  </rowItems>
  <colItems count="1">
    <i/>
  </colItems>
  <pageFields count="1">
    <pageField fld="0" item="2" hier="-1"/>
  </pageFields>
  <formats count="2">
    <format dxfId="12">
      <pivotArea field="0" type="button" dataOnly="0" labelOnly="1" outline="0" axis="axisPage" fieldPosition="0"/>
    </format>
    <format dxfId="11">
      <pivotArea dataOnly="0" labelOnly="1" outline="0" fieldPosition="0">
        <references count="1">
          <reference field="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A11:B31" firstHeaderRow="1" firstDataRow="1" firstDataCol="2" rowPageCount="1" colPageCount="1"/>
  <pivotFields count="11">
    <pivotField axis="axisPage" compact="0" showAll="0">
      <items count="4">
        <item x="1"/>
        <item x="2"/>
        <item x="0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compact="0" showAll="0">
      <items count="11">
        <item x="1"/>
        <item x="4"/>
        <item x="2"/>
        <item x="8"/>
        <item x="5"/>
        <item x="9"/>
        <item x="6"/>
        <item x="0"/>
        <item x="7"/>
        <item x="3"/>
        <item t="default"/>
      </items>
    </pivotField>
    <pivotField axis="axisRow" compact="0" showAll="0">
      <items count="17">
        <item x="3"/>
        <item x="10"/>
        <item x="1"/>
        <item x="11"/>
        <item x="15"/>
        <item x="12"/>
        <item x="4"/>
        <item x="2"/>
        <item x="7"/>
        <item x="5"/>
        <item x="8"/>
        <item x="9"/>
        <item x="14"/>
        <item x="6"/>
        <item x="13"/>
        <item x="0"/>
        <item t="default"/>
      </items>
    </pivotField>
    <pivotField compact="0" showAll="0"/>
  </pivotFields>
  <rowFields count="2">
    <field x="8"/>
    <field x="9"/>
  </rowFields>
  <rowItems count="20">
    <i>
      <x/>
    </i>
    <i r="1">
      <x v="2"/>
    </i>
    <i>
      <x v="1"/>
    </i>
    <i r="1">
      <x v="6"/>
    </i>
    <i>
      <x v="2"/>
    </i>
    <i r="1">
      <x v="7"/>
    </i>
    <i>
      <x v="3"/>
    </i>
    <i r="1">
      <x v="1"/>
    </i>
    <i>
      <x v="4"/>
    </i>
    <i r="1">
      <x v="9"/>
    </i>
    <i>
      <x v="5"/>
    </i>
    <i r="1">
      <x v="3"/>
    </i>
    <i>
      <x v="6"/>
    </i>
    <i r="1">
      <x v="5"/>
    </i>
    <i>
      <x v="7"/>
    </i>
    <i r="1">
      <x v="10"/>
    </i>
    <i>
      <x v="8"/>
    </i>
    <i r="1">
      <x v="11"/>
    </i>
    <i>
      <x v="9"/>
    </i>
    <i r="1">
      <x/>
    </i>
  </rowItems>
  <colItems count="1">
    <i/>
  </colItems>
  <pageFields count="1">
    <pageField fld="0" item="0" hier="-1"/>
  </pageFields>
  <formats count="2">
    <format dxfId="14">
      <pivotArea field="0" type="button" dataOnly="0" labelOnly="1" outline="0" axis="axisPage" fieldPosition="0"/>
    </format>
    <format dxfId="13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7" displayName="Tableau7" ref="A7:P12" totalsRowShown="0">
  <autoFilter ref="A7:P12"/>
  <tableColumns count="16">
    <tableColumn id="1" name="date" dataDxfId="6"/>
    <tableColumn id="2" name="CartGP" dataDxfId="5"/>
    <tableColumn id="3" name="Ligne" dataDxfId="4"/>
    <tableColumn id="4" name="Référence" dataDxfId="3"/>
    <tableColumn id="5" name="cadence 1"/>
    <tableColumn id="6" name="cadence2"/>
    <tableColumn id="7" name="Nom opérateur" dataDxfId="0"/>
    <tableColumn id="8" name="Nb Pieces bonnes" dataDxfId="1"/>
    <tableColumn id="9" name="Nb Pieces rebutees" dataDxfId="2"/>
    <tableColumn id="10" name="Nb total Pieces produites"/>
    <tableColumn id="11" name="Taux de rebut (=Nb pièces rebutees/Nb pieces bonnes)"/>
    <tableColumn id="12" name="Efficience"/>
    <tableColumn id="13" name="Temps de production"/>
    <tableColumn id="14" name="Temps d'arrets"/>
    <tableColumn id="15" name="Temps total de prod"/>
    <tableColumn id="16" name="T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K26" totalsRowShown="0" headerRowDxfId="29" dataDxfId="30" headerRowBorderDxfId="37" tableBorderDxfId="38">
  <autoFilter ref="A1:K26"/>
  <tableColumns count="11">
    <tableColumn id="1" name="Référence PF"/>
    <tableColumn id="2" name="CARTGP BAC" dataDxfId="36"/>
    <tableColumn id="9" name="Conditionnement BAC" dataDxfId="35"/>
    <tableColumn id="11" name="Ligne de production" dataDxfId="34"/>
    <tableColumn id="12" name="Cadence/jour 1 op" dataDxfId="33"/>
    <tableColumn id="14" name="Cadence/jour 2 op" dataDxfId="32"/>
    <tableColumn id="15" name="Cadence/h 1 op" dataDxfId="31"/>
    <tableColumn id="16" name="Cadence/h 2 op" dataDxfId="18"/>
    <tableColumn id="17" name="POE" dataDxfId="17"/>
    <tableColumn id="19" name="CARTGP POE" dataDxfId="16"/>
    <tableColumn id="20" name="pcs colis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G7" totalsRowShown="0" headerRowDxfId="19" dataDxfId="20" tableBorderDxfId="28">
  <autoFilter ref="A1:G7"/>
  <tableColumns count="7">
    <tableColumn id="1" name="Nom" dataDxfId="27"/>
    <tableColumn id="2" name="Prénom" dataDxfId="26"/>
    <tableColumn id="3" name="Intitulé_x000a_poste" dataDxfId="25"/>
    <tableColumn id="4" name="Equipe" dataDxfId="24"/>
    <tableColumn id="5" name="Rythme" dataDxfId="23"/>
    <tableColumn id="6" name="Contrat" dataDxfId="22"/>
    <tableColumn id="9" name="EFFICIENCE %" dataDxfId="2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workbookViewId="0">
      <selection activeCell="D21" sqref="D21"/>
    </sheetView>
  </sheetViews>
  <sheetFormatPr baseColWidth="10" defaultRowHeight="15" x14ac:dyDescent="0.25"/>
  <cols>
    <col min="1" max="1" width="21.28515625" customWidth="1"/>
    <col min="2" max="2" width="16.140625" customWidth="1"/>
    <col min="4" max="4" width="21" bestFit="1" customWidth="1"/>
    <col min="5" max="5" width="21.85546875" bestFit="1" customWidth="1"/>
    <col min="6" max="6" width="25.140625" bestFit="1" customWidth="1"/>
    <col min="7" max="7" width="27.7109375" bestFit="1" customWidth="1"/>
    <col min="8" max="8" width="14.85546875" bestFit="1" customWidth="1"/>
    <col min="9" max="9" width="21.7109375" bestFit="1" customWidth="1"/>
  </cols>
  <sheetData>
    <row r="1" spans="1:15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1:15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5" ht="33.75" x14ac:dyDescent="0.25">
      <c r="A3" s="3"/>
      <c r="B3" s="4" t="s">
        <v>23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15" ht="23.25" x14ac:dyDescent="0.35">
      <c r="A4" s="2"/>
      <c r="B4" s="5"/>
      <c r="C4" s="5"/>
      <c r="D4" s="5"/>
      <c r="E4" s="5"/>
      <c r="F4" s="5"/>
      <c r="G4" s="5"/>
      <c r="H4" s="5"/>
      <c r="I4" s="5"/>
      <c r="J4" s="2"/>
      <c r="K4" s="2"/>
      <c r="L4" s="2"/>
      <c r="M4" s="2"/>
      <c r="N4" s="2"/>
      <c r="O4" s="2"/>
    </row>
    <row r="5" spans="1:15" ht="18.75" x14ac:dyDescent="0.25">
      <c r="A5" s="2"/>
      <c r="B5" s="6">
        <f ca="1">TODAY()</f>
        <v>43899</v>
      </c>
      <c r="C5" s="2"/>
      <c r="D5" s="67" t="s">
        <v>55</v>
      </c>
      <c r="E5" s="68" t="s">
        <v>69</v>
      </c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"/>
      <c r="C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"/>
      <c r="B7" s="2"/>
      <c r="C7" s="2"/>
      <c r="D7" s="23" t="s">
        <v>25</v>
      </c>
      <c r="E7" s="23" t="s">
        <v>26</v>
      </c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"/>
      <c r="B8" s="2"/>
      <c r="C8" s="2"/>
      <c r="D8" t="s">
        <v>75</v>
      </c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67" t="s">
        <v>0</v>
      </c>
      <c r="B9" s="68" t="s">
        <v>20</v>
      </c>
      <c r="C9" s="2"/>
      <c r="E9">
        <v>2</v>
      </c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25">
      <c r="A11" s="23" t="s">
        <v>8</v>
      </c>
      <c r="B11" s="23" t="s">
        <v>9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16"/>
      <c r="N11" s="2"/>
      <c r="O11" s="2"/>
    </row>
    <row r="12" spans="1:15" x14ac:dyDescent="0.25">
      <c r="A12" t="s">
        <v>41</v>
      </c>
      <c r="C12" s="2"/>
      <c r="D12" s="2"/>
      <c r="E12" s="2"/>
      <c r="F12" s="2"/>
      <c r="G12" s="2"/>
      <c r="H12" s="2"/>
      <c r="I12" s="2"/>
      <c r="J12" s="34"/>
      <c r="K12" s="2"/>
      <c r="L12" s="2"/>
    </row>
    <row r="13" spans="1:15" x14ac:dyDescent="0.25">
      <c r="B13">
        <v>231419</v>
      </c>
      <c r="C13" s="2"/>
      <c r="D13" s="7" t="s">
        <v>27</v>
      </c>
      <c r="E13" s="8" t="s">
        <v>28</v>
      </c>
      <c r="F13" s="9"/>
      <c r="G13" s="9"/>
      <c r="H13" s="10"/>
      <c r="I13" s="11"/>
      <c r="J13" s="35"/>
      <c r="K13" s="2"/>
      <c r="L13" s="2"/>
    </row>
    <row r="14" spans="1:15" x14ac:dyDescent="0.25">
      <c r="A14" t="s">
        <v>42</v>
      </c>
      <c r="C14" s="2"/>
      <c r="D14" s="12" t="s">
        <v>29</v>
      </c>
      <c r="E14" s="13" t="s">
        <v>30</v>
      </c>
      <c r="F14" s="13" t="s">
        <v>31</v>
      </c>
      <c r="G14" s="14" t="s">
        <v>32</v>
      </c>
      <c r="H14" s="15" t="s">
        <v>33</v>
      </c>
      <c r="I14" s="14" t="s">
        <v>34</v>
      </c>
    </row>
    <row r="15" spans="1:15" x14ac:dyDescent="0.25">
      <c r="B15">
        <v>231647</v>
      </c>
      <c r="C15" s="2"/>
      <c r="D15" s="17">
        <v>352</v>
      </c>
      <c r="E15" s="17"/>
      <c r="F15" s="18">
        <v>2</v>
      </c>
      <c r="G15" s="17"/>
      <c r="H15" s="19">
        <v>2</v>
      </c>
      <c r="I15" s="17"/>
    </row>
    <row r="16" spans="1:15" x14ac:dyDescent="0.25">
      <c r="A16" t="s">
        <v>43</v>
      </c>
      <c r="C16" s="2"/>
      <c r="D16" s="14" t="s">
        <v>35</v>
      </c>
      <c r="E16" s="13" t="s">
        <v>36</v>
      </c>
      <c r="F16" s="14" t="s">
        <v>37</v>
      </c>
      <c r="G16" s="14" t="s">
        <v>38</v>
      </c>
      <c r="H16" s="14" t="s">
        <v>39</v>
      </c>
      <c r="I16" s="14" t="s">
        <v>40</v>
      </c>
    </row>
    <row r="17" spans="1:12" x14ac:dyDescent="0.25">
      <c r="B17">
        <v>231649</v>
      </c>
      <c r="C17" s="2"/>
      <c r="D17" s="18">
        <v>5</v>
      </c>
      <c r="E17" s="20"/>
      <c r="F17" s="21"/>
      <c r="G17" s="22">
        <v>1</v>
      </c>
      <c r="H17" s="22"/>
      <c r="I17" s="22"/>
    </row>
    <row r="18" spans="1:12" x14ac:dyDescent="0.25">
      <c r="A18" t="s">
        <v>77</v>
      </c>
      <c r="C18" s="2"/>
      <c r="D18" s="2"/>
      <c r="E18" s="2"/>
      <c r="F18" s="2"/>
      <c r="G18" s="2"/>
    </row>
    <row r="19" spans="1:12" x14ac:dyDescent="0.25">
      <c r="B19">
        <v>231412</v>
      </c>
      <c r="C19" s="2"/>
      <c r="D19" s="2"/>
      <c r="E19" s="2"/>
      <c r="F19" s="2"/>
      <c r="G19" s="2"/>
      <c r="H19" s="3"/>
      <c r="I19" s="3"/>
      <c r="J19" s="3"/>
      <c r="K19" s="2"/>
      <c r="L19" s="2"/>
    </row>
    <row r="20" spans="1:12" x14ac:dyDescent="0.25">
      <c r="A20" t="s">
        <v>44</v>
      </c>
      <c r="C20" s="2"/>
      <c r="D20" s="2"/>
      <c r="E20" s="2"/>
      <c r="F20" s="2"/>
      <c r="G20" s="2"/>
      <c r="H20" s="3"/>
      <c r="I20" s="3"/>
      <c r="J20" s="3"/>
      <c r="K20" s="2"/>
      <c r="L20" s="2"/>
    </row>
    <row r="21" spans="1:12" x14ac:dyDescent="0.25">
      <c r="B21">
        <v>232007</v>
      </c>
      <c r="C21" s="2"/>
      <c r="D21" s="2"/>
      <c r="E21" s="2"/>
      <c r="F21" s="2"/>
      <c r="G21" s="2"/>
      <c r="H21" s="2"/>
      <c r="I21" s="2"/>
      <c r="J21" s="3"/>
      <c r="K21" s="2"/>
      <c r="L21" s="2"/>
    </row>
    <row r="22" spans="1:12" x14ac:dyDescent="0.25">
      <c r="A22" t="s">
        <v>56</v>
      </c>
      <c r="C22" s="2"/>
      <c r="D22" s="2"/>
      <c r="E22" s="2"/>
      <c r="F22" s="2"/>
      <c r="G22" s="2"/>
      <c r="H22" s="2"/>
      <c r="I22" s="2"/>
      <c r="J22" s="3"/>
      <c r="K22" s="2"/>
      <c r="L22" s="2"/>
    </row>
    <row r="23" spans="1:12" x14ac:dyDescent="0.25">
      <c r="B23">
        <v>231452</v>
      </c>
      <c r="C23" s="2"/>
      <c r="D23" s="2"/>
      <c r="E23" s="2"/>
      <c r="F23" s="2"/>
      <c r="G23" s="2"/>
      <c r="H23" s="2"/>
      <c r="I23" s="2"/>
      <c r="J23" s="3"/>
      <c r="K23" s="2"/>
      <c r="L23" s="2"/>
    </row>
    <row r="24" spans="1:12" x14ac:dyDescent="0.25">
      <c r="A24" t="s">
        <v>45</v>
      </c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2" x14ac:dyDescent="0.25">
      <c r="B25">
        <v>231645</v>
      </c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2" x14ac:dyDescent="0.25">
      <c r="A26" t="s">
        <v>15</v>
      </c>
      <c r="C26" s="2"/>
      <c r="D26" s="2"/>
      <c r="E26" s="2"/>
      <c r="F26" s="2"/>
      <c r="G26" s="2"/>
      <c r="H26" s="2"/>
      <c r="I26" s="2"/>
      <c r="J26" s="2"/>
      <c r="K26" s="2"/>
      <c r="L26" s="2"/>
    </row>
    <row r="27" spans="1:12" x14ac:dyDescent="0.25">
      <c r="B27">
        <v>232038</v>
      </c>
      <c r="C27" s="2"/>
      <c r="D27" s="2"/>
      <c r="E27" s="2"/>
      <c r="F27" s="2"/>
      <c r="G27" s="2"/>
      <c r="H27" s="2"/>
      <c r="I27" s="2"/>
      <c r="J27" s="2"/>
      <c r="K27" s="2"/>
      <c r="L27" s="2"/>
    </row>
    <row r="28" spans="1:12" x14ac:dyDescent="0.25">
      <c r="A28" t="s">
        <v>46</v>
      </c>
      <c r="C28" s="2"/>
      <c r="D28" s="2"/>
      <c r="E28" s="2"/>
      <c r="F28" s="2"/>
      <c r="G28" s="2"/>
      <c r="H28" s="2"/>
      <c r="I28" s="2"/>
      <c r="J28" s="2"/>
      <c r="K28" s="2"/>
      <c r="L28" s="2"/>
    </row>
    <row r="29" spans="1:12" x14ac:dyDescent="0.25">
      <c r="B29">
        <v>232043</v>
      </c>
      <c r="C29" s="2"/>
      <c r="D29" s="2"/>
      <c r="E29" s="2"/>
      <c r="F29" s="2"/>
      <c r="G29" s="2"/>
      <c r="H29" s="2"/>
      <c r="I29" s="2"/>
      <c r="J29" s="2"/>
      <c r="K29" s="3"/>
      <c r="L29" s="2"/>
    </row>
    <row r="30" spans="1:12" x14ac:dyDescent="0.25">
      <c r="A30" t="s">
        <v>47</v>
      </c>
      <c r="C30" s="2"/>
      <c r="D30" s="2"/>
      <c r="E30" s="2"/>
      <c r="F30" s="2"/>
      <c r="G30" s="2"/>
      <c r="H30" s="2"/>
      <c r="I30" s="2"/>
      <c r="J30" s="2"/>
      <c r="K30" s="2"/>
      <c r="L30" s="2"/>
    </row>
    <row r="31" spans="1:12" x14ac:dyDescent="0.25">
      <c r="B31">
        <v>231408</v>
      </c>
      <c r="C31" s="2"/>
      <c r="D31" s="2"/>
      <c r="E31" s="2"/>
      <c r="F31" s="2"/>
      <c r="G31" s="2"/>
      <c r="H31" s="2"/>
      <c r="I31" s="2"/>
      <c r="J31" s="2"/>
      <c r="K31" s="2"/>
      <c r="L31" s="2"/>
    </row>
    <row r="32" spans="1:12" x14ac:dyDescent="0.25">
      <c r="C32" s="2"/>
      <c r="D32" s="2"/>
      <c r="E32" s="2"/>
      <c r="F32" s="2"/>
      <c r="G32" s="2"/>
      <c r="H32" s="2"/>
      <c r="I32" s="2"/>
      <c r="J32" s="2"/>
      <c r="K32" s="16"/>
      <c r="L32" s="2"/>
    </row>
    <row r="33" spans="3:12" x14ac:dyDescent="0.25">
      <c r="C33" s="2"/>
      <c r="D33" s="2"/>
      <c r="E33" s="2"/>
      <c r="F33" s="2"/>
      <c r="G33" s="2"/>
      <c r="H33" s="2"/>
      <c r="I33" s="2"/>
      <c r="J33" s="2"/>
      <c r="K33" s="16"/>
      <c r="L33" s="2"/>
    </row>
    <row r="34" spans="3:12" x14ac:dyDescent="0.25">
      <c r="C34" s="2"/>
      <c r="D34" s="2"/>
      <c r="E34" s="2"/>
      <c r="F34" s="2"/>
      <c r="G34" s="2"/>
      <c r="H34" s="2"/>
      <c r="I34" s="2"/>
      <c r="J34" s="2"/>
      <c r="K34" s="3"/>
      <c r="L34" s="2"/>
    </row>
    <row r="35" spans="3:12" x14ac:dyDescent="0.25">
      <c r="C35" s="2"/>
      <c r="D35" s="2"/>
      <c r="E35" s="2"/>
      <c r="F35" s="2"/>
      <c r="G35" s="2"/>
      <c r="H35" s="2"/>
      <c r="I35" s="2"/>
      <c r="J35" s="2"/>
      <c r="K35" s="3"/>
      <c r="L35" s="2"/>
    </row>
    <row r="36" spans="3:12" x14ac:dyDescent="0.25">
      <c r="C36" s="2"/>
      <c r="D36" s="2"/>
      <c r="E36" s="2"/>
      <c r="F36" s="2"/>
      <c r="G36" s="2"/>
      <c r="H36" s="2"/>
      <c r="I36" s="2"/>
      <c r="J36" s="2"/>
      <c r="K36" s="3"/>
      <c r="L36" s="2"/>
    </row>
    <row r="37" spans="3:12" x14ac:dyDescent="0.25">
      <c r="K37" s="3"/>
      <c r="L37" s="2"/>
    </row>
  </sheetData>
  <mergeCells count="2">
    <mergeCell ref="B3:O3"/>
    <mergeCell ref="B4:I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P25"/>
  <sheetViews>
    <sheetView workbookViewId="0">
      <selection activeCell="D23" sqref="D23"/>
    </sheetView>
  </sheetViews>
  <sheetFormatPr baseColWidth="10" defaultRowHeight="15" x14ac:dyDescent="0.25"/>
  <cols>
    <col min="4" max="4" width="14.7109375" bestFit="1" customWidth="1"/>
    <col min="5" max="6" width="14.5703125" bestFit="1" customWidth="1"/>
    <col min="7" max="7" width="16.7109375" customWidth="1"/>
    <col min="8" max="9" width="21.42578125" bestFit="1" customWidth="1"/>
    <col min="10" max="10" width="28.140625" bestFit="1" customWidth="1"/>
    <col min="11" max="11" width="51.85546875" customWidth="1"/>
    <col min="12" max="12" width="17.7109375" bestFit="1" customWidth="1"/>
    <col min="13" max="13" width="24.42578125" bestFit="1" customWidth="1"/>
    <col min="14" max="14" width="18.7109375" bestFit="1" customWidth="1"/>
    <col min="15" max="15" width="20.85546875" customWidth="1"/>
  </cols>
  <sheetData>
    <row r="7" spans="1:16" x14ac:dyDescent="0.25">
      <c r="A7" s="75" t="s">
        <v>79</v>
      </c>
      <c r="B7" s="75" t="s">
        <v>80</v>
      </c>
      <c r="C7" s="75" t="s">
        <v>48</v>
      </c>
      <c r="D7" s="75" t="s">
        <v>49</v>
      </c>
      <c r="E7" t="s">
        <v>81</v>
      </c>
      <c r="F7" t="s">
        <v>82</v>
      </c>
      <c r="G7" s="79" t="s">
        <v>24</v>
      </c>
      <c r="H7" s="75" t="s">
        <v>50</v>
      </c>
      <c r="I7" s="75" t="s">
        <v>84</v>
      </c>
      <c r="J7" t="s">
        <v>85</v>
      </c>
      <c r="K7" t="s">
        <v>86</v>
      </c>
      <c r="L7" t="s">
        <v>51</v>
      </c>
      <c r="M7" t="s">
        <v>52</v>
      </c>
      <c r="N7" t="s">
        <v>53</v>
      </c>
      <c r="O7" t="s">
        <v>83</v>
      </c>
      <c r="P7" t="s">
        <v>54</v>
      </c>
    </row>
    <row r="8" spans="1:16" x14ac:dyDescent="0.25">
      <c r="A8" s="76">
        <v>43899</v>
      </c>
      <c r="B8" s="75">
        <v>232509</v>
      </c>
      <c r="C8" s="75" t="s">
        <v>78</v>
      </c>
      <c r="D8" s="77" t="s">
        <v>20</v>
      </c>
      <c r="E8" s="74">
        <v>300.52999999999997</v>
      </c>
      <c r="F8" s="74">
        <v>366.5</v>
      </c>
      <c r="G8" s="80" t="s">
        <v>69</v>
      </c>
      <c r="H8" s="78">
        <v>352</v>
      </c>
      <c r="I8" s="78">
        <v>5</v>
      </c>
      <c r="J8" s="73">
        <v>357</v>
      </c>
      <c r="K8" s="72">
        <f>I8/H8</f>
        <v>1.4204545454545454E-2</v>
      </c>
    </row>
    <row r="9" spans="1:16" x14ac:dyDescent="0.25">
      <c r="A9" s="75"/>
      <c r="B9" s="75"/>
      <c r="C9" s="75"/>
      <c r="D9" s="75"/>
      <c r="G9" s="79"/>
      <c r="H9" s="75"/>
      <c r="I9" s="75"/>
    </row>
    <row r="10" spans="1:16" x14ac:dyDescent="0.25">
      <c r="A10" s="75"/>
      <c r="B10" s="75"/>
      <c r="C10" s="75"/>
      <c r="D10" s="75"/>
      <c r="G10" s="79"/>
      <c r="H10" s="75"/>
      <c r="I10" s="75"/>
    </row>
    <row r="11" spans="1:16" x14ac:dyDescent="0.25">
      <c r="A11" s="75"/>
      <c r="B11" s="75"/>
      <c r="C11" s="75"/>
      <c r="D11" s="75"/>
      <c r="G11" s="79"/>
      <c r="H11" s="75"/>
      <c r="I11" s="75"/>
    </row>
    <row r="12" spans="1:16" x14ac:dyDescent="0.25">
      <c r="A12" s="75"/>
      <c r="B12" s="75"/>
      <c r="C12" s="75"/>
      <c r="D12" s="75"/>
      <c r="G12" s="79"/>
      <c r="H12" s="75"/>
      <c r="I12" s="75"/>
    </row>
    <row r="13" spans="1:16" x14ac:dyDescent="0.25">
      <c r="A13" s="69"/>
      <c r="B13" s="47"/>
      <c r="C13" s="47"/>
      <c r="D13" s="47"/>
      <c r="E13" s="47"/>
      <c r="F13" s="47"/>
      <c r="G13" s="47"/>
      <c r="H13" s="47"/>
      <c r="I13" s="47"/>
      <c r="J13" s="70"/>
      <c r="K13" s="71"/>
      <c r="L13" s="71"/>
      <c r="M13" s="47"/>
      <c r="N13" s="47"/>
      <c r="O13" s="70"/>
      <c r="P13" s="71"/>
    </row>
    <row r="14" spans="1:16" x14ac:dyDescent="0.25">
      <c r="A14" s="69"/>
      <c r="B14" s="47"/>
      <c r="C14" s="47"/>
      <c r="D14" s="47"/>
      <c r="E14" s="47"/>
      <c r="F14" s="47"/>
      <c r="G14" s="47"/>
      <c r="H14" s="47"/>
      <c r="I14" s="47"/>
      <c r="J14" s="70"/>
      <c r="K14" s="71"/>
      <c r="L14" s="71"/>
      <c r="M14" s="47"/>
      <c r="N14" s="47"/>
      <c r="O14" s="70"/>
      <c r="P14" s="71"/>
    </row>
    <row r="15" spans="1:16" x14ac:dyDescent="0.25">
      <c r="A15" s="69"/>
      <c r="B15" s="47"/>
      <c r="C15" s="47"/>
      <c r="D15" s="47"/>
      <c r="E15" s="47"/>
      <c r="F15" s="47"/>
      <c r="G15" s="47"/>
      <c r="H15" s="47"/>
      <c r="I15" s="47"/>
      <c r="J15" s="70"/>
      <c r="K15" s="71"/>
      <c r="L15" s="71"/>
      <c r="M15" s="47"/>
      <c r="N15" s="47"/>
      <c r="O15" s="70"/>
      <c r="P15" s="71"/>
    </row>
    <row r="16" spans="1:16" x14ac:dyDescent="0.25">
      <c r="A16" s="69"/>
      <c r="B16" s="47"/>
      <c r="C16" s="47"/>
      <c r="D16" s="47"/>
      <c r="E16" s="47"/>
      <c r="F16" s="47"/>
      <c r="G16" s="47"/>
      <c r="H16" s="47"/>
      <c r="I16" s="47"/>
      <c r="J16" s="70"/>
      <c r="K16" s="71"/>
      <c r="L16" s="71"/>
      <c r="M16" s="47"/>
      <c r="N16" s="47"/>
      <c r="O16" s="70"/>
      <c r="P16" s="71"/>
    </row>
    <row r="17" spans="1:16" x14ac:dyDescent="0.25">
      <c r="A17" s="69"/>
      <c r="B17" s="47"/>
      <c r="C17" s="47"/>
      <c r="D17" s="47"/>
      <c r="E17" s="47"/>
      <c r="F17" s="47"/>
      <c r="G17" s="47"/>
      <c r="H17" s="47"/>
      <c r="I17" s="47"/>
      <c r="J17" s="70"/>
      <c r="K17" s="71"/>
      <c r="L17" s="71"/>
      <c r="M17" s="47"/>
      <c r="N17" s="47"/>
      <c r="O17" s="70"/>
      <c r="P17" s="71"/>
    </row>
    <row r="18" spans="1:16" x14ac:dyDescent="0.25">
      <c r="A18" s="69"/>
      <c r="B18" s="47"/>
      <c r="C18" s="47"/>
      <c r="D18" s="47"/>
      <c r="E18" s="47"/>
      <c r="F18" s="47"/>
      <c r="G18" s="47"/>
      <c r="H18" s="47"/>
      <c r="I18" s="47"/>
      <c r="J18" s="70"/>
      <c r="K18" s="71"/>
      <c r="L18" s="71"/>
      <c r="M18" s="47"/>
      <c r="N18" s="47"/>
      <c r="O18" s="70"/>
      <c r="P18" s="71"/>
    </row>
    <row r="19" spans="1:16" x14ac:dyDescent="0.25">
      <c r="A19" s="24"/>
      <c r="B19" s="24"/>
      <c r="C19" s="24"/>
      <c r="D19" s="24"/>
      <c r="E19" s="24"/>
      <c r="F19" s="24"/>
      <c r="G19" s="24"/>
      <c r="H19" s="24"/>
      <c r="I19" s="24"/>
      <c r="J19" s="25"/>
      <c r="K19" s="24"/>
      <c r="L19" s="24"/>
      <c r="M19" s="24"/>
      <c r="N19" s="24"/>
      <c r="O19" s="24"/>
      <c r="P19" s="24"/>
    </row>
    <row r="20" spans="1:16" x14ac:dyDescent="0.25">
      <c r="A20" s="26"/>
      <c r="B20" s="27"/>
      <c r="C20" s="27"/>
      <c r="D20" s="27"/>
      <c r="E20" s="27"/>
      <c r="F20" s="27"/>
      <c r="G20" s="27"/>
      <c r="H20" s="27"/>
      <c r="I20" s="27"/>
      <c r="J20" s="28"/>
      <c r="K20" s="29"/>
      <c r="L20" s="29"/>
      <c r="M20" s="30"/>
      <c r="N20" s="30"/>
      <c r="O20" s="30"/>
      <c r="P20" s="31"/>
    </row>
    <row r="21" spans="1:16" x14ac:dyDescent="0.25">
      <c r="A21" s="26"/>
      <c r="B21" s="27"/>
      <c r="C21" s="27"/>
      <c r="D21" s="27"/>
      <c r="E21" s="27"/>
      <c r="F21" s="27"/>
      <c r="G21" s="27"/>
      <c r="H21" s="27"/>
      <c r="I21" s="27"/>
      <c r="J21" s="28"/>
      <c r="K21" s="29"/>
      <c r="L21" s="29"/>
      <c r="M21" s="30"/>
      <c r="N21" s="30"/>
      <c r="O21" s="30"/>
      <c r="P21" s="31"/>
    </row>
    <row r="22" spans="1:16" x14ac:dyDescent="0.25">
      <c r="A22" s="26"/>
      <c r="B22" s="27"/>
      <c r="C22" s="27"/>
      <c r="D22" s="27"/>
      <c r="E22" s="27"/>
      <c r="F22" s="27"/>
      <c r="G22" s="27"/>
      <c r="H22" s="27"/>
      <c r="I22" s="27"/>
      <c r="J22" s="28"/>
      <c r="K22" s="29"/>
      <c r="L22" s="29"/>
      <c r="M22" s="30"/>
      <c r="N22" s="30"/>
      <c r="O22" s="30"/>
      <c r="P22" s="31"/>
    </row>
    <row r="23" spans="1:16" x14ac:dyDescent="0.25">
      <c r="A23" s="26"/>
      <c r="B23" s="27"/>
      <c r="C23" s="27"/>
      <c r="D23" s="27"/>
      <c r="E23" s="27"/>
      <c r="F23" s="27"/>
      <c r="G23" s="27"/>
      <c r="H23" s="27"/>
      <c r="I23" s="27"/>
      <c r="J23" s="28"/>
      <c r="K23" s="29"/>
      <c r="L23" s="29"/>
      <c r="M23" s="30"/>
      <c r="N23" s="30"/>
      <c r="O23" s="30"/>
      <c r="P23" s="31"/>
    </row>
    <row r="24" spans="1:16" x14ac:dyDescent="0.25">
      <c r="A24" s="32"/>
      <c r="B24" s="30"/>
      <c r="C24" s="30"/>
      <c r="D24" s="30"/>
      <c r="E24" s="30"/>
      <c r="F24" s="30"/>
      <c r="G24" s="30"/>
      <c r="H24" s="30"/>
      <c r="I24" s="30"/>
      <c r="J24" s="28"/>
      <c r="K24" s="29"/>
      <c r="L24" s="29"/>
      <c r="M24" s="30"/>
      <c r="N24" s="30"/>
      <c r="O24" s="30"/>
      <c r="P24" s="31"/>
    </row>
    <row r="25" spans="1:16" x14ac:dyDescent="0.25">
      <c r="A25" s="32"/>
      <c r="B25" s="30"/>
      <c r="C25" s="30"/>
      <c r="D25" s="30"/>
      <c r="E25" s="30"/>
      <c r="F25" s="30"/>
      <c r="G25" s="30"/>
      <c r="H25" s="30"/>
      <c r="I25" s="30"/>
      <c r="J25" s="33"/>
      <c r="K25" s="31"/>
      <c r="L25" s="31"/>
      <c r="M25" s="30"/>
      <c r="N25" s="30"/>
      <c r="O25" s="30"/>
      <c r="P25" s="31"/>
    </row>
  </sheetData>
  <dataValidations count="1">
    <dataValidation type="date" allowBlank="1" showInputMessage="1" showErrorMessage="1" error="La date doit etre comprise entre le 01/01/2020 et le 31/12/2020" sqref="A20:A25">
      <formula1>43831</formula1>
      <formula2>44196</formula2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'[1]Habilitation Perso'!#REF!</xm:f>
          </x14:formula1>
          <xm:sqref>G20:G25</xm:sqref>
        </x14:dataValidation>
        <x14:dataValidation type="list" allowBlank="1" showInputMessage="1" showErrorMessage="1">
          <x14:formula1>
            <xm:f>'[1]Data Lignes'!#REF!</xm:f>
          </x14:formula1>
          <xm:sqref>B20:B25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workbookViewId="0">
      <selection activeCell="C37" sqref="C37"/>
    </sheetView>
  </sheetViews>
  <sheetFormatPr baseColWidth="10" defaultRowHeight="15" x14ac:dyDescent="0.25"/>
  <cols>
    <col min="1" max="1" width="14.85546875" bestFit="1" customWidth="1"/>
    <col min="2" max="2" width="16.7109375" bestFit="1" customWidth="1"/>
    <col min="3" max="3" width="23.28515625" bestFit="1" customWidth="1"/>
    <col min="4" max="4" width="22.85546875" customWidth="1"/>
    <col min="5" max="5" width="22.5703125" customWidth="1"/>
    <col min="6" max="6" width="20.7109375" customWidth="1"/>
    <col min="7" max="8" width="19.28515625" customWidth="1"/>
    <col min="9" max="10" width="19.42578125" bestFit="1" customWidth="1"/>
    <col min="11" max="11" width="12.42578125" bestFit="1" customWidth="1"/>
    <col min="12" max="12" width="14.28515625" customWidth="1"/>
  </cols>
  <sheetData>
    <row r="1" spans="1:11" x14ac:dyDescent="0.25">
      <c r="A1" s="49" t="s">
        <v>0</v>
      </c>
      <c r="B1" s="50" t="s">
        <v>1</v>
      </c>
      <c r="C1" s="50" t="s">
        <v>2</v>
      </c>
      <c r="D1" s="50" t="s">
        <v>3</v>
      </c>
      <c r="E1" s="50" t="s">
        <v>4</v>
      </c>
      <c r="F1" s="50" t="s">
        <v>5</v>
      </c>
      <c r="G1" s="50" t="s">
        <v>6</v>
      </c>
      <c r="H1" s="37" t="s">
        <v>7</v>
      </c>
      <c r="I1" s="37" t="s">
        <v>8</v>
      </c>
      <c r="J1" s="37" t="s">
        <v>9</v>
      </c>
      <c r="K1" s="37" t="s">
        <v>10</v>
      </c>
    </row>
    <row r="2" spans="1:11" x14ac:dyDescent="0.25">
      <c r="A2" s="51" t="s">
        <v>11</v>
      </c>
      <c r="B2" s="48" t="s">
        <v>12</v>
      </c>
      <c r="C2" s="48" t="s">
        <v>13</v>
      </c>
      <c r="D2" s="48" t="s">
        <v>14</v>
      </c>
      <c r="E2" s="48">
        <v>300.52999999999997</v>
      </c>
      <c r="F2" s="48">
        <v>366.5</v>
      </c>
      <c r="G2" s="48">
        <v>41</v>
      </c>
      <c r="H2" s="54">
        <v>50</v>
      </c>
      <c r="I2" s="54" t="s">
        <v>15</v>
      </c>
      <c r="J2" s="54" t="s">
        <v>16</v>
      </c>
      <c r="K2" s="54"/>
    </row>
    <row r="3" spans="1:11" x14ac:dyDescent="0.25">
      <c r="A3" s="51" t="s">
        <v>11</v>
      </c>
      <c r="B3" s="48"/>
      <c r="C3" s="48"/>
      <c r="D3" s="53"/>
      <c r="E3" s="53"/>
      <c r="F3" s="53"/>
      <c r="G3" s="53"/>
      <c r="H3" s="53"/>
      <c r="I3" s="48" t="s">
        <v>41</v>
      </c>
      <c r="J3" s="48">
        <v>231419</v>
      </c>
      <c r="K3" s="53">
        <v>220</v>
      </c>
    </row>
    <row r="4" spans="1:11" x14ac:dyDescent="0.25">
      <c r="A4" s="51" t="s">
        <v>11</v>
      </c>
      <c r="B4" s="48"/>
      <c r="C4" s="48"/>
      <c r="D4" s="53"/>
      <c r="E4" s="53"/>
      <c r="F4" s="53"/>
      <c r="G4" s="53"/>
      <c r="H4" s="53"/>
      <c r="I4" s="48" t="s">
        <v>43</v>
      </c>
      <c r="J4" s="48">
        <v>231649</v>
      </c>
      <c r="K4" s="53">
        <v>5000</v>
      </c>
    </row>
    <row r="5" spans="1:11" x14ac:dyDescent="0.25">
      <c r="A5" s="51" t="s">
        <v>11</v>
      </c>
      <c r="B5" s="48"/>
      <c r="C5" s="48"/>
      <c r="D5" s="53"/>
      <c r="E5" s="53"/>
      <c r="F5" s="53"/>
      <c r="G5" s="53"/>
      <c r="H5" s="53"/>
      <c r="I5" s="52" t="s">
        <v>47</v>
      </c>
      <c r="J5" s="55">
        <v>231408</v>
      </c>
      <c r="K5" s="53">
        <v>650</v>
      </c>
    </row>
    <row r="6" spans="1:11" x14ac:dyDescent="0.25">
      <c r="A6" s="51" t="s">
        <v>11</v>
      </c>
      <c r="B6" s="48"/>
      <c r="C6" s="48"/>
      <c r="D6" s="53"/>
      <c r="E6" s="53"/>
      <c r="F6" s="53"/>
      <c r="G6" s="53"/>
      <c r="H6" s="53"/>
      <c r="I6" s="48" t="s">
        <v>42</v>
      </c>
      <c r="J6" s="52">
        <v>231647</v>
      </c>
      <c r="K6" s="53">
        <v>850</v>
      </c>
    </row>
    <row r="7" spans="1:11" x14ac:dyDescent="0.25">
      <c r="A7" s="51" t="s">
        <v>11</v>
      </c>
      <c r="B7" s="48"/>
      <c r="C7" s="48"/>
      <c r="D7" s="53"/>
      <c r="E7" s="53"/>
      <c r="F7" s="53"/>
      <c r="G7" s="53"/>
      <c r="H7" s="53"/>
      <c r="I7" s="48" t="s">
        <v>44</v>
      </c>
      <c r="J7" s="52">
        <v>232007</v>
      </c>
      <c r="K7" s="53">
        <v>250</v>
      </c>
    </row>
    <row r="8" spans="1:11" x14ac:dyDescent="0.25">
      <c r="A8" s="51" t="s">
        <v>11</v>
      </c>
      <c r="B8" s="48"/>
      <c r="C8" s="48"/>
      <c r="D8" s="53"/>
      <c r="E8" s="53"/>
      <c r="F8" s="53"/>
      <c r="G8" s="53"/>
      <c r="H8" s="53"/>
      <c r="I8" s="48" t="s">
        <v>45</v>
      </c>
      <c r="J8" s="48">
        <v>232397</v>
      </c>
      <c r="K8" s="53">
        <v>5000</v>
      </c>
    </row>
    <row r="9" spans="1:11" x14ac:dyDescent="0.25">
      <c r="A9" s="51" t="s">
        <v>11</v>
      </c>
      <c r="B9" s="48"/>
      <c r="C9" s="48"/>
      <c r="D9" s="53"/>
      <c r="E9" s="53"/>
      <c r="F9" s="53"/>
      <c r="G9" s="53"/>
      <c r="H9" s="53"/>
      <c r="I9" s="52" t="s">
        <v>46</v>
      </c>
      <c r="J9" s="55">
        <v>231860</v>
      </c>
      <c r="K9" s="56">
        <v>20</v>
      </c>
    </row>
    <row r="10" spans="1:11" x14ac:dyDescent="0.25">
      <c r="A10" s="57" t="s">
        <v>20</v>
      </c>
      <c r="B10" s="48">
        <v>232509</v>
      </c>
      <c r="C10" s="48" t="s">
        <v>21</v>
      </c>
      <c r="D10" s="48" t="s">
        <v>78</v>
      </c>
      <c r="E10" s="48">
        <v>300.52999999999997</v>
      </c>
      <c r="F10" s="48">
        <v>366.5</v>
      </c>
      <c r="G10" s="48">
        <v>41</v>
      </c>
      <c r="H10" s="48">
        <v>50</v>
      </c>
      <c r="I10" s="48" t="s">
        <v>15</v>
      </c>
      <c r="J10" s="52">
        <v>232038</v>
      </c>
      <c r="K10" s="53" t="s">
        <v>22</v>
      </c>
    </row>
    <row r="11" spans="1:11" x14ac:dyDescent="0.25">
      <c r="A11" s="57" t="s">
        <v>20</v>
      </c>
      <c r="B11" s="48"/>
      <c r="C11" s="48"/>
      <c r="D11" s="53"/>
      <c r="E11" s="53"/>
      <c r="F11" s="53"/>
      <c r="G11" s="53"/>
      <c r="H11" s="53"/>
      <c r="I11" s="52" t="s">
        <v>46</v>
      </c>
      <c r="J11" s="52">
        <v>232043</v>
      </c>
      <c r="K11" s="53" t="s">
        <v>22</v>
      </c>
    </row>
    <row r="12" spans="1:11" x14ac:dyDescent="0.25">
      <c r="A12" s="57" t="s">
        <v>20</v>
      </c>
      <c r="B12" s="48"/>
      <c r="C12" s="48"/>
      <c r="D12" s="53"/>
      <c r="E12" s="53"/>
      <c r="F12" s="53"/>
      <c r="G12" s="53"/>
      <c r="H12" s="53"/>
      <c r="I12" s="52" t="s">
        <v>77</v>
      </c>
      <c r="J12" s="48">
        <v>231412</v>
      </c>
      <c r="K12" s="53">
        <v>1005</v>
      </c>
    </row>
    <row r="13" spans="1:11" x14ac:dyDescent="0.25">
      <c r="A13" s="57" t="s">
        <v>20</v>
      </c>
      <c r="B13" s="48"/>
      <c r="C13" s="48"/>
      <c r="D13" s="53"/>
      <c r="E13" s="53"/>
      <c r="F13" s="53"/>
      <c r="G13" s="53"/>
      <c r="H13" s="53"/>
      <c r="I13" s="52" t="s">
        <v>56</v>
      </c>
      <c r="J13" s="52">
        <v>231452</v>
      </c>
      <c r="K13" s="53" t="s">
        <v>22</v>
      </c>
    </row>
    <row r="14" spans="1:11" x14ac:dyDescent="0.25">
      <c r="A14" s="57" t="s">
        <v>20</v>
      </c>
      <c r="B14" s="48"/>
      <c r="C14" s="48"/>
      <c r="D14" s="53"/>
      <c r="E14" s="53"/>
      <c r="F14" s="53"/>
      <c r="G14" s="53"/>
      <c r="H14" s="53"/>
      <c r="I14" s="52" t="s">
        <v>47</v>
      </c>
      <c r="J14" s="52">
        <v>231408</v>
      </c>
      <c r="K14" s="53">
        <v>650</v>
      </c>
    </row>
    <row r="15" spans="1:11" x14ac:dyDescent="0.25">
      <c r="A15" s="57" t="s">
        <v>20</v>
      </c>
      <c r="B15" s="48"/>
      <c r="C15" s="48"/>
      <c r="D15" s="53"/>
      <c r="E15" s="53"/>
      <c r="F15" s="53"/>
      <c r="G15" s="53"/>
      <c r="H15" s="58"/>
      <c r="I15" s="48" t="s">
        <v>43</v>
      </c>
      <c r="J15" s="48">
        <v>231649</v>
      </c>
      <c r="K15" s="53">
        <v>5000</v>
      </c>
    </row>
    <row r="16" spans="1:11" x14ac:dyDescent="0.25">
      <c r="A16" s="57" t="s">
        <v>20</v>
      </c>
      <c r="B16" s="48"/>
      <c r="C16" s="48"/>
      <c r="D16" s="53"/>
      <c r="E16" s="53"/>
      <c r="F16" s="53"/>
      <c r="G16" s="53"/>
      <c r="H16" s="53"/>
      <c r="I16" s="48" t="s">
        <v>42</v>
      </c>
      <c r="J16" s="52">
        <v>231647</v>
      </c>
      <c r="K16" s="53">
        <v>850</v>
      </c>
    </row>
    <row r="17" spans="1:11" x14ac:dyDescent="0.25">
      <c r="A17" s="57" t="s">
        <v>20</v>
      </c>
      <c r="B17" s="48"/>
      <c r="C17" s="48"/>
      <c r="D17" s="53"/>
      <c r="E17" s="53"/>
      <c r="F17" s="53"/>
      <c r="G17" s="53"/>
      <c r="H17" s="53"/>
      <c r="I17" s="48" t="s">
        <v>41</v>
      </c>
      <c r="J17" s="48">
        <v>231419</v>
      </c>
      <c r="K17" s="53">
        <v>220</v>
      </c>
    </row>
    <row r="18" spans="1:11" x14ac:dyDescent="0.25">
      <c r="A18" s="57" t="s">
        <v>20</v>
      </c>
      <c r="B18" s="48"/>
      <c r="C18" s="48"/>
      <c r="D18" s="53"/>
      <c r="E18" s="53"/>
      <c r="F18" s="53"/>
      <c r="G18" s="53"/>
      <c r="H18" s="53"/>
      <c r="I18" s="48" t="s">
        <v>44</v>
      </c>
      <c r="J18" s="52">
        <v>232007</v>
      </c>
      <c r="K18" s="53">
        <v>250</v>
      </c>
    </row>
    <row r="19" spans="1:11" x14ac:dyDescent="0.25">
      <c r="A19" s="57" t="s">
        <v>20</v>
      </c>
      <c r="B19" s="48"/>
      <c r="C19" s="48"/>
      <c r="D19" s="53"/>
      <c r="E19" s="53"/>
      <c r="F19" s="53"/>
      <c r="G19" s="53"/>
      <c r="H19" s="53"/>
      <c r="I19" s="48" t="s">
        <v>45</v>
      </c>
      <c r="J19" s="48">
        <v>231645</v>
      </c>
      <c r="K19" s="53">
        <v>1000</v>
      </c>
    </row>
    <row r="20" spans="1:11" x14ac:dyDescent="0.25">
      <c r="A20" s="60" t="s">
        <v>18</v>
      </c>
      <c r="B20" s="38">
        <v>232704</v>
      </c>
      <c r="C20" s="38" t="s">
        <v>19</v>
      </c>
      <c r="D20" s="38" t="s">
        <v>17</v>
      </c>
      <c r="E20" s="48">
        <v>293.2</v>
      </c>
      <c r="F20" s="48">
        <v>366.5</v>
      </c>
      <c r="G20" s="48">
        <v>40</v>
      </c>
      <c r="H20" s="48">
        <v>50</v>
      </c>
      <c r="I20" s="38" t="s">
        <v>15</v>
      </c>
      <c r="J20" s="38">
        <v>232699</v>
      </c>
      <c r="K20" s="38"/>
    </row>
    <row r="21" spans="1:11" x14ac:dyDescent="0.25">
      <c r="A21" s="59" t="s">
        <v>18</v>
      </c>
      <c r="B21" s="1"/>
      <c r="C21" s="1"/>
      <c r="D21" s="1"/>
      <c r="E21" s="1"/>
      <c r="F21" s="1"/>
      <c r="G21" s="36"/>
      <c r="H21" s="1"/>
      <c r="I21" s="1" t="s">
        <v>45</v>
      </c>
      <c r="J21" s="1">
        <v>232395</v>
      </c>
      <c r="K21" s="1"/>
    </row>
    <row r="22" spans="1:11" x14ac:dyDescent="0.25">
      <c r="A22" s="61" t="s">
        <v>18</v>
      </c>
      <c r="B22" s="63"/>
      <c r="C22" s="63"/>
      <c r="D22" s="63"/>
      <c r="E22" s="63"/>
      <c r="F22" s="63"/>
      <c r="G22" s="64"/>
      <c r="H22" s="63"/>
      <c r="I22" s="63" t="s">
        <v>44</v>
      </c>
      <c r="J22" s="63">
        <v>232007</v>
      </c>
      <c r="K22" s="63">
        <v>250</v>
      </c>
    </row>
    <row r="23" spans="1:11" x14ac:dyDescent="0.25">
      <c r="A23" s="59" t="s">
        <v>18</v>
      </c>
      <c r="B23" s="1"/>
      <c r="C23" s="1"/>
      <c r="D23" s="1"/>
      <c r="E23" s="1"/>
      <c r="F23" s="1"/>
      <c r="G23" s="36"/>
      <c r="H23" s="1"/>
      <c r="I23" s="1" t="s">
        <v>42</v>
      </c>
      <c r="J23" s="1">
        <v>231647</v>
      </c>
      <c r="K23" s="1">
        <v>850</v>
      </c>
    </row>
    <row r="24" spans="1:11" x14ac:dyDescent="0.25">
      <c r="A24" s="61" t="s">
        <v>18</v>
      </c>
      <c r="B24" s="63"/>
      <c r="C24" s="63"/>
      <c r="D24" s="63"/>
      <c r="E24" s="63"/>
      <c r="F24" s="63"/>
      <c r="G24" s="64"/>
      <c r="H24" s="63"/>
      <c r="I24" s="63" t="s">
        <v>43</v>
      </c>
      <c r="J24" s="63">
        <v>231649</v>
      </c>
      <c r="K24" s="63"/>
    </row>
    <row r="25" spans="1:11" x14ac:dyDescent="0.25">
      <c r="A25" s="59" t="s">
        <v>18</v>
      </c>
      <c r="B25" s="1"/>
      <c r="C25" s="1"/>
      <c r="D25" s="1"/>
      <c r="E25" s="1"/>
      <c r="F25" s="1"/>
      <c r="G25" s="36"/>
      <c r="H25" s="1"/>
      <c r="I25" s="1" t="s">
        <v>47</v>
      </c>
      <c r="J25" s="1">
        <v>231484</v>
      </c>
      <c r="K25" s="1"/>
    </row>
    <row r="26" spans="1:11" x14ac:dyDescent="0.25">
      <c r="A26" s="62" t="s">
        <v>18</v>
      </c>
      <c r="B26" s="65"/>
      <c r="C26" s="65"/>
      <c r="D26" s="65"/>
      <c r="E26" s="65"/>
      <c r="F26" s="65"/>
      <c r="G26" s="66"/>
      <c r="H26" s="65"/>
      <c r="I26" s="65" t="s">
        <v>41</v>
      </c>
      <c r="J26" s="65">
        <v>231419</v>
      </c>
      <c r="K26" s="65">
        <v>220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workbookViewId="0">
      <selection activeCell="E29" sqref="E29"/>
    </sheetView>
  </sheetViews>
  <sheetFormatPr baseColWidth="10" defaultRowHeight="15" x14ac:dyDescent="0.25"/>
  <cols>
    <col min="7" max="7" width="39.28515625" bestFit="1" customWidth="1"/>
  </cols>
  <sheetData>
    <row r="1" spans="1:7" ht="31.5" x14ac:dyDescent="0.25">
      <c r="A1" s="42" t="s">
        <v>55</v>
      </c>
      <c r="B1" s="42" t="s">
        <v>25</v>
      </c>
      <c r="C1" s="43" t="s">
        <v>57</v>
      </c>
      <c r="D1" s="42" t="s">
        <v>26</v>
      </c>
      <c r="E1" s="42" t="s">
        <v>58</v>
      </c>
      <c r="F1" s="42" t="s">
        <v>59</v>
      </c>
      <c r="G1" s="44" t="s">
        <v>64</v>
      </c>
    </row>
    <row r="2" spans="1:7" x14ac:dyDescent="0.25">
      <c r="A2" s="39" t="s">
        <v>66</v>
      </c>
      <c r="B2" s="39" t="s">
        <v>72</v>
      </c>
      <c r="C2" s="39" t="s">
        <v>60</v>
      </c>
      <c r="D2" s="39">
        <v>1</v>
      </c>
      <c r="E2" s="39" t="s">
        <v>61</v>
      </c>
      <c r="F2" s="39" t="s">
        <v>62</v>
      </c>
      <c r="G2" s="41" t="s">
        <v>65</v>
      </c>
    </row>
    <row r="3" spans="1:7" x14ac:dyDescent="0.25">
      <c r="A3" s="40" t="s">
        <v>67</v>
      </c>
      <c r="B3" s="40" t="s">
        <v>73</v>
      </c>
      <c r="C3" s="40" t="s">
        <v>60</v>
      </c>
      <c r="D3" s="40">
        <v>3</v>
      </c>
      <c r="E3" s="40" t="s">
        <v>61</v>
      </c>
      <c r="F3" s="40" t="s">
        <v>62</v>
      </c>
      <c r="G3" s="40"/>
    </row>
    <row r="4" spans="1:7" x14ac:dyDescent="0.25">
      <c r="A4" s="39" t="s">
        <v>68</v>
      </c>
      <c r="B4" s="39" t="s">
        <v>74</v>
      </c>
      <c r="C4" s="39" t="s">
        <v>60</v>
      </c>
      <c r="D4" s="39">
        <v>3</v>
      </c>
      <c r="E4" s="39" t="s">
        <v>61</v>
      </c>
      <c r="F4" s="39" t="s">
        <v>62</v>
      </c>
      <c r="G4" s="39"/>
    </row>
    <row r="5" spans="1:7" x14ac:dyDescent="0.25">
      <c r="A5" s="40" t="s">
        <v>69</v>
      </c>
      <c r="B5" s="40" t="s">
        <v>75</v>
      </c>
      <c r="C5" s="40" t="s">
        <v>60</v>
      </c>
      <c r="D5" s="40">
        <v>2</v>
      </c>
      <c r="E5" s="40" t="s">
        <v>61</v>
      </c>
      <c r="F5" s="40" t="s">
        <v>62</v>
      </c>
      <c r="G5" s="40"/>
    </row>
    <row r="6" spans="1:7" x14ac:dyDescent="0.25">
      <c r="A6" s="39" t="s">
        <v>70</v>
      </c>
      <c r="B6" s="39" t="s">
        <v>72</v>
      </c>
      <c r="C6" s="39" t="s">
        <v>60</v>
      </c>
      <c r="D6" s="39">
        <v>1</v>
      </c>
      <c r="E6" s="39" t="s">
        <v>61</v>
      </c>
      <c r="F6" s="39" t="s">
        <v>63</v>
      </c>
      <c r="G6" s="39"/>
    </row>
    <row r="7" spans="1:7" x14ac:dyDescent="0.25">
      <c r="A7" s="45" t="s">
        <v>71</v>
      </c>
      <c r="B7" s="45" t="s">
        <v>76</v>
      </c>
      <c r="C7" s="45" t="s">
        <v>60</v>
      </c>
      <c r="D7" s="45">
        <v>2</v>
      </c>
      <c r="E7" s="45" t="s">
        <v>61</v>
      </c>
      <c r="F7" s="45" t="s">
        <v>62</v>
      </c>
      <c r="G7" s="45"/>
    </row>
    <row r="8" spans="1:7" x14ac:dyDescent="0.25">
      <c r="A8" s="46"/>
      <c r="B8" s="46"/>
      <c r="C8" s="46"/>
      <c r="D8" s="46"/>
      <c r="E8" s="46"/>
      <c r="F8" s="46"/>
      <c r="G8" s="46"/>
    </row>
    <row r="9" spans="1:7" x14ac:dyDescent="0.25">
      <c r="A9" s="47"/>
      <c r="B9" s="47"/>
      <c r="C9" s="47"/>
      <c r="D9" s="47"/>
      <c r="E9" s="47"/>
      <c r="F9" s="47"/>
      <c r="G9" s="47"/>
    </row>
    <row r="10" spans="1:7" x14ac:dyDescent="0.25">
      <c r="A10" s="46"/>
      <c r="B10" s="46"/>
      <c r="C10" s="46"/>
      <c r="D10" s="46"/>
      <c r="E10" s="46"/>
      <c r="F10" s="46"/>
      <c r="G10" s="46"/>
    </row>
    <row r="11" spans="1:7" x14ac:dyDescent="0.25">
      <c r="A11" s="47"/>
      <c r="B11" s="47"/>
      <c r="C11" s="47"/>
      <c r="D11" s="47"/>
      <c r="E11" s="47"/>
      <c r="F11" s="47"/>
      <c r="G11" s="47"/>
    </row>
    <row r="12" spans="1:7" x14ac:dyDescent="0.25">
      <c r="A12" s="46"/>
      <c r="B12" s="46"/>
      <c r="C12" s="46"/>
      <c r="D12" s="46"/>
      <c r="E12" s="46"/>
      <c r="F12" s="46"/>
      <c r="G12" s="4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de production</vt:lpstr>
      <vt:lpstr>Calcul</vt:lpstr>
      <vt:lpstr>data ref </vt:lpstr>
      <vt:lpstr>data opérateurs</vt:lpstr>
    </vt:vector>
  </TitlesOfParts>
  <Company>Hutchinson SNC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Olivier LEDUBY</cp:lastModifiedBy>
  <dcterms:created xsi:type="dcterms:W3CDTF">2020-03-09T08:02:30Z</dcterms:created>
  <dcterms:modified xsi:type="dcterms:W3CDTF">2020-03-09T08:48:22Z</dcterms:modified>
</cp:coreProperties>
</file>