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V:\Mes trucs\ATHOS\"/>
    </mc:Choice>
  </mc:AlternateContent>
  <bookViews>
    <workbookView xWindow="0" yWindow="0" windowWidth="28800" windowHeight="12710"/>
  </bookViews>
  <sheets>
    <sheet name="Athos" sheetId="1" r:id="rId1"/>
    <sheet name="Bibliothèqu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l="1"/>
  <c r="O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K9" i="1" l="1"/>
  <c r="J9" i="1" s="1"/>
  <c r="F9" i="1" s="1"/>
  <c r="H9" i="1" s="1"/>
  <c r="K10" i="1"/>
  <c r="J10" i="1" s="1"/>
  <c r="K11" i="1"/>
  <c r="J11" i="1" s="1"/>
  <c r="K12" i="1"/>
  <c r="J12" i="1" s="1"/>
  <c r="K13" i="1"/>
  <c r="J13" i="1" s="1"/>
  <c r="K14" i="1"/>
  <c r="J14" i="1" s="1"/>
  <c r="K15" i="1"/>
  <c r="J15" i="1" s="1"/>
  <c r="K16" i="1"/>
  <c r="J16" i="1" s="1"/>
  <c r="K17" i="1"/>
  <c r="J17" i="1" s="1"/>
  <c r="K18" i="1"/>
  <c r="J18" i="1" s="1"/>
  <c r="K19" i="1"/>
  <c r="J19" i="1" s="1"/>
  <c r="K20" i="1"/>
  <c r="J20" i="1" s="1"/>
  <c r="K21" i="1"/>
  <c r="J21" i="1" s="1"/>
  <c r="K22" i="1"/>
  <c r="J22" i="1" s="1"/>
  <c r="K23" i="1"/>
  <c r="J23" i="1" s="1"/>
  <c r="K24" i="1"/>
  <c r="J24" i="1" s="1"/>
  <c r="K25" i="1"/>
  <c r="J25" i="1" s="1"/>
  <c r="K26" i="1"/>
  <c r="J26" i="1" s="1"/>
  <c r="K27" i="1"/>
  <c r="J27" i="1" s="1"/>
  <c r="K28" i="1"/>
  <c r="J28" i="1" s="1"/>
  <c r="K29" i="1"/>
  <c r="J29" i="1" s="1"/>
  <c r="K30" i="1"/>
  <c r="J30" i="1" s="1"/>
  <c r="K31" i="1"/>
  <c r="J31" i="1" s="1"/>
  <c r="K32" i="1"/>
  <c r="J32" i="1" s="1"/>
  <c r="K33" i="1"/>
  <c r="J33" i="1" s="1"/>
  <c r="K34" i="1"/>
  <c r="J34" i="1" s="1"/>
  <c r="K35" i="1"/>
  <c r="J35" i="1" s="1"/>
  <c r="K36" i="1"/>
  <c r="J36" i="1" s="1"/>
  <c r="K37" i="1"/>
  <c r="J37" i="1" s="1"/>
  <c r="K38" i="1"/>
  <c r="J38" i="1" s="1"/>
  <c r="K8" i="1"/>
  <c r="J8" i="1" s="1"/>
  <c r="F33" i="1" l="1"/>
  <c r="H33" i="1" s="1"/>
  <c r="F25" i="1"/>
  <c r="H25" i="1" s="1"/>
  <c r="F19" i="1"/>
  <c r="H19" i="1" s="1"/>
  <c r="F38" i="1"/>
  <c r="H38" i="1" s="1"/>
  <c r="F36" i="1"/>
  <c r="H36" i="1" s="1"/>
  <c r="F34" i="1"/>
  <c r="H34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37" i="1"/>
  <c r="H37" i="1" s="1"/>
  <c r="F31" i="1"/>
  <c r="H31" i="1" s="1"/>
  <c r="F27" i="1"/>
  <c r="H27" i="1" s="1"/>
  <c r="F21" i="1"/>
  <c r="H21" i="1" s="1"/>
  <c r="F32" i="1"/>
  <c r="H32" i="1" s="1"/>
  <c r="F35" i="1"/>
  <c r="H35" i="1" s="1"/>
  <c r="F29" i="1"/>
  <c r="H29" i="1" s="1"/>
  <c r="F23" i="1"/>
  <c r="H23" i="1" s="1"/>
  <c r="F17" i="1"/>
  <c r="H17" i="1" s="1"/>
  <c r="F15" i="1"/>
  <c r="H15" i="1" s="1"/>
  <c r="F13" i="1"/>
  <c r="H13" i="1" s="1"/>
  <c r="F11" i="1"/>
  <c r="H11" i="1" s="1"/>
  <c r="F8" i="1"/>
  <c r="H8" i="1" s="1"/>
  <c r="D5" i="1" l="1"/>
  <c r="W13" i="1"/>
  <c r="W14" i="1"/>
  <c r="L10" i="1" l="1"/>
  <c r="M10" i="1" s="1"/>
  <c r="N10" i="1" s="1"/>
  <c r="L12" i="1"/>
  <c r="M12" i="1" s="1"/>
  <c r="N12" i="1" s="1"/>
  <c r="L14" i="1"/>
  <c r="M14" i="1" s="1"/>
  <c r="N14" i="1" s="1"/>
  <c r="L16" i="1"/>
  <c r="M16" i="1" s="1"/>
  <c r="N16" i="1" s="1"/>
  <c r="L18" i="1"/>
  <c r="M18" i="1" s="1"/>
  <c r="N18" i="1" s="1"/>
  <c r="L20" i="1"/>
  <c r="M20" i="1" s="1"/>
  <c r="N20" i="1" s="1"/>
  <c r="L22" i="1"/>
  <c r="M22" i="1" s="1"/>
  <c r="N22" i="1" s="1"/>
  <c r="L24" i="1"/>
  <c r="M24" i="1" s="1"/>
  <c r="N24" i="1" s="1"/>
  <c r="L26" i="1"/>
  <c r="M26" i="1" s="1"/>
  <c r="N26" i="1" s="1"/>
  <c r="L28" i="1"/>
  <c r="M28" i="1" s="1"/>
  <c r="N28" i="1" s="1"/>
  <c r="L30" i="1"/>
  <c r="M30" i="1" s="1"/>
  <c r="N30" i="1" s="1"/>
  <c r="L32" i="1"/>
  <c r="M32" i="1" s="1"/>
  <c r="N32" i="1" s="1"/>
  <c r="L34" i="1"/>
  <c r="M34" i="1" s="1"/>
  <c r="N34" i="1" s="1"/>
  <c r="L36" i="1"/>
  <c r="M36" i="1" s="1"/>
  <c r="N36" i="1" s="1"/>
  <c r="L38" i="1"/>
  <c r="M38" i="1" s="1"/>
  <c r="N38" i="1" s="1"/>
  <c r="L13" i="1"/>
  <c r="M13" i="1" s="1"/>
  <c r="N13" i="1" s="1"/>
  <c r="L17" i="1"/>
  <c r="M17" i="1" s="1"/>
  <c r="N17" i="1" s="1"/>
  <c r="L21" i="1"/>
  <c r="M21" i="1" s="1"/>
  <c r="N21" i="1" s="1"/>
  <c r="L27" i="1"/>
  <c r="M27" i="1" s="1"/>
  <c r="N27" i="1" s="1"/>
  <c r="L31" i="1"/>
  <c r="M31" i="1" s="1"/>
  <c r="N31" i="1" s="1"/>
  <c r="L35" i="1"/>
  <c r="M35" i="1" s="1"/>
  <c r="N35" i="1" s="1"/>
  <c r="L8" i="1"/>
  <c r="L9" i="1"/>
  <c r="M9" i="1" s="1"/>
  <c r="N9" i="1" s="1"/>
  <c r="L11" i="1"/>
  <c r="M11" i="1" s="1"/>
  <c r="N11" i="1" s="1"/>
  <c r="L15" i="1"/>
  <c r="M15" i="1" s="1"/>
  <c r="N15" i="1" s="1"/>
  <c r="L19" i="1"/>
  <c r="M19" i="1" s="1"/>
  <c r="N19" i="1" s="1"/>
  <c r="L23" i="1"/>
  <c r="M23" i="1" s="1"/>
  <c r="N23" i="1" s="1"/>
  <c r="L25" i="1"/>
  <c r="M25" i="1" s="1"/>
  <c r="N25" i="1" s="1"/>
  <c r="L29" i="1"/>
  <c r="M29" i="1" s="1"/>
  <c r="N29" i="1" s="1"/>
  <c r="L33" i="1"/>
  <c r="M33" i="1" s="1"/>
  <c r="N33" i="1" s="1"/>
  <c r="L37" i="1"/>
  <c r="M37" i="1" s="1"/>
  <c r="N37" i="1" s="1"/>
  <c r="AC20" i="1"/>
  <c r="AC24" i="1"/>
  <c r="AC28" i="1"/>
  <c r="AC32" i="1"/>
  <c r="AC36" i="1"/>
  <c r="AC40" i="1"/>
  <c r="AC44" i="1"/>
  <c r="AC48" i="1"/>
  <c r="AC52" i="1"/>
  <c r="AC56" i="1"/>
  <c r="AC60" i="1"/>
  <c r="AC45" i="1"/>
  <c r="AC22" i="1"/>
  <c r="AC26" i="1"/>
  <c r="AC30" i="1"/>
  <c r="AC34" i="1"/>
  <c r="AC38" i="1"/>
  <c r="AC42" i="1"/>
  <c r="AC46" i="1"/>
  <c r="AC50" i="1"/>
  <c r="AC54" i="1"/>
  <c r="AC58" i="1"/>
  <c r="AC62" i="1"/>
  <c r="AC25" i="1"/>
  <c r="AC33" i="1"/>
  <c r="AC37" i="1"/>
  <c r="AC49" i="1"/>
  <c r="AC57" i="1"/>
  <c r="AC23" i="1"/>
  <c r="AC27" i="1"/>
  <c r="AC31" i="1"/>
  <c r="AC35" i="1"/>
  <c r="AC39" i="1"/>
  <c r="AC43" i="1"/>
  <c r="AC47" i="1"/>
  <c r="AC51" i="1"/>
  <c r="AC55" i="1"/>
  <c r="AC59" i="1"/>
  <c r="AC63" i="1"/>
  <c r="AC21" i="1"/>
  <c r="AC29" i="1"/>
  <c r="AC41" i="1"/>
  <c r="AC53" i="1"/>
  <c r="AC61" i="1"/>
  <c r="AC11" i="1"/>
  <c r="AC15" i="1"/>
  <c r="AC19" i="1"/>
  <c r="AC12" i="1"/>
  <c r="AC16" i="1"/>
  <c r="AC8" i="1"/>
  <c r="AC9" i="1"/>
  <c r="AC13" i="1"/>
  <c r="AC17" i="1"/>
  <c r="AC10" i="1"/>
  <c r="AC14" i="1"/>
  <c r="AC18" i="1"/>
  <c r="M8" i="1" l="1"/>
  <c r="N8" i="1" l="1"/>
  <c r="P8" i="1" l="1"/>
  <c r="O9" i="1" l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T12" i="1" s="1"/>
  <c r="W12" i="1" s="1"/>
</calcChain>
</file>

<file path=xl/sharedStrings.xml><?xml version="1.0" encoding="utf-8"?>
<sst xmlns="http://schemas.openxmlformats.org/spreadsheetml/2006/main" count="101" uniqueCount="89">
  <si>
    <t>Date</t>
  </si>
  <si>
    <t>R</t>
  </si>
  <si>
    <t>Ecart</t>
  </si>
  <si>
    <t>Solde</t>
  </si>
  <si>
    <t>Vacances</t>
  </si>
  <si>
    <t>Fériés</t>
  </si>
  <si>
    <t>Horaires</t>
  </si>
  <si>
    <t>Heure de référence/mois</t>
  </si>
  <si>
    <t>Mois précédent</t>
  </si>
  <si>
    <t>Mois en cours</t>
  </si>
  <si>
    <t>Absences</t>
  </si>
  <si>
    <t>Appellation</t>
  </si>
  <si>
    <t>Code</t>
  </si>
  <si>
    <t>Temps</t>
  </si>
  <si>
    <t>Férié</t>
  </si>
  <si>
    <t>Collaborateur</t>
  </si>
  <si>
    <t>Pourcentage</t>
  </si>
  <si>
    <t>Matricule</t>
  </si>
  <si>
    <t>Nombre H/J</t>
  </si>
  <si>
    <t>Nombre H/N</t>
  </si>
  <si>
    <t>Code absence</t>
  </si>
  <si>
    <t>Contrat</t>
  </si>
  <si>
    <t>WE</t>
  </si>
  <si>
    <t>Semaine</t>
  </si>
  <si>
    <t>Weekend ?</t>
  </si>
  <si>
    <t>Souhaité</t>
  </si>
  <si>
    <t>hora</t>
  </si>
  <si>
    <t>co</t>
  </si>
  <si>
    <t>Temps Complet (h)</t>
  </si>
  <si>
    <t>Cofaux</t>
  </si>
  <si>
    <t>VACANCES</t>
  </si>
  <si>
    <t>MALADIE</t>
  </si>
  <si>
    <t>MALADIE PROFESSIONNELLE</t>
  </si>
  <si>
    <t>ACCIDENT PROFESSIONNEL</t>
  </si>
  <si>
    <t>ACCIDENT NON PROFESSIONNEL</t>
  </si>
  <si>
    <t>CONGE MATERNITE</t>
  </si>
  <si>
    <t>CONGE SYNDICAL</t>
  </si>
  <si>
    <t>CURE SUITE MALADIE</t>
  </si>
  <si>
    <t>CURE SUITE ACCIDENT</t>
  </si>
  <si>
    <t>PROTECTION CIVILE</t>
  </si>
  <si>
    <t>SERVICE MILITAIRE</t>
  </si>
  <si>
    <t>CONGE EXTRAORDINAIRE SANS SALAIRE</t>
  </si>
  <si>
    <t>CONGE SANS SALAIRE</t>
  </si>
  <si>
    <t>MALADIE GRAVE D'UN PROCHE AVEC DEDUCTION</t>
  </si>
  <si>
    <t>MALADIE GRAVE D'UN PROCHE SANS DEDUCTION</t>
  </si>
  <si>
    <t>MARIAGE EMPLOYE ou PARTENARIAT ENREGIST.</t>
  </si>
  <si>
    <t>MARIAGE D'UN ENFANT</t>
  </si>
  <si>
    <t>NAISSANCE D'UN ENFANT OU ADOPTION</t>
  </si>
  <si>
    <t>DEMENAGEMENT</t>
  </si>
  <si>
    <t>FORMATION DE COURTE DUREE</t>
  </si>
  <si>
    <t>DECES CONJOINT OU PARTENAIRE ENREGISTRE</t>
  </si>
  <si>
    <t>DECES PERE MERE ENFANT</t>
  </si>
  <si>
    <t>DECES GRD-PERE, GRD-MERE, PETITS ENFANTS</t>
  </si>
  <si>
    <t>DECES BEAU-PERE, BELLE-MERE</t>
  </si>
  <si>
    <t>DECES GD-PARENTS OU PT-ENF. CONJOINT</t>
  </si>
  <si>
    <t>DECES FRERE, SOEUR</t>
  </si>
  <si>
    <t>DECES BEAU-FRERE, BELLE-SOEUR</t>
  </si>
  <si>
    <t>DECES ONCLE, TANTE, NEVEU, NIECE</t>
  </si>
  <si>
    <t>DECES BRU, GENDRE</t>
  </si>
  <si>
    <t>ABSENCE PROFESSIONNELLE</t>
  </si>
  <si>
    <t>JOUR FERIE</t>
  </si>
  <si>
    <t>ABSENCE POUR STAGE A L'ETRANGER</t>
  </si>
  <si>
    <t>MALADIE ET ACC. SANS TRAITEMENT</t>
  </si>
  <si>
    <t>MATERNITE SANS TRAITEMENT</t>
  </si>
  <si>
    <t>CONGE SANS SALAIRE FORMATION PERSO MED</t>
  </si>
  <si>
    <t>CONGE FORMATION REMUNERE</t>
  </si>
  <si>
    <t>FORMATION LONGUE DUREE</t>
  </si>
  <si>
    <t>MISSION HUMANITAIRE</t>
  </si>
  <si>
    <t>DECHARGE HORAIRE REPRESENTANTS INSTANCES</t>
  </si>
  <si>
    <t>ABSENCE POUR POMPIER D'ENTREPRISE</t>
  </si>
  <si>
    <t>CONGE COMPENS TRIMEST TRANSPORT/BRANCARD</t>
  </si>
  <si>
    <t>CONGE COMPENS ANNUEL TRANSPORT/BRANCARD</t>
  </si>
  <si>
    <t>CONVOCATIONS OFFICIELLES</t>
  </si>
  <si>
    <t>MANDAT ELECTIF (15 JOURS)</t>
  </si>
  <si>
    <t>FORMATION MED SS TITRE SPEC VALEUR 10H00</t>
  </si>
  <si>
    <t>CONGRES MED SS TITRE SPEC VALEUR 10H00</t>
  </si>
  <si>
    <t>CONGRES</t>
  </si>
  <si>
    <t>CONGE PARENTAL SANS TRAITEMENT</t>
  </si>
  <si>
    <t>CONGE PATERNITE SUPPLEM. SANS TRAITEMENT</t>
  </si>
  <si>
    <t>MALADIE PRE-MATERNITE</t>
  </si>
  <si>
    <t>SUSPENSION SALAIRE SUITE ENQUETE</t>
  </si>
  <si>
    <t>ACCUEIL JEUNE ENFANT</t>
  </si>
  <si>
    <t>LIBERATION OBLIG. TRAVAIL</t>
  </si>
  <si>
    <t>REPRESENTATION SYNDICALE</t>
  </si>
  <si>
    <t>CONGE EXTRAORDINAIRE SUPPLEMENTAIRE</t>
  </si>
  <si>
    <t>FORMATION COURS DU SOIR ET WEEK-END</t>
  </si>
  <si>
    <t>Ecart2</t>
  </si>
  <si>
    <t>Ecart Dec</t>
  </si>
  <si>
    <t xml:space="preserve">Ecart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</si>
</sst>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6" formatCode="hh\,mm"/>
    <numFmt numFmtId="167" formatCode="hh/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6" fillId="0" borderId="0" applyAlignment="0"/>
  </cellStyleXfs>
  <cellXfs count="62">
    <xf numFmtId="0" fontId="0" fillId="0" borderId="0" xfId="0"/>
    <xf numFmtId="0" fontId="0" fillId="0" borderId="0" xfId="0" applyAlignment="1"/>
    <xf numFmtId="0" fontId="1" fillId="12" borderId="1" xfId="1" applyFont="1" applyFill="1" applyBorder="1"/>
    <xf numFmtId="0" fontId="1" fillId="12" borderId="6" xfId="1" applyFont="1" applyFill="1" applyBorder="1"/>
    <xf numFmtId="0" fontId="4" fillId="6" borderId="4" xfId="1" applyFill="1" applyBorder="1"/>
    <xf numFmtId="0" fontId="2" fillId="7" borderId="7" xfId="1" applyFont="1" applyFill="1" applyBorder="1"/>
    <xf numFmtId="0" fontId="1" fillId="12" borderId="3" xfId="1" applyFont="1" applyFill="1" applyBorder="1"/>
    <xf numFmtId="0" fontId="0" fillId="0" borderId="0" xfId="0" applyBorder="1" applyAlignment="1">
      <alignment vertical="center"/>
    </xf>
    <xf numFmtId="0" fontId="0" fillId="5" borderId="1" xfId="0" applyFill="1" applyBorder="1"/>
    <xf numFmtId="0" fontId="0" fillId="12" borderId="1" xfId="0" applyFill="1" applyBorder="1"/>
    <xf numFmtId="0" fontId="0" fillId="0" borderId="0" xfId="0" applyFill="1" applyBorder="1"/>
    <xf numFmtId="0" fontId="0" fillId="0" borderId="0" xfId="0" applyFill="1" applyBorder="1" applyAlignment="1"/>
    <xf numFmtId="0" fontId="0" fillId="10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12" borderId="2" xfId="0" applyFill="1" applyBorder="1"/>
    <xf numFmtId="0" fontId="0" fillId="5" borderId="1" xfId="0" applyFill="1" applyBorder="1" applyAlignment="1"/>
    <xf numFmtId="0" fontId="0" fillId="4" borderId="4" xfId="1" applyFont="1" applyFill="1" applyBorder="1"/>
    <xf numFmtId="0" fontId="0" fillId="4" borderId="5" xfId="1" applyFont="1" applyFill="1" applyBorder="1"/>
    <xf numFmtId="0" fontId="1" fillId="11" borderId="6" xfId="1" applyFont="1" applyFill="1" applyBorder="1"/>
    <xf numFmtId="0" fontId="3" fillId="10" borderId="8" xfId="1" applyFont="1" applyFill="1" applyBorder="1" applyAlignment="1">
      <alignment horizontal="center" vertical="center"/>
    </xf>
    <xf numFmtId="0" fontId="5" fillId="0" borderId="0" xfId="0" applyFont="1"/>
    <xf numFmtId="0" fontId="0" fillId="12" borderId="1" xfId="0" applyFill="1" applyBorder="1" applyAlignment="1"/>
    <xf numFmtId="0" fontId="0" fillId="5" borderId="1" xfId="0" applyFont="1" applyFill="1" applyBorder="1" applyAlignment="1"/>
    <xf numFmtId="0" fontId="0" fillId="5" borderId="1" xfId="0" applyFont="1" applyFill="1" applyBorder="1"/>
    <xf numFmtId="0" fontId="0" fillId="8" borderId="1" xfId="0" applyFont="1" applyFill="1" applyBorder="1"/>
    <xf numFmtId="0" fontId="1" fillId="11" borderId="3" xfId="1" applyFont="1" applyFill="1" applyBorder="1"/>
    <xf numFmtId="0" fontId="1" fillId="12" borderId="9" xfId="1" applyFont="1" applyFill="1" applyBorder="1"/>
    <xf numFmtId="0" fontId="0" fillId="4" borderId="11" xfId="1" applyFont="1" applyFill="1" applyBorder="1"/>
    <xf numFmtId="0" fontId="0" fillId="0" borderId="0" xfId="0"/>
    <xf numFmtId="0" fontId="0" fillId="10" borderId="1" xfId="0" applyFill="1" applyBorder="1"/>
    <xf numFmtId="0" fontId="0" fillId="11" borderId="6" xfId="1" quotePrefix="1" applyFont="1" applyFill="1" applyBorder="1"/>
    <xf numFmtId="0" fontId="0" fillId="0" borderId="0" xfId="0"/>
    <xf numFmtId="164" fontId="7" fillId="13" borderId="12" xfId="2" applyNumberFormat="1" applyFont="1" applyFill="1" applyBorder="1" applyAlignment="1">
      <alignment horizontal="center" vertical="center"/>
    </xf>
    <xf numFmtId="164" fontId="7" fillId="13" borderId="13" xfId="2" applyNumberFormat="1" applyFont="1" applyFill="1" applyBorder="1" applyAlignment="1">
      <alignment horizontal="center" vertical="center"/>
    </xf>
    <xf numFmtId="164" fontId="7" fillId="13" borderId="14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vertical="top" wrapText="1"/>
    </xf>
    <xf numFmtId="49" fontId="7" fillId="0" borderId="13" xfId="2" applyNumberFormat="1" applyFont="1" applyFill="1" applyBorder="1" applyAlignment="1">
      <alignment vertical="top" wrapText="1"/>
    </xf>
    <xf numFmtId="49" fontId="7" fillId="0" borderId="14" xfId="2" applyNumberFormat="1" applyFont="1" applyFill="1" applyBorder="1" applyAlignment="1">
      <alignment vertical="top" wrapText="1"/>
    </xf>
    <xf numFmtId="0" fontId="0" fillId="14" borderId="4" xfId="1" applyFont="1" applyFill="1" applyBorder="1"/>
    <xf numFmtId="0" fontId="0" fillId="14" borderId="10" xfId="1" applyFont="1" applyFill="1" applyBorder="1"/>
    <xf numFmtId="0" fontId="4" fillId="14" borderId="4" xfId="1" applyFill="1" applyBorder="1"/>
    <xf numFmtId="0" fontId="4" fillId="14" borderId="10" xfId="1" applyFill="1" applyBorder="1"/>
    <xf numFmtId="0" fontId="0" fillId="10" borderId="1" xfId="0" applyFill="1" applyBorder="1"/>
    <xf numFmtId="49" fontId="7" fillId="10" borderId="1" xfId="2" applyNumberFormat="1" applyFont="1" applyFill="1" applyBorder="1" applyAlignment="1">
      <alignment vertical="top" wrapText="1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0" xfId="0"/>
    <xf numFmtId="166" fontId="0" fillId="0" borderId="0" xfId="0" applyNumberFormat="1"/>
    <xf numFmtId="0" fontId="1" fillId="4" borderId="15" xfId="1" applyFont="1" applyFill="1" applyBorder="1"/>
    <xf numFmtId="0" fontId="1" fillId="12" borderId="2" xfId="1" applyFont="1" applyFill="1" applyBorder="1"/>
    <xf numFmtId="0" fontId="0" fillId="14" borderId="1" xfId="1" applyFont="1" applyFill="1" applyBorder="1"/>
    <xf numFmtId="0" fontId="0" fillId="14" borderId="1" xfId="0" applyFont="1" applyFill="1" applyBorder="1"/>
    <xf numFmtId="167" fontId="0" fillId="12" borderId="1" xfId="0" applyNumberFormat="1" applyFill="1" applyBorder="1"/>
    <xf numFmtId="2" fontId="1" fillId="12" borderId="2" xfId="1" applyNumberFormat="1" applyFont="1" applyFill="1" applyBorder="1"/>
    <xf numFmtId="2" fontId="0" fillId="0" borderId="0" xfId="0" applyNumberFormat="1"/>
    <xf numFmtId="0" fontId="0" fillId="12" borderId="1" xfId="0" applyNumberFormat="1" applyFill="1" applyBorder="1"/>
  </cellXfs>
  <cellStyles count="3">
    <cellStyle name="Accent5" xfId="1" builtinId="45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8"/>
  <sheetViews>
    <sheetView tabSelected="1" zoomScale="85" zoomScaleNormal="85" workbookViewId="0">
      <selection activeCell="P8" sqref="P8"/>
    </sheetView>
  </sheetViews>
  <sheetFormatPr baseColWidth="10" defaultRowHeight="14.5" x14ac:dyDescent="0.35"/>
  <cols>
    <col min="1" max="1" width="2.6328125" customWidth="1"/>
    <col min="4" max="4" width="12.26953125" customWidth="1"/>
    <col min="5" max="5" width="12" customWidth="1"/>
    <col min="6" max="6" width="4.08984375" hidden="1" customWidth="1"/>
    <col min="7" max="7" width="12.26953125" customWidth="1"/>
    <col min="8" max="8" width="14.36328125" hidden="1" customWidth="1"/>
    <col min="9" max="9" width="10.90625" hidden="1" customWidth="1"/>
    <col min="10" max="10" width="10.90625" style="29" hidden="1" customWidth="1"/>
    <col min="11" max="11" width="5.7265625" hidden="1" customWidth="1"/>
    <col min="12" max="12" width="6.90625" hidden="1" customWidth="1"/>
    <col min="13" max="13" width="7" hidden="1" customWidth="1"/>
    <col min="14" max="14" width="15.36328125" customWidth="1"/>
    <col min="16" max="16" width="8.6328125" style="29" bestFit="1" customWidth="1"/>
    <col min="18" max="18" width="10.90625" style="32"/>
    <col min="27" max="27" width="25.08984375" customWidth="1"/>
    <col min="29" max="29" width="16.453125" customWidth="1"/>
  </cols>
  <sheetData>
    <row r="2" spans="2:31" x14ac:dyDescent="0.35">
      <c r="B2" s="45" t="s">
        <v>15</v>
      </c>
      <c r="C2" s="45"/>
      <c r="D2" s="1"/>
    </row>
    <row r="3" spans="2:31" x14ac:dyDescent="0.35">
      <c r="B3" s="8" t="s">
        <v>16</v>
      </c>
      <c r="C3" s="9">
        <v>80</v>
      </c>
    </row>
    <row r="4" spans="2:31" x14ac:dyDescent="0.35">
      <c r="B4" s="8" t="s">
        <v>17</v>
      </c>
      <c r="C4" s="9"/>
    </row>
    <row r="5" spans="2:31" x14ac:dyDescent="0.35">
      <c r="B5" s="8" t="s">
        <v>21</v>
      </c>
      <c r="C5" s="9">
        <v>40</v>
      </c>
      <c r="D5">
        <f>C5/5</f>
        <v>8</v>
      </c>
    </row>
    <row r="6" spans="2:31" ht="15" thickBot="1" x14ac:dyDescent="0.4">
      <c r="S6" s="45" t="s">
        <v>8</v>
      </c>
      <c r="T6" s="45"/>
      <c r="U6" s="45"/>
      <c r="V6" s="45"/>
      <c r="W6" s="7"/>
      <c r="Z6" s="45" t="s">
        <v>10</v>
      </c>
      <c r="AA6" s="45"/>
      <c r="AB6" s="45"/>
      <c r="AC6" s="45"/>
      <c r="AD6" s="45"/>
      <c r="AE6" s="45"/>
    </row>
    <row r="7" spans="2:31" x14ac:dyDescent="0.35">
      <c r="B7" s="5" t="s">
        <v>0</v>
      </c>
      <c r="C7" s="5" t="s">
        <v>24</v>
      </c>
      <c r="D7" s="4" t="s">
        <v>20</v>
      </c>
      <c r="E7" s="17" t="s">
        <v>18</v>
      </c>
      <c r="F7" s="40"/>
      <c r="G7" s="18" t="s">
        <v>19</v>
      </c>
      <c r="H7" s="40"/>
      <c r="I7" s="41" t="s">
        <v>1</v>
      </c>
      <c r="J7" s="42" t="s">
        <v>29</v>
      </c>
      <c r="K7" s="42" t="s">
        <v>27</v>
      </c>
      <c r="L7" s="42" t="s">
        <v>26</v>
      </c>
      <c r="M7" s="39" t="s">
        <v>2</v>
      </c>
      <c r="N7" s="28" t="s">
        <v>86</v>
      </c>
      <c r="O7" s="54" t="s">
        <v>3</v>
      </c>
      <c r="P7" s="56" t="s">
        <v>87</v>
      </c>
      <c r="Q7" s="57" t="s">
        <v>88</v>
      </c>
      <c r="S7" s="8" t="s">
        <v>6</v>
      </c>
      <c r="T7" s="61">
        <v>45.13</v>
      </c>
      <c r="U7" s="50" t="s">
        <v>7</v>
      </c>
      <c r="V7" s="50"/>
      <c r="W7" s="7"/>
      <c r="Z7" s="46" t="s">
        <v>11</v>
      </c>
      <c r="AA7" s="46"/>
      <c r="AB7" s="13" t="s">
        <v>12</v>
      </c>
      <c r="AC7" s="13" t="s">
        <v>28</v>
      </c>
      <c r="AD7" s="13"/>
      <c r="AE7" s="13"/>
    </row>
    <row r="8" spans="2:31" ht="15" customHeight="1" x14ac:dyDescent="0.35">
      <c r="B8" s="20">
        <v>1</v>
      </c>
      <c r="C8" s="20" t="s">
        <v>23</v>
      </c>
      <c r="D8" s="31"/>
      <c r="E8" s="3"/>
      <c r="F8" s="6">
        <f>E8+G8+J8</f>
        <v>0</v>
      </c>
      <c r="G8" s="2"/>
      <c r="H8" s="6" t="str">
        <f xml:space="preserve"> IF(F8=0,"Rien","Rempli")</f>
        <v>Rien</v>
      </c>
      <c r="I8" s="19"/>
      <c r="J8" s="26">
        <f>IFERROR(K8,0)</f>
        <v>0</v>
      </c>
      <c r="K8" s="26" t="e">
        <f>VLOOKUP(D8,$AB$7:$AC$999,2,FALSE)</f>
        <v>#N/A</v>
      </c>
      <c r="L8" s="26">
        <f>-(D$5-(E8+G8+((15*G8)/100)))</f>
        <v>-8</v>
      </c>
      <c r="M8" s="3">
        <f>(L8+J8)</f>
        <v>-8</v>
      </c>
      <c r="N8" s="27">
        <f>IF(AND(C8=Feuil3!A$3, H8="Rien"), "0",M8)</f>
        <v>-8</v>
      </c>
      <c r="O8" s="59">
        <f>T7-Q8</f>
        <v>45.396666666666668</v>
      </c>
      <c r="P8" s="2">
        <f>(N8*C3)/100</f>
        <v>-6.4</v>
      </c>
      <c r="Q8" s="58">
        <f>P8/24</f>
        <v>-0.26666666666666666</v>
      </c>
      <c r="R8" s="60"/>
      <c r="S8" s="8" t="s">
        <v>4</v>
      </c>
      <c r="T8" s="9">
        <v>18</v>
      </c>
      <c r="U8" s="51"/>
      <c r="V8" s="51"/>
      <c r="Z8" s="44" t="s">
        <v>30</v>
      </c>
      <c r="AA8" s="44"/>
      <c r="AB8" s="33">
        <v>1</v>
      </c>
      <c r="AC8" s="30">
        <f>D$5</f>
        <v>8</v>
      </c>
      <c r="AD8" s="30"/>
      <c r="AE8" s="30"/>
    </row>
    <row r="9" spans="2:31" ht="15" customHeight="1" x14ac:dyDescent="0.35">
      <c r="B9" s="20">
        <v>2</v>
      </c>
      <c r="C9" s="20" t="s">
        <v>23</v>
      </c>
      <c r="D9" s="31"/>
      <c r="E9" s="3"/>
      <c r="F9" s="6">
        <f t="shared" ref="F9:F38" si="0">E9+G9+J9</f>
        <v>0</v>
      </c>
      <c r="G9" s="2"/>
      <c r="H9" s="6" t="str">
        <f t="shared" ref="H9:H38" si="1" xml:space="preserve"> IF(F9=0,"Rien","Rempli")</f>
        <v>Rien</v>
      </c>
      <c r="I9" s="19"/>
      <c r="J9" s="26">
        <f t="shared" ref="J9:J38" si="2">IFERROR(K9,0)</f>
        <v>0</v>
      </c>
      <c r="K9" s="26" t="e">
        <f t="shared" ref="K9:K38" si="3">VLOOKUP(D9,$AB$7:$AC$999,2,FALSE)</f>
        <v>#N/A</v>
      </c>
      <c r="L9" s="26">
        <f t="shared" ref="L9:L38" si="4">-(D$5-(E9+G9+((15*G9)/100)))</f>
        <v>-8</v>
      </c>
      <c r="M9" s="3">
        <f t="shared" ref="M9:M38" si="5">(L9+J9)</f>
        <v>-8</v>
      </c>
      <c r="N9" s="27">
        <f>IF(AND(C9=Feuil3!A$3, H9="Rien"), "0",M9)</f>
        <v>-8</v>
      </c>
      <c r="O9" s="55">
        <f>O8+N9</f>
        <v>37.396666666666668</v>
      </c>
      <c r="P9" s="2"/>
      <c r="Q9" s="58">
        <f t="shared" ref="Q9:Q38" si="6">P9/24</f>
        <v>0</v>
      </c>
      <c r="R9" s="53"/>
      <c r="S9" s="8" t="s">
        <v>5</v>
      </c>
      <c r="T9" s="9"/>
      <c r="Z9" s="44" t="s">
        <v>31</v>
      </c>
      <c r="AA9" s="44"/>
      <c r="AB9" s="34">
        <v>2</v>
      </c>
      <c r="AC9" s="30">
        <f t="shared" ref="AC9:AC63" si="7">D$5</f>
        <v>8</v>
      </c>
      <c r="AD9" s="30"/>
      <c r="AE9" s="30"/>
    </row>
    <row r="10" spans="2:31" ht="15" customHeight="1" x14ac:dyDescent="0.35">
      <c r="B10" s="20">
        <v>3</v>
      </c>
      <c r="C10" s="20"/>
      <c r="D10" s="31"/>
      <c r="E10" s="3"/>
      <c r="F10" s="6">
        <f t="shared" si="0"/>
        <v>0</v>
      </c>
      <c r="G10" s="2"/>
      <c r="H10" s="6" t="str">
        <f t="shared" si="1"/>
        <v>Rien</v>
      </c>
      <c r="I10" s="19"/>
      <c r="J10" s="26">
        <f t="shared" si="2"/>
        <v>0</v>
      </c>
      <c r="K10" s="26" t="e">
        <f t="shared" si="3"/>
        <v>#N/A</v>
      </c>
      <c r="L10" s="26">
        <f t="shared" si="4"/>
        <v>-8</v>
      </c>
      <c r="M10" s="3">
        <f t="shared" si="5"/>
        <v>-8</v>
      </c>
      <c r="N10" s="27">
        <f>IF(AND(C10=Feuil3!A$3, H10="Rien"), "0",M10)</f>
        <v>-8</v>
      </c>
      <c r="O10" s="55">
        <f t="shared" ref="O10:O38" si="8">O9+N10</f>
        <v>29.396666666666668</v>
      </c>
      <c r="P10" s="2"/>
      <c r="Q10" s="58">
        <f t="shared" si="6"/>
        <v>0</v>
      </c>
      <c r="R10" s="53"/>
      <c r="Z10" s="44" t="s">
        <v>32</v>
      </c>
      <c r="AA10" s="44"/>
      <c r="AB10" s="34">
        <v>3</v>
      </c>
      <c r="AC10" s="30">
        <f t="shared" si="7"/>
        <v>8</v>
      </c>
      <c r="AD10" s="30"/>
      <c r="AE10" s="30"/>
    </row>
    <row r="11" spans="2:31" ht="15" customHeight="1" x14ac:dyDescent="0.35">
      <c r="B11" s="20">
        <v>4</v>
      </c>
      <c r="C11" s="20"/>
      <c r="D11" s="31"/>
      <c r="E11" s="3"/>
      <c r="F11" s="6">
        <f t="shared" si="0"/>
        <v>0</v>
      </c>
      <c r="G11" s="2"/>
      <c r="H11" s="6" t="str">
        <f t="shared" si="1"/>
        <v>Rien</v>
      </c>
      <c r="I11" s="19"/>
      <c r="J11" s="26">
        <f t="shared" si="2"/>
        <v>0</v>
      </c>
      <c r="K11" s="26" t="e">
        <f t="shared" si="3"/>
        <v>#N/A</v>
      </c>
      <c r="L11" s="26">
        <f t="shared" si="4"/>
        <v>-8</v>
      </c>
      <c r="M11" s="3">
        <f t="shared" si="5"/>
        <v>-8</v>
      </c>
      <c r="N11" s="27">
        <f>IF(AND(C11=Feuil3!A$3, H11="Rien"), "0",M11)</f>
        <v>-8</v>
      </c>
      <c r="O11" s="55">
        <f t="shared" si="8"/>
        <v>21.396666666666668</v>
      </c>
      <c r="P11" s="2"/>
      <c r="Q11" s="58">
        <f t="shared" si="6"/>
        <v>0</v>
      </c>
      <c r="R11" s="53"/>
      <c r="S11" s="47" t="s">
        <v>9</v>
      </c>
      <c r="T11" s="48"/>
      <c r="U11" s="48"/>
      <c r="V11" s="49"/>
      <c r="W11" s="16" t="s">
        <v>2</v>
      </c>
      <c r="X11" s="11"/>
      <c r="Z11" s="44" t="s">
        <v>33</v>
      </c>
      <c r="AA11" s="44"/>
      <c r="AB11" s="34">
        <v>4</v>
      </c>
      <c r="AC11" s="30">
        <f t="shared" si="7"/>
        <v>8</v>
      </c>
      <c r="AD11" s="30"/>
      <c r="AE11" s="30"/>
    </row>
    <row r="12" spans="2:31" ht="15" customHeight="1" x14ac:dyDescent="0.35">
      <c r="B12" s="20">
        <v>5</v>
      </c>
      <c r="C12" s="20"/>
      <c r="D12" s="31"/>
      <c r="E12" s="3"/>
      <c r="F12" s="6">
        <f t="shared" si="0"/>
        <v>0</v>
      </c>
      <c r="G12" s="2"/>
      <c r="H12" s="6" t="str">
        <f t="shared" si="1"/>
        <v>Rien</v>
      </c>
      <c r="I12" s="19"/>
      <c r="J12" s="26">
        <f t="shared" si="2"/>
        <v>0</v>
      </c>
      <c r="K12" s="26" t="e">
        <f t="shared" si="3"/>
        <v>#N/A</v>
      </c>
      <c r="L12" s="26">
        <f t="shared" si="4"/>
        <v>-8</v>
      </c>
      <c r="M12" s="3">
        <f t="shared" si="5"/>
        <v>-8</v>
      </c>
      <c r="N12" s="27">
        <f>IF(AND(C12=Feuil3!A$3, H12="Rien"), "0",M12)</f>
        <v>-8</v>
      </c>
      <c r="O12" s="55">
        <f t="shared" si="8"/>
        <v>13.396666666666668</v>
      </c>
      <c r="P12" s="2"/>
      <c r="Q12" s="58">
        <f t="shared" si="6"/>
        <v>0</v>
      </c>
      <c r="R12" s="53"/>
      <c r="S12" s="8" t="s">
        <v>6</v>
      </c>
      <c r="T12" s="9">
        <f>O38</f>
        <v>-194.60333333333332</v>
      </c>
      <c r="U12" s="23" t="s">
        <v>25</v>
      </c>
      <c r="V12" s="22">
        <v>45.13</v>
      </c>
      <c r="W12" s="25">
        <f>-(V12-T12)</f>
        <v>-239.73333333333332</v>
      </c>
      <c r="X12" s="11"/>
      <c r="Z12" s="44" t="s">
        <v>34</v>
      </c>
      <c r="AA12" s="44"/>
      <c r="AB12" s="34">
        <v>5</v>
      </c>
      <c r="AC12" s="30">
        <f t="shared" si="7"/>
        <v>8</v>
      </c>
      <c r="AD12" s="30"/>
      <c r="AE12" s="30"/>
    </row>
    <row r="13" spans="2:31" ht="15" customHeight="1" x14ac:dyDescent="0.35">
      <c r="B13" s="20">
        <v>6</v>
      </c>
      <c r="C13" s="20"/>
      <c r="D13" s="31"/>
      <c r="E13" s="3"/>
      <c r="F13" s="6">
        <f t="shared" si="0"/>
        <v>0</v>
      </c>
      <c r="G13" s="2"/>
      <c r="H13" s="6" t="str">
        <f t="shared" si="1"/>
        <v>Rien</v>
      </c>
      <c r="I13" s="19"/>
      <c r="J13" s="26">
        <f t="shared" si="2"/>
        <v>0</v>
      </c>
      <c r="K13" s="26" t="e">
        <f t="shared" si="3"/>
        <v>#N/A</v>
      </c>
      <c r="L13" s="26">
        <f t="shared" si="4"/>
        <v>-8</v>
      </c>
      <c r="M13" s="3">
        <f t="shared" si="5"/>
        <v>-8</v>
      </c>
      <c r="N13" s="27">
        <f>IF(AND(C13=Feuil3!A$3, H13="Rien"), "0",M13)</f>
        <v>-8</v>
      </c>
      <c r="O13" s="55">
        <f t="shared" si="8"/>
        <v>5.3966666666666683</v>
      </c>
      <c r="P13" s="2"/>
      <c r="Q13" s="58">
        <f t="shared" si="6"/>
        <v>0</v>
      </c>
      <c r="R13" s="53"/>
      <c r="S13" s="8" t="s">
        <v>4</v>
      </c>
      <c r="T13" s="9">
        <v>18</v>
      </c>
      <c r="U13" s="23" t="s">
        <v>25</v>
      </c>
      <c r="V13" s="22">
        <v>18</v>
      </c>
      <c r="W13" s="25">
        <f>-(V13-T13)</f>
        <v>0</v>
      </c>
      <c r="X13" s="11"/>
      <c r="Z13" s="44" t="s">
        <v>35</v>
      </c>
      <c r="AA13" s="44"/>
      <c r="AB13" s="34">
        <v>6</v>
      </c>
      <c r="AC13" s="30">
        <f t="shared" si="7"/>
        <v>8</v>
      </c>
      <c r="AD13" s="30"/>
      <c r="AE13" s="30"/>
    </row>
    <row r="14" spans="2:31" ht="15" customHeight="1" x14ac:dyDescent="0.35">
      <c r="B14" s="20">
        <v>7</v>
      </c>
      <c r="C14" s="20"/>
      <c r="D14" s="31"/>
      <c r="E14" s="3"/>
      <c r="F14" s="6">
        <f t="shared" si="0"/>
        <v>0</v>
      </c>
      <c r="G14" s="2"/>
      <c r="H14" s="6" t="str">
        <f t="shared" si="1"/>
        <v>Rien</v>
      </c>
      <c r="I14" s="19"/>
      <c r="J14" s="26">
        <f t="shared" si="2"/>
        <v>0</v>
      </c>
      <c r="K14" s="26" t="e">
        <f t="shared" si="3"/>
        <v>#N/A</v>
      </c>
      <c r="L14" s="26">
        <f t="shared" si="4"/>
        <v>-8</v>
      </c>
      <c r="M14" s="3">
        <f t="shared" si="5"/>
        <v>-8</v>
      </c>
      <c r="N14" s="27">
        <f>IF(AND(C14=Feuil3!A$3, H14="Rien"), "0",M14)</f>
        <v>-8</v>
      </c>
      <c r="O14" s="55">
        <f t="shared" si="8"/>
        <v>-2.6033333333333317</v>
      </c>
      <c r="P14" s="2"/>
      <c r="Q14" s="58">
        <f t="shared" si="6"/>
        <v>0</v>
      </c>
      <c r="R14" s="53"/>
      <c r="S14" s="8" t="s">
        <v>5</v>
      </c>
      <c r="T14" s="9"/>
      <c r="U14" s="24" t="s">
        <v>25</v>
      </c>
      <c r="V14" s="9"/>
      <c r="W14" s="25">
        <f>-(V14-T14)</f>
        <v>0</v>
      </c>
      <c r="X14" s="10"/>
      <c r="Z14" s="44" t="s">
        <v>36</v>
      </c>
      <c r="AA14" s="44"/>
      <c r="AB14" s="34">
        <v>9</v>
      </c>
      <c r="AC14" s="30">
        <f t="shared" si="7"/>
        <v>8</v>
      </c>
      <c r="AD14" s="30"/>
      <c r="AE14" s="30"/>
    </row>
    <row r="15" spans="2:31" ht="15" customHeight="1" x14ac:dyDescent="0.35">
      <c r="B15" s="20">
        <v>8</v>
      </c>
      <c r="C15" s="20"/>
      <c r="D15" s="31"/>
      <c r="E15" s="3"/>
      <c r="F15" s="6">
        <f t="shared" si="0"/>
        <v>0</v>
      </c>
      <c r="G15" s="2"/>
      <c r="H15" s="6" t="str">
        <f t="shared" si="1"/>
        <v>Rien</v>
      </c>
      <c r="I15" s="19"/>
      <c r="J15" s="26">
        <f t="shared" si="2"/>
        <v>0</v>
      </c>
      <c r="K15" s="26" t="e">
        <f t="shared" si="3"/>
        <v>#N/A</v>
      </c>
      <c r="L15" s="26">
        <f t="shared" si="4"/>
        <v>-8</v>
      </c>
      <c r="M15" s="3">
        <f t="shared" si="5"/>
        <v>-8</v>
      </c>
      <c r="N15" s="27">
        <f>IF(AND(C15=Feuil3!A$3, H15="Rien"), "0",M15)</f>
        <v>-8</v>
      </c>
      <c r="O15" s="55">
        <f t="shared" si="8"/>
        <v>-10.603333333333332</v>
      </c>
      <c r="P15" s="2"/>
      <c r="Q15" s="58">
        <f t="shared" si="6"/>
        <v>0</v>
      </c>
      <c r="R15" s="53"/>
      <c r="Z15" s="44" t="s">
        <v>37</v>
      </c>
      <c r="AA15" s="44"/>
      <c r="AB15" s="34">
        <v>10</v>
      </c>
      <c r="AC15" s="30">
        <f t="shared" si="7"/>
        <v>8</v>
      </c>
      <c r="AD15" s="30"/>
      <c r="AE15" s="30"/>
    </row>
    <row r="16" spans="2:31" ht="15" customHeight="1" x14ac:dyDescent="0.35">
      <c r="B16" s="20">
        <v>9</v>
      </c>
      <c r="C16" s="20"/>
      <c r="D16" s="31"/>
      <c r="E16" s="3"/>
      <c r="F16" s="6">
        <f t="shared" si="0"/>
        <v>0</v>
      </c>
      <c r="G16" s="2"/>
      <c r="H16" s="6" t="str">
        <f t="shared" si="1"/>
        <v>Rien</v>
      </c>
      <c r="I16" s="19"/>
      <c r="J16" s="26">
        <f t="shared" si="2"/>
        <v>0</v>
      </c>
      <c r="K16" s="26" t="e">
        <f t="shared" si="3"/>
        <v>#N/A</v>
      </c>
      <c r="L16" s="26">
        <f t="shared" si="4"/>
        <v>-8</v>
      </c>
      <c r="M16" s="3">
        <f t="shared" si="5"/>
        <v>-8</v>
      </c>
      <c r="N16" s="27">
        <f>IF(AND(C16=Feuil3!A$3, H16="Rien"), "0",M16)</f>
        <v>-8</v>
      </c>
      <c r="O16" s="55">
        <f t="shared" si="8"/>
        <v>-18.603333333333332</v>
      </c>
      <c r="P16" s="2"/>
      <c r="Q16" s="58">
        <f t="shared" si="6"/>
        <v>0</v>
      </c>
      <c r="R16" s="53"/>
      <c r="Z16" s="44" t="s">
        <v>38</v>
      </c>
      <c r="AA16" s="44"/>
      <c r="AB16" s="34">
        <v>11</v>
      </c>
      <c r="AC16" s="30">
        <f t="shared" si="7"/>
        <v>8</v>
      </c>
      <c r="AD16" s="30"/>
      <c r="AE16" s="30"/>
    </row>
    <row r="17" spans="2:31" ht="15" customHeight="1" x14ac:dyDescent="0.35">
      <c r="B17" s="20">
        <v>10</v>
      </c>
      <c r="C17" s="20"/>
      <c r="D17" s="31"/>
      <c r="E17" s="3"/>
      <c r="F17" s="6">
        <f t="shared" si="0"/>
        <v>0</v>
      </c>
      <c r="G17" s="2"/>
      <c r="H17" s="6" t="str">
        <f t="shared" si="1"/>
        <v>Rien</v>
      </c>
      <c r="I17" s="19"/>
      <c r="J17" s="26">
        <f t="shared" si="2"/>
        <v>0</v>
      </c>
      <c r="K17" s="26" t="e">
        <f t="shared" si="3"/>
        <v>#N/A</v>
      </c>
      <c r="L17" s="26">
        <f t="shared" si="4"/>
        <v>-8</v>
      </c>
      <c r="M17" s="3">
        <f t="shared" si="5"/>
        <v>-8</v>
      </c>
      <c r="N17" s="27">
        <f>IF(AND(C17=Feuil3!A$3, H17="Rien"), "0",M17)</f>
        <v>-8</v>
      </c>
      <c r="O17" s="55">
        <f t="shared" si="8"/>
        <v>-26.603333333333332</v>
      </c>
      <c r="P17" s="2"/>
      <c r="Q17" s="58">
        <f t="shared" si="6"/>
        <v>0</v>
      </c>
      <c r="R17" s="53"/>
      <c r="Z17" s="44" t="s">
        <v>39</v>
      </c>
      <c r="AA17" s="44"/>
      <c r="AB17" s="34">
        <v>12</v>
      </c>
      <c r="AC17" s="30">
        <f t="shared" si="7"/>
        <v>8</v>
      </c>
      <c r="AD17" s="30"/>
      <c r="AE17" s="30"/>
    </row>
    <row r="18" spans="2:31" ht="15" customHeight="1" x14ac:dyDescent="0.35">
      <c r="B18" s="20">
        <v>11</v>
      </c>
      <c r="C18" s="20"/>
      <c r="D18" s="31"/>
      <c r="E18" s="3"/>
      <c r="F18" s="6">
        <f t="shared" si="0"/>
        <v>0</v>
      </c>
      <c r="G18" s="2"/>
      <c r="H18" s="6" t="str">
        <f t="shared" si="1"/>
        <v>Rien</v>
      </c>
      <c r="I18" s="19"/>
      <c r="J18" s="26">
        <f t="shared" si="2"/>
        <v>0</v>
      </c>
      <c r="K18" s="26" t="e">
        <f t="shared" si="3"/>
        <v>#N/A</v>
      </c>
      <c r="L18" s="26">
        <f t="shared" si="4"/>
        <v>-8</v>
      </c>
      <c r="M18" s="3">
        <f t="shared" si="5"/>
        <v>-8</v>
      </c>
      <c r="N18" s="27">
        <f>IF(AND(C18=Feuil3!A$3, H18="Rien"), "0",M18)</f>
        <v>-8</v>
      </c>
      <c r="O18" s="55">
        <f t="shared" si="8"/>
        <v>-34.603333333333332</v>
      </c>
      <c r="P18" s="2"/>
      <c r="Q18" s="58">
        <f t="shared" si="6"/>
        <v>0</v>
      </c>
      <c r="R18" s="53"/>
      <c r="Z18" s="44" t="s">
        <v>40</v>
      </c>
      <c r="AA18" s="44"/>
      <c r="AB18" s="34">
        <v>13</v>
      </c>
      <c r="AC18" s="30">
        <f t="shared" si="7"/>
        <v>8</v>
      </c>
      <c r="AD18" s="30"/>
      <c r="AE18" s="30"/>
    </row>
    <row r="19" spans="2:31" ht="15" customHeight="1" x14ac:dyDescent="0.35">
      <c r="B19" s="20">
        <v>12</v>
      </c>
      <c r="C19" s="20"/>
      <c r="D19" s="31"/>
      <c r="E19" s="3"/>
      <c r="F19" s="6">
        <f t="shared" si="0"/>
        <v>0</v>
      </c>
      <c r="G19" s="2"/>
      <c r="H19" s="6" t="str">
        <f t="shared" si="1"/>
        <v>Rien</v>
      </c>
      <c r="I19" s="19"/>
      <c r="J19" s="26">
        <f t="shared" si="2"/>
        <v>0</v>
      </c>
      <c r="K19" s="26" t="e">
        <f t="shared" si="3"/>
        <v>#N/A</v>
      </c>
      <c r="L19" s="26">
        <f t="shared" si="4"/>
        <v>-8</v>
      </c>
      <c r="M19" s="3">
        <f t="shared" si="5"/>
        <v>-8</v>
      </c>
      <c r="N19" s="27">
        <f>IF(AND(C19=Feuil3!A$3, H19="Rien"), "0",M19)</f>
        <v>-8</v>
      </c>
      <c r="O19" s="55">
        <f t="shared" si="8"/>
        <v>-42.603333333333332</v>
      </c>
      <c r="P19" s="2"/>
      <c r="Q19" s="58">
        <f t="shared" si="6"/>
        <v>0</v>
      </c>
      <c r="R19" s="53"/>
      <c r="Z19" s="44" t="s">
        <v>41</v>
      </c>
      <c r="AA19" s="44"/>
      <c r="AB19" s="34">
        <v>14</v>
      </c>
      <c r="AC19" s="30">
        <f t="shared" si="7"/>
        <v>8</v>
      </c>
      <c r="AD19" s="30"/>
      <c r="AE19" s="30"/>
    </row>
    <row r="20" spans="2:31" ht="15" customHeight="1" x14ac:dyDescent="0.35">
      <c r="B20" s="20">
        <v>13</v>
      </c>
      <c r="C20" s="20"/>
      <c r="D20" s="31"/>
      <c r="E20" s="3"/>
      <c r="F20" s="6">
        <f t="shared" si="0"/>
        <v>0</v>
      </c>
      <c r="G20" s="2"/>
      <c r="H20" s="6" t="str">
        <f t="shared" si="1"/>
        <v>Rien</v>
      </c>
      <c r="I20" s="19"/>
      <c r="J20" s="26">
        <f t="shared" si="2"/>
        <v>0</v>
      </c>
      <c r="K20" s="26" t="e">
        <f t="shared" si="3"/>
        <v>#N/A</v>
      </c>
      <c r="L20" s="26">
        <f t="shared" si="4"/>
        <v>-8</v>
      </c>
      <c r="M20" s="3">
        <f t="shared" si="5"/>
        <v>-8</v>
      </c>
      <c r="N20" s="27">
        <f>IF(AND(C20=Feuil3!A$3, H20="Rien"), "0",M20)</f>
        <v>-8</v>
      </c>
      <c r="O20" s="55">
        <f t="shared" si="8"/>
        <v>-50.603333333333332</v>
      </c>
      <c r="P20" s="2"/>
      <c r="Q20" s="58">
        <f t="shared" si="6"/>
        <v>0</v>
      </c>
      <c r="R20" s="53"/>
      <c r="Z20" s="44" t="s">
        <v>42</v>
      </c>
      <c r="AA20" s="44"/>
      <c r="AB20" s="34">
        <v>15</v>
      </c>
      <c r="AC20" s="30">
        <f t="shared" si="7"/>
        <v>8</v>
      </c>
      <c r="AD20" s="30"/>
      <c r="AE20" s="30"/>
    </row>
    <row r="21" spans="2:31" ht="15" customHeight="1" x14ac:dyDescent="0.35">
      <c r="B21" s="20">
        <v>14</v>
      </c>
      <c r="C21" s="20"/>
      <c r="D21" s="31"/>
      <c r="E21" s="3"/>
      <c r="F21" s="6">
        <f t="shared" si="0"/>
        <v>0</v>
      </c>
      <c r="G21" s="2"/>
      <c r="H21" s="6" t="str">
        <f t="shared" si="1"/>
        <v>Rien</v>
      </c>
      <c r="I21" s="19"/>
      <c r="J21" s="26">
        <f t="shared" si="2"/>
        <v>0</v>
      </c>
      <c r="K21" s="26" t="e">
        <f t="shared" si="3"/>
        <v>#N/A</v>
      </c>
      <c r="L21" s="26">
        <f t="shared" si="4"/>
        <v>-8</v>
      </c>
      <c r="M21" s="3">
        <f t="shared" si="5"/>
        <v>-8</v>
      </c>
      <c r="N21" s="27">
        <f>IF(AND(C21=Feuil3!A$3, H21="Rien"), "0",M21)</f>
        <v>-8</v>
      </c>
      <c r="O21" s="55">
        <f t="shared" si="8"/>
        <v>-58.603333333333332</v>
      </c>
      <c r="P21" s="2"/>
      <c r="Q21" s="58">
        <f t="shared" si="6"/>
        <v>0</v>
      </c>
      <c r="R21" s="53"/>
      <c r="Z21" s="44" t="s">
        <v>43</v>
      </c>
      <c r="AA21" s="44"/>
      <c r="AB21" s="34">
        <v>17</v>
      </c>
      <c r="AC21" s="30">
        <f t="shared" si="7"/>
        <v>8</v>
      </c>
      <c r="AD21" s="30"/>
      <c r="AE21" s="30"/>
    </row>
    <row r="22" spans="2:31" ht="15" customHeight="1" x14ac:dyDescent="0.35">
      <c r="B22" s="20">
        <v>15</v>
      </c>
      <c r="C22" s="20"/>
      <c r="D22" s="31"/>
      <c r="E22" s="3"/>
      <c r="F22" s="6">
        <f t="shared" si="0"/>
        <v>0</v>
      </c>
      <c r="G22" s="2"/>
      <c r="H22" s="6" t="str">
        <f t="shared" si="1"/>
        <v>Rien</v>
      </c>
      <c r="I22" s="19"/>
      <c r="J22" s="26">
        <f t="shared" si="2"/>
        <v>0</v>
      </c>
      <c r="K22" s="26" t="e">
        <f t="shared" si="3"/>
        <v>#N/A</v>
      </c>
      <c r="L22" s="26">
        <f t="shared" si="4"/>
        <v>-8</v>
      </c>
      <c r="M22" s="3">
        <f t="shared" si="5"/>
        <v>-8</v>
      </c>
      <c r="N22" s="27">
        <f>IF(AND(C22=Feuil3!A$3, H22="Rien"), "0",M22)</f>
        <v>-8</v>
      </c>
      <c r="O22" s="55">
        <f t="shared" si="8"/>
        <v>-66.603333333333325</v>
      </c>
      <c r="P22" s="2"/>
      <c r="Q22" s="58">
        <f t="shared" si="6"/>
        <v>0</v>
      </c>
      <c r="R22" s="53"/>
      <c r="Z22" s="44" t="s">
        <v>44</v>
      </c>
      <c r="AA22" s="44"/>
      <c r="AB22" s="34">
        <v>18</v>
      </c>
      <c r="AC22" s="30">
        <f t="shared" si="7"/>
        <v>8</v>
      </c>
      <c r="AD22" s="30"/>
      <c r="AE22" s="30"/>
    </row>
    <row r="23" spans="2:31" ht="15" customHeight="1" x14ac:dyDescent="0.35">
      <c r="B23" s="20">
        <v>16</v>
      </c>
      <c r="C23" s="20"/>
      <c r="D23" s="31"/>
      <c r="E23" s="3"/>
      <c r="F23" s="6">
        <f t="shared" si="0"/>
        <v>0</v>
      </c>
      <c r="G23" s="2"/>
      <c r="H23" s="6" t="str">
        <f t="shared" si="1"/>
        <v>Rien</v>
      </c>
      <c r="I23" s="19"/>
      <c r="J23" s="26">
        <f t="shared" si="2"/>
        <v>0</v>
      </c>
      <c r="K23" s="26" t="e">
        <f t="shared" si="3"/>
        <v>#N/A</v>
      </c>
      <c r="L23" s="26">
        <f t="shared" si="4"/>
        <v>-8</v>
      </c>
      <c r="M23" s="3">
        <f t="shared" si="5"/>
        <v>-8</v>
      </c>
      <c r="N23" s="27">
        <f>IF(AND(C23=Feuil3!A$3, H23="Rien"), "0",M23)</f>
        <v>-8</v>
      </c>
      <c r="O23" s="55">
        <f t="shared" si="8"/>
        <v>-74.603333333333325</v>
      </c>
      <c r="P23" s="2"/>
      <c r="Q23" s="58">
        <f t="shared" si="6"/>
        <v>0</v>
      </c>
      <c r="R23" s="53"/>
      <c r="Z23" s="44" t="s">
        <v>45</v>
      </c>
      <c r="AA23" s="44"/>
      <c r="AB23" s="34">
        <v>19</v>
      </c>
      <c r="AC23" s="30">
        <f t="shared" si="7"/>
        <v>8</v>
      </c>
      <c r="AD23" s="30"/>
      <c r="AE23" s="30"/>
    </row>
    <row r="24" spans="2:31" ht="15" customHeight="1" x14ac:dyDescent="0.35">
      <c r="B24" s="20">
        <v>17</v>
      </c>
      <c r="C24" s="20"/>
      <c r="D24" s="31"/>
      <c r="E24" s="3"/>
      <c r="F24" s="6">
        <f t="shared" si="0"/>
        <v>0</v>
      </c>
      <c r="G24" s="2"/>
      <c r="H24" s="6" t="str">
        <f t="shared" si="1"/>
        <v>Rien</v>
      </c>
      <c r="I24" s="19"/>
      <c r="J24" s="26">
        <f t="shared" si="2"/>
        <v>0</v>
      </c>
      <c r="K24" s="26" t="e">
        <f t="shared" si="3"/>
        <v>#N/A</v>
      </c>
      <c r="L24" s="26">
        <f t="shared" si="4"/>
        <v>-8</v>
      </c>
      <c r="M24" s="3">
        <f t="shared" si="5"/>
        <v>-8</v>
      </c>
      <c r="N24" s="27">
        <f>IF(AND(C24=Feuil3!A$3, H24="Rien"), "0",M24)</f>
        <v>-8</v>
      </c>
      <c r="O24" s="55">
        <f t="shared" si="8"/>
        <v>-82.603333333333325</v>
      </c>
      <c r="P24" s="2"/>
      <c r="Q24" s="58">
        <f t="shared" si="6"/>
        <v>0</v>
      </c>
      <c r="R24" s="53"/>
      <c r="Z24" s="44" t="s">
        <v>46</v>
      </c>
      <c r="AA24" s="44"/>
      <c r="AB24" s="34">
        <v>20</v>
      </c>
      <c r="AC24" s="30">
        <f t="shared" si="7"/>
        <v>8</v>
      </c>
      <c r="AD24" s="30"/>
      <c r="AE24" s="30"/>
    </row>
    <row r="25" spans="2:31" ht="15" customHeight="1" x14ac:dyDescent="0.35">
      <c r="B25" s="20">
        <v>18</v>
      </c>
      <c r="C25" s="20"/>
      <c r="D25" s="31"/>
      <c r="E25" s="3"/>
      <c r="F25" s="6">
        <f t="shared" si="0"/>
        <v>0</v>
      </c>
      <c r="G25" s="2"/>
      <c r="H25" s="6" t="str">
        <f t="shared" si="1"/>
        <v>Rien</v>
      </c>
      <c r="I25" s="19"/>
      <c r="J25" s="26">
        <f t="shared" si="2"/>
        <v>0</v>
      </c>
      <c r="K25" s="26" t="e">
        <f t="shared" si="3"/>
        <v>#N/A</v>
      </c>
      <c r="L25" s="26">
        <f t="shared" si="4"/>
        <v>-8</v>
      </c>
      <c r="M25" s="3">
        <f t="shared" si="5"/>
        <v>-8</v>
      </c>
      <c r="N25" s="27">
        <f>IF(AND(C25=Feuil3!A$3, H25="Rien"), "0",M25)</f>
        <v>-8</v>
      </c>
      <c r="O25" s="55">
        <f t="shared" si="8"/>
        <v>-90.603333333333325</v>
      </c>
      <c r="P25" s="2"/>
      <c r="Q25" s="58">
        <f t="shared" si="6"/>
        <v>0</v>
      </c>
      <c r="R25" s="53"/>
      <c r="Z25" s="44" t="s">
        <v>47</v>
      </c>
      <c r="AA25" s="44"/>
      <c r="AB25" s="34">
        <v>21</v>
      </c>
      <c r="AC25" s="30">
        <f t="shared" si="7"/>
        <v>8</v>
      </c>
      <c r="AD25" s="30"/>
      <c r="AE25" s="30"/>
    </row>
    <row r="26" spans="2:31" ht="15" customHeight="1" x14ac:dyDescent="0.35">
      <c r="B26" s="20">
        <v>19</v>
      </c>
      <c r="C26" s="20"/>
      <c r="D26" s="31"/>
      <c r="E26" s="3"/>
      <c r="F26" s="6">
        <f t="shared" si="0"/>
        <v>0</v>
      </c>
      <c r="G26" s="2"/>
      <c r="H26" s="6" t="str">
        <f t="shared" si="1"/>
        <v>Rien</v>
      </c>
      <c r="I26" s="19"/>
      <c r="J26" s="26">
        <f t="shared" si="2"/>
        <v>0</v>
      </c>
      <c r="K26" s="26" t="e">
        <f t="shared" si="3"/>
        <v>#N/A</v>
      </c>
      <c r="L26" s="26">
        <f t="shared" si="4"/>
        <v>-8</v>
      </c>
      <c r="M26" s="3">
        <f t="shared" si="5"/>
        <v>-8</v>
      </c>
      <c r="N26" s="27">
        <f>IF(AND(C26=Feuil3!A$3, H26="Rien"), "0",M26)</f>
        <v>-8</v>
      </c>
      <c r="O26" s="55">
        <f t="shared" si="8"/>
        <v>-98.603333333333325</v>
      </c>
      <c r="P26" s="2"/>
      <c r="Q26" s="58">
        <f t="shared" si="6"/>
        <v>0</v>
      </c>
      <c r="R26" s="53"/>
      <c r="Z26" s="44" t="s">
        <v>48</v>
      </c>
      <c r="AA26" s="44"/>
      <c r="AB26" s="34">
        <v>22</v>
      </c>
      <c r="AC26" s="30">
        <f t="shared" si="7"/>
        <v>8</v>
      </c>
      <c r="AD26" s="30"/>
      <c r="AE26" s="30"/>
    </row>
    <row r="27" spans="2:31" ht="15" customHeight="1" x14ac:dyDescent="0.35">
      <c r="B27" s="20">
        <v>20</v>
      </c>
      <c r="C27" s="20"/>
      <c r="D27" s="31"/>
      <c r="E27" s="3"/>
      <c r="F27" s="6">
        <f t="shared" si="0"/>
        <v>0</v>
      </c>
      <c r="G27" s="2"/>
      <c r="H27" s="6" t="str">
        <f t="shared" si="1"/>
        <v>Rien</v>
      </c>
      <c r="I27" s="19"/>
      <c r="J27" s="26">
        <f t="shared" si="2"/>
        <v>0</v>
      </c>
      <c r="K27" s="26" t="e">
        <f t="shared" si="3"/>
        <v>#N/A</v>
      </c>
      <c r="L27" s="26">
        <f t="shared" si="4"/>
        <v>-8</v>
      </c>
      <c r="M27" s="3">
        <f t="shared" si="5"/>
        <v>-8</v>
      </c>
      <c r="N27" s="27">
        <f>IF(AND(C27=Feuil3!A$3, H27="Rien"), "0",M27)</f>
        <v>-8</v>
      </c>
      <c r="O27" s="55">
        <f t="shared" si="8"/>
        <v>-106.60333333333332</v>
      </c>
      <c r="P27" s="2"/>
      <c r="Q27" s="58">
        <f t="shared" si="6"/>
        <v>0</v>
      </c>
      <c r="R27" s="53"/>
      <c r="Z27" s="44" t="s">
        <v>49</v>
      </c>
      <c r="AA27" s="44"/>
      <c r="AB27" s="34">
        <v>24</v>
      </c>
      <c r="AC27" s="30">
        <f t="shared" si="7"/>
        <v>8</v>
      </c>
      <c r="AD27" s="30"/>
      <c r="AE27" s="30"/>
    </row>
    <row r="28" spans="2:31" ht="15" customHeight="1" x14ac:dyDescent="0.35">
      <c r="B28" s="20">
        <v>21</v>
      </c>
      <c r="C28" s="20"/>
      <c r="D28" s="31"/>
      <c r="E28" s="3"/>
      <c r="F28" s="6">
        <f t="shared" si="0"/>
        <v>0</v>
      </c>
      <c r="G28" s="2"/>
      <c r="H28" s="6" t="str">
        <f t="shared" si="1"/>
        <v>Rien</v>
      </c>
      <c r="I28" s="19"/>
      <c r="J28" s="26">
        <f t="shared" si="2"/>
        <v>0</v>
      </c>
      <c r="K28" s="26" t="e">
        <f t="shared" si="3"/>
        <v>#N/A</v>
      </c>
      <c r="L28" s="26">
        <f t="shared" si="4"/>
        <v>-8</v>
      </c>
      <c r="M28" s="3">
        <f t="shared" si="5"/>
        <v>-8</v>
      </c>
      <c r="N28" s="27">
        <f>IF(AND(C28=Feuil3!A$3, H28="Rien"), "0",M28)</f>
        <v>-8</v>
      </c>
      <c r="O28" s="55">
        <f t="shared" si="8"/>
        <v>-114.60333333333332</v>
      </c>
      <c r="P28" s="2"/>
      <c r="Q28" s="58">
        <f t="shared" si="6"/>
        <v>0</v>
      </c>
      <c r="R28" s="53"/>
      <c r="Z28" s="44" t="s">
        <v>50</v>
      </c>
      <c r="AA28" s="44"/>
      <c r="AB28" s="34">
        <v>25</v>
      </c>
      <c r="AC28" s="30">
        <f t="shared" si="7"/>
        <v>8</v>
      </c>
      <c r="AD28" s="30"/>
      <c r="AE28" s="30"/>
    </row>
    <row r="29" spans="2:31" ht="15" customHeight="1" x14ac:dyDescent="0.35">
      <c r="B29" s="20">
        <v>22</v>
      </c>
      <c r="C29" s="20"/>
      <c r="D29" s="31"/>
      <c r="E29" s="3"/>
      <c r="F29" s="6">
        <f t="shared" si="0"/>
        <v>0</v>
      </c>
      <c r="G29" s="2"/>
      <c r="H29" s="6" t="str">
        <f t="shared" si="1"/>
        <v>Rien</v>
      </c>
      <c r="I29" s="19"/>
      <c r="J29" s="26">
        <f t="shared" si="2"/>
        <v>0</v>
      </c>
      <c r="K29" s="26" t="e">
        <f t="shared" si="3"/>
        <v>#N/A</v>
      </c>
      <c r="L29" s="26">
        <f t="shared" si="4"/>
        <v>-8</v>
      </c>
      <c r="M29" s="3">
        <f t="shared" si="5"/>
        <v>-8</v>
      </c>
      <c r="N29" s="27">
        <f>IF(AND(C29=Feuil3!A$3, H29="Rien"), "0",M29)</f>
        <v>-8</v>
      </c>
      <c r="O29" s="55">
        <f t="shared" si="8"/>
        <v>-122.60333333333332</v>
      </c>
      <c r="P29" s="2"/>
      <c r="Q29" s="58">
        <f t="shared" si="6"/>
        <v>0</v>
      </c>
      <c r="R29" s="53"/>
      <c r="Z29" s="44" t="s">
        <v>51</v>
      </c>
      <c r="AA29" s="44"/>
      <c r="AB29" s="34">
        <v>26</v>
      </c>
      <c r="AC29" s="30">
        <f t="shared" si="7"/>
        <v>8</v>
      </c>
      <c r="AD29" s="30"/>
      <c r="AE29" s="30"/>
    </row>
    <row r="30" spans="2:31" ht="15" customHeight="1" x14ac:dyDescent="0.35">
      <c r="B30" s="20">
        <v>23</v>
      </c>
      <c r="C30" s="20"/>
      <c r="D30" s="31"/>
      <c r="E30" s="3"/>
      <c r="F30" s="6">
        <f t="shared" si="0"/>
        <v>0</v>
      </c>
      <c r="G30" s="2"/>
      <c r="H30" s="6" t="str">
        <f t="shared" si="1"/>
        <v>Rien</v>
      </c>
      <c r="I30" s="19"/>
      <c r="J30" s="26">
        <f t="shared" si="2"/>
        <v>0</v>
      </c>
      <c r="K30" s="26" t="e">
        <f t="shared" si="3"/>
        <v>#N/A</v>
      </c>
      <c r="L30" s="26">
        <f t="shared" si="4"/>
        <v>-8</v>
      </c>
      <c r="M30" s="3">
        <f t="shared" si="5"/>
        <v>-8</v>
      </c>
      <c r="N30" s="27">
        <f>IF(AND(C30=Feuil3!A$3, H30="Rien"), "0",M30)</f>
        <v>-8</v>
      </c>
      <c r="O30" s="55">
        <f t="shared" si="8"/>
        <v>-130.60333333333332</v>
      </c>
      <c r="P30" s="2"/>
      <c r="Q30" s="58">
        <f t="shared" si="6"/>
        <v>0</v>
      </c>
      <c r="R30" s="53"/>
      <c r="Z30" s="44" t="s">
        <v>52</v>
      </c>
      <c r="AA30" s="44"/>
      <c r="AB30" s="34">
        <v>27</v>
      </c>
      <c r="AC30" s="30">
        <f t="shared" si="7"/>
        <v>8</v>
      </c>
      <c r="AD30" s="30"/>
      <c r="AE30" s="30"/>
    </row>
    <row r="31" spans="2:31" ht="15" customHeight="1" x14ac:dyDescent="0.35">
      <c r="B31" s="20">
        <v>24</v>
      </c>
      <c r="C31" s="20"/>
      <c r="D31" s="31"/>
      <c r="E31" s="3"/>
      <c r="F31" s="6">
        <f t="shared" si="0"/>
        <v>0</v>
      </c>
      <c r="G31" s="2"/>
      <c r="H31" s="6" t="str">
        <f t="shared" si="1"/>
        <v>Rien</v>
      </c>
      <c r="I31" s="19"/>
      <c r="J31" s="26">
        <f t="shared" si="2"/>
        <v>0</v>
      </c>
      <c r="K31" s="26" t="e">
        <f t="shared" si="3"/>
        <v>#N/A</v>
      </c>
      <c r="L31" s="26">
        <f t="shared" si="4"/>
        <v>-8</v>
      </c>
      <c r="M31" s="3">
        <f t="shared" si="5"/>
        <v>-8</v>
      </c>
      <c r="N31" s="27">
        <f>IF(AND(C31=Feuil3!A$3, H31="Rien"), "0",M31)</f>
        <v>-8</v>
      </c>
      <c r="O31" s="55">
        <f t="shared" si="8"/>
        <v>-138.60333333333332</v>
      </c>
      <c r="P31" s="2"/>
      <c r="Q31" s="58">
        <f t="shared" si="6"/>
        <v>0</v>
      </c>
      <c r="R31" s="53"/>
      <c r="Z31" s="44" t="s">
        <v>53</v>
      </c>
      <c r="AA31" s="44"/>
      <c r="AB31" s="34">
        <v>28</v>
      </c>
      <c r="AC31" s="30">
        <f t="shared" si="7"/>
        <v>8</v>
      </c>
      <c r="AD31" s="30"/>
      <c r="AE31" s="30"/>
    </row>
    <row r="32" spans="2:31" ht="15" customHeight="1" x14ac:dyDescent="0.35">
      <c r="B32" s="20">
        <v>25</v>
      </c>
      <c r="C32" s="20"/>
      <c r="D32" s="31"/>
      <c r="E32" s="3"/>
      <c r="F32" s="6">
        <f t="shared" si="0"/>
        <v>0</v>
      </c>
      <c r="G32" s="2"/>
      <c r="H32" s="6" t="str">
        <f t="shared" si="1"/>
        <v>Rien</v>
      </c>
      <c r="I32" s="19"/>
      <c r="J32" s="26">
        <f t="shared" si="2"/>
        <v>0</v>
      </c>
      <c r="K32" s="26" t="e">
        <f t="shared" si="3"/>
        <v>#N/A</v>
      </c>
      <c r="L32" s="26">
        <f t="shared" si="4"/>
        <v>-8</v>
      </c>
      <c r="M32" s="3">
        <f t="shared" si="5"/>
        <v>-8</v>
      </c>
      <c r="N32" s="27">
        <f>IF(AND(C32=Feuil3!A$3, H32="Rien"), "0",M32)</f>
        <v>-8</v>
      </c>
      <c r="O32" s="55">
        <f t="shared" si="8"/>
        <v>-146.60333333333332</v>
      </c>
      <c r="P32" s="2"/>
      <c r="Q32" s="58">
        <f t="shared" si="6"/>
        <v>0</v>
      </c>
      <c r="R32" s="53"/>
      <c r="Z32" s="44" t="s">
        <v>54</v>
      </c>
      <c r="AA32" s="44"/>
      <c r="AB32" s="34">
        <v>29</v>
      </c>
      <c r="AC32" s="30">
        <f t="shared" si="7"/>
        <v>8</v>
      </c>
      <c r="AD32" s="30"/>
      <c r="AE32" s="30"/>
    </row>
    <row r="33" spans="2:31" ht="15" customHeight="1" x14ac:dyDescent="0.35">
      <c r="B33" s="20">
        <v>26</v>
      </c>
      <c r="C33" s="20"/>
      <c r="D33" s="31"/>
      <c r="E33" s="3"/>
      <c r="F33" s="6">
        <f t="shared" si="0"/>
        <v>0</v>
      </c>
      <c r="G33" s="2"/>
      <c r="H33" s="6" t="str">
        <f t="shared" si="1"/>
        <v>Rien</v>
      </c>
      <c r="I33" s="19"/>
      <c r="J33" s="26">
        <f t="shared" si="2"/>
        <v>0</v>
      </c>
      <c r="K33" s="26" t="e">
        <f t="shared" si="3"/>
        <v>#N/A</v>
      </c>
      <c r="L33" s="26">
        <f t="shared" si="4"/>
        <v>-8</v>
      </c>
      <c r="M33" s="3">
        <f t="shared" si="5"/>
        <v>-8</v>
      </c>
      <c r="N33" s="27">
        <f>IF(AND(C33=Feuil3!A$3, H33="Rien"), "0",M33)</f>
        <v>-8</v>
      </c>
      <c r="O33" s="55">
        <f t="shared" si="8"/>
        <v>-154.60333333333332</v>
      </c>
      <c r="P33" s="2"/>
      <c r="Q33" s="58">
        <f t="shared" si="6"/>
        <v>0</v>
      </c>
      <c r="R33" s="53"/>
      <c r="Z33" s="44" t="s">
        <v>55</v>
      </c>
      <c r="AA33" s="44"/>
      <c r="AB33" s="34">
        <v>30</v>
      </c>
      <c r="AC33" s="30">
        <f t="shared" si="7"/>
        <v>8</v>
      </c>
      <c r="AD33" s="30"/>
      <c r="AE33" s="30"/>
    </row>
    <row r="34" spans="2:31" ht="15" customHeight="1" x14ac:dyDescent="0.35">
      <c r="B34" s="20">
        <v>27</v>
      </c>
      <c r="C34" s="20"/>
      <c r="D34" s="31"/>
      <c r="E34" s="3"/>
      <c r="F34" s="6">
        <f t="shared" si="0"/>
        <v>0</v>
      </c>
      <c r="G34" s="2"/>
      <c r="H34" s="6" t="str">
        <f t="shared" si="1"/>
        <v>Rien</v>
      </c>
      <c r="I34" s="19"/>
      <c r="J34" s="26">
        <f t="shared" si="2"/>
        <v>0</v>
      </c>
      <c r="K34" s="26" t="e">
        <f t="shared" si="3"/>
        <v>#N/A</v>
      </c>
      <c r="L34" s="26">
        <f t="shared" si="4"/>
        <v>-8</v>
      </c>
      <c r="M34" s="3">
        <f t="shared" si="5"/>
        <v>-8</v>
      </c>
      <c r="N34" s="27">
        <f>IF(AND(C34=Feuil3!A$3, H34="Rien"), "0",M34)</f>
        <v>-8</v>
      </c>
      <c r="O34" s="55">
        <f t="shared" si="8"/>
        <v>-162.60333333333332</v>
      </c>
      <c r="P34" s="2"/>
      <c r="Q34" s="58">
        <f t="shared" si="6"/>
        <v>0</v>
      </c>
      <c r="R34" s="53"/>
      <c r="Z34" s="44" t="s">
        <v>56</v>
      </c>
      <c r="AA34" s="44"/>
      <c r="AB34" s="34">
        <v>31</v>
      </c>
      <c r="AC34" s="30">
        <f t="shared" si="7"/>
        <v>8</v>
      </c>
      <c r="AD34" s="30"/>
      <c r="AE34" s="30"/>
    </row>
    <row r="35" spans="2:31" ht="15" customHeight="1" x14ac:dyDescent="0.35">
      <c r="B35" s="20">
        <v>28</v>
      </c>
      <c r="C35" s="20"/>
      <c r="D35" s="31"/>
      <c r="E35" s="3"/>
      <c r="F35" s="6">
        <f t="shared" si="0"/>
        <v>0</v>
      </c>
      <c r="G35" s="2"/>
      <c r="H35" s="6" t="str">
        <f t="shared" si="1"/>
        <v>Rien</v>
      </c>
      <c r="I35" s="19"/>
      <c r="J35" s="26">
        <f t="shared" si="2"/>
        <v>0</v>
      </c>
      <c r="K35" s="26" t="e">
        <f t="shared" si="3"/>
        <v>#N/A</v>
      </c>
      <c r="L35" s="26">
        <f t="shared" si="4"/>
        <v>-8</v>
      </c>
      <c r="M35" s="3">
        <f t="shared" si="5"/>
        <v>-8</v>
      </c>
      <c r="N35" s="27">
        <f>IF(AND(C35=Feuil3!A$3, H35="Rien"), "0",M35)</f>
        <v>-8</v>
      </c>
      <c r="O35" s="55">
        <f t="shared" si="8"/>
        <v>-170.60333333333332</v>
      </c>
      <c r="P35" s="2"/>
      <c r="Q35" s="58">
        <f t="shared" si="6"/>
        <v>0</v>
      </c>
      <c r="R35" s="53"/>
      <c r="Z35" s="44" t="s">
        <v>57</v>
      </c>
      <c r="AA35" s="44"/>
      <c r="AB35" s="34">
        <v>32</v>
      </c>
      <c r="AC35" s="30">
        <f t="shared" si="7"/>
        <v>8</v>
      </c>
      <c r="AD35" s="30"/>
      <c r="AE35" s="30"/>
    </row>
    <row r="36" spans="2:31" ht="15" customHeight="1" x14ac:dyDescent="0.35">
      <c r="B36" s="20">
        <v>29</v>
      </c>
      <c r="C36" s="20"/>
      <c r="D36" s="31"/>
      <c r="E36" s="3"/>
      <c r="F36" s="6">
        <f t="shared" si="0"/>
        <v>0</v>
      </c>
      <c r="G36" s="2"/>
      <c r="H36" s="6" t="str">
        <f t="shared" si="1"/>
        <v>Rien</v>
      </c>
      <c r="I36" s="19"/>
      <c r="J36" s="26">
        <f t="shared" si="2"/>
        <v>0</v>
      </c>
      <c r="K36" s="26" t="e">
        <f t="shared" si="3"/>
        <v>#N/A</v>
      </c>
      <c r="L36" s="26">
        <f t="shared" si="4"/>
        <v>-8</v>
      </c>
      <c r="M36" s="3">
        <f t="shared" si="5"/>
        <v>-8</v>
      </c>
      <c r="N36" s="27">
        <f>IF(AND(C36=Feuil3!A$3, H36="Rien"), "0",M36)</f>
        <v>-8</v>
      </c>
      <c r="O36" s="55">
        <f t="shared" si="8"/>
        <v>-178.60333333333332</v>
      </c>
      <c r="P36" s="2"/>
      <c r="Q36" s="58">
        <f t="shared" si="6"/>
        <v>0</v>
      </c>
      <c r="R36" s="53"/>
      <c r="Z36" s="44" t="s">
        <v>58</v>
      </c>
      <c r="AA36" s="44"/>
      <c r="AB36" s="34">
        <v>33</v>
      </c>
      <c r="AC36" s="30">
        <f t="shared" si="7"/>
        <v>8</v>
      </c>
      <c r="AD36" s="30"/>
      <c r="AE36" s="30"/>
    </row>
    <row r="37" spans="2:31" ht="15" customHeight="1" x14ac:dyDescent="0.35">
      <c r="B37" s="20">
        <v>30</v>
      </c>
      <c r="C37" s="20"/>
      <c r="D37" s="31"/>
      <c r="E37" s="3"/>
      <c r="F37" s="6">
        <f t="shared" si="0"/>
        <v>0</v>
      </c>
      <c r="G37" s="2"/>
      <c r="H37" s="6" t="str">
        <f t="shared" si="1"/>
        <v>Rien</v>
      </c>
      <c r="I37" s="19"/>
      <c r="J37" s="26">
        <f t="shared" si="2"/>
        <v>0</v>
      </c>
      <c r="K37" s="26" t="e">
        <f t="shared" si="3"/>
        <v>#N/A</v>
      </c>
      <c r="L37" s="26">
        <f t="shared" si="4"/>
        <v>-8</v>
      </c>
      <c r="M37" s="3">
        <f t="shared" si="5"/>
        <v>-8</v>
      </c>
      <c r="N37" s="27">
        <f>IF(AND(C37=Feuil3!A$3, H37="Rien"), "0",M37)</f>
        <v>-8</v>
      </c>
      <c r="O37" s="55">
        <f t="shared" si="8"/>
        <v>-186.60333333333332</v>
      </c>
      <c r="P37" s="2"/>
      <c r="Q37" s="58">
        <f t="shared" si="6"/>
        <v>0</v>
      </c>
      <c r="R37" s="53"/>
      <c r="Z37" s="44" t="s">
        <v>59</v>
      </c>
      <c r="AA37" s="44"/>
      <c r="AB37" s="34">
        <v>35</v>
      </c>
      <c r="AC37" s="30">
        <f t="shared" si="7"/>
        <v>8</v>
      </c>
      <c r="AD37" s="30"/>
      <c r="AE37" s="30"/>
    </row>
    <row r="38" spans="2:31" ht="15" customHeight="1" x14ac:dyDescent="0.35">
      <c r="B38" s="20">
        <v>31</v>
      </c>
      <c r="C38" s="20"/>
      <c r="D38" s="31"/>
      <c r="E38" s="3"/>
      <c r="F38" s="6">
        <f t="shared" si="0"/>
        <v>0</v>
      </c>
      <c r="G38" s="2"/>
      <c r="H38" s="6" t="str">
        <f t="shared" si="1"/>
        <v>Rien</v>
      </c>
      <c r="I38" s="19"/>
      <c r="J38" s="26">
        <f t="shared" si="2"/>
        <v>0</v>
      </c>
      <c r="K38" s="26" t="e">
        <f t="shared" si="3"/>
        <v>#N/A</v>
      </c>
      <c r="L38" s="26">
        <f t="shared" si="4"/>
        <v>-8</v>
      </c>
      <c r="M38" s="3">
        <f t="shared" si="5"/>
        <v>-8</v>
      </c>
      <c r="N38" s="27">
        <f>IF(AND(C38=Feuil3!A$3, H38="Rien"), "0",M38)</f>
        <v>-8</v>
      </c>
      <c r="O38" s="55">
        <f t="shared" si="8"/>
        <v>-194.60333333333332</v>
      </c>
      <c r="P38" s="2"/>
      <c r="Q38" s="58">
        <f t="shared" si="6"/>
        <v>0</v>
      </c>
      <c r="R38" s="53"/>
      <c r="Z38" s="44" t="s">
        <v>60</v>
      </c>
      <c r="AA38" s="44"/>
      <c r="AB38" s="34">
        <v>36</v>
      </c>
      <c r="AC38" s="30">
        <f t="shared" si="7"/>
        <v>8</v>
      </c>
      <c r="AD38" s="30"/>
      <c r="AE38" s="30"/>
    </row>
    <row r="39" spans="2:31" ht="15" customHeight="1" x14ac:dyDescent="0.35">
      <c r="Z39" s="44" t="s">
        <v>61</v>
      </c>
      <c r="AA39" s="44"/>
      <c r="AB39" s="34">
        <v>39</v>
      </c>
      <c r="AC39" s="30">
        <f t="shared" si="7"/>
        <v>8</v>
      </c>
      <c r="AD39" s="30"/>
      <c r="AE39" s="30"/>
    </row>
    <row r="40" spans="2:31" ht="17" customHeight="1" x14ac:dyDescent="0.35">
      <c r="Z40" s="44" t="s">
        <v>62</v>
      </c>
      <c r="AA40" s="44"/>
      <c r="AB40" s="34">
        <v>40</v>
      </c>
      <c r="AC40" s="30">
        <f t="shared" si="7"/>
        <v>8</v>
      </c>
      <c r="AD40" s="30"/>
      <c r="AE40" s="30"/>
    </row>
    <row r="41" spans="2:31" ht="17" customHeight="1" x14ac:dyDescent="0.35">
      <c r="E41" s="11"/>
      <c r="F41" s="11"/>
      <c r="G41" s="11"/>
      <c r="H41" s="11"/>
      <c r="I41" s="11"/>
      <c r="J41" s="11"/>
      <c r="K41" s="11"/>
      <c r="L41" s="11"/>
      <c r="Z41" s="44" t="s">
        <v>63</v>
      </c>
      <c r="AA41" s="44"/>
      <c r="AB41" s="34">
        <v>41</v>
      </c>
      <c r="AC41" s="30">
        <f t="shared" si="7"/>
        <v>8</v>
      </c>
      <c r="AD41" s="30"/>
      <c r="AE41" s="30"/>
    </row>
    <row r="42" spans="2:31" ht="17" customHeight="1" x14ac:dyDescent="0.35">
      <c r="E42" s="10"/>
      <c r="F42" s="10"/>
      <c r="G42" s="10"/>
      <c r="H42" s="10"/>
      <c r="I42" s="11"/>
      <c r="J42" s="11"/>
      <c r="K42" s="11"/>
      <c r="L42" s="11"/>
      <c r="Z42" s="44" t="s">
        <v>64</v>
      </c>
      <c r="AA42" s="44"/>
      <c r="AB42" s="34">
        <v>42</v>
      </c>
      <c r="AC42" s="30">
        <f t="shared" si="7"/>
        <v>8</v>
      </c>
      <c r="AD42" s="30"/>
      <c r="AE42" s="30"/>
    </row>
    <row r="43" spans="2:31" ht="17" customHeight="1" x14ac:dyDescent="0.35">
      <c r="E43" s="10"/>
      <c r="F43" s="10"/>
      <c r="G43" s="10"/>
      <c r="H43" s="10"/>
      <c r="I43" s="11"/>
      <c r="J43" s="11"/>
      <c r="K43" s="11"/>
      <c r="L43" s="11"/>
      <c r="Z43" s="44" t="s">
        <v>65</v>
      </c>
      <c r="AA43" s="44"/>
      <c r="AB43" s="34">
        <v>43</v>
      </c>
      <c r="AC43" s="30">
        <f t="shared" si="7"/>
        <v>8</v>
      </c>
      <c r="AD43" s="30"/>
      <c r="AE43" s="30"/>
    </row>
    <row r="44" spans="2:31" ht="17" customHeight="1" x14ac:dyDescent="0.35">
      <c r="E44" s="10"/>
      <c r="F44" s="10"/>
      <c r="G44" s="10"/>
      <c r="H44" s="10"/>
      <c r="I44" s="10"/>
      <c r="J44" s="10"/>
      <c r="K44" s="10"/>
      <c r="L44" s="10"/>
      <c r="Z44" s="44" t="s">
        <v>66</v>
      </c>
      <c r="AA44" s="44"/>
      <c r="AB44" s="34">
        <v>45</v>
      </c>
      <c r="AC44" s="30">
        <f t="shared" si="7"/>
        <v>8</v>
      </c>
      <c r="AD44" s="30"/>
      <c r="AE44" s="30"/>
    </row>
    <row r="45" spans="2:31" ht="17" customHeight="1" x14ac:dyDescent="0.35">
      <c r="Z45" s="44" t="s">
        <v>67</v>
      </c>
      <c r="AA45" s="44"/>
      <c r="AB45" s="34">
        <v>47</v>
      </c>
      <c r="AC45" s="30">
        <f t="shared" si="7"/>
        <v>8</v>
      </c>
      <c r="AD45" s="30"/>
      <c r="AE45" s="30"/>
    </row>
    <row r="46" spans="2:31" ht="17" customHeight="1" x14ac:dyDescent="0.35">
      <c r="Z46" s="44" t="s">
        <v>68</v>
      </c>
      <c r="AA46" s="44"/>
      <c r="AB46" s="34">
        <v>48</v>
      </c>
      <c r="AC46" s="30">
        <f t="shared" si="7"/>
        <v>8</v>
      </c>
      <c r="AD46" s="30"/>
      <c r="AE46" s="30"/>
    </row>
    <row r="47" spans="2:31" ht="17" customHeight="1" x14ac:dyDescent="0.35">
      <c r="Z47" s="44" t="s">
        <v>69</v>
      </c>
      <c r="AA47" s="44"/>
      <c r="AB47" s="34">
        <v>50</v>
      </c>
      <c r="AC47" s="30">
        <f t="shared" si="7"/>
        <v>8</v>
      </c>
      <c r="AD47" s="30"/>
      <c r="AE47" s="30"/>
    </row>
    <row r="48" spans="2:31" ht="17" customHeight="1" x14ac:dyDescent="0.35">
      <c r="Z48" s="44" t="s">
        <v>70</v>
      </c>
      <c r="AA48" s="44"/>
      <c r="AB48" s="34">
        <v>51</v>
      </c>
      <c r="AC48" s="30">
        <f t="shared" si="7"/>
        <v>8</v>
      </c>
      <c r="AD48" s="30"/>
      <c r="AE48" s="30"/>
    </row>
    <row r="49" spans="26:31" ht="17" customHeight="1" x14ac:dyDescent="0.35">
      <c r="Z49" s="44" t="s">
        <v>71</v>
      </c>
      <c r="AA49" s="44"/>
      <c r="AB49" s="34">
        <v>52</v>
      </c>
      <c r="AC49" s="30">
        <f t="shared" si="7"/>
        <v>8</v>
      </c>
      <c r="AD49" s="30"/>
      <c r="AE49" s="30"/>
    </row>
    <row r="50" spans="26:31" ht="17" customHeight="1" x14ac:dyDescent="0.35">
      <c r="Z50" s="44" t="s">
        <v>72</v>
      </c>
      <c r="AA50" s="44"/>
      <c r="AB50" s="34">
        <v>55</v>
      </c>
      <c r="AC50" s="30">
        <f t="shared" si="7"/>
        <v>8</v>
      </c>
      <c r="AD50" s="30"/>
      <c r="AE50" s="30"/>
    </row>
    <row r="51" spans="26:31" ht="17" customHeight="1" x14ac:dyDescent="0.35">
      <c r="Z51" s="44" t="s">
        <v>73</v>
      </c>
      <c r="AA51" s="44"/>
      <c r="AB51" s="34">
        <v>56</v>
      </c>
      <c r="AC51" s="30">
        <f t="shared" si="7"/>
        <v>8</v>
      </c>
      <c r="AD51" s="30"/>
      <c r="AE51" s="30"/>
    </row>
    <row r="52" spans="26:31" ht="17" customHeight="1" x14ac:dyDescent="0.35">
      <c r="Z52" s="44" t="s">
        <v>74</v>
      </c>
      <c r="AA52" s="44"/>
      <c r="AB52" s="34">
        <v>57</v>
      </c>
      <c r="AC52" s="30">
        <f t="shared" si="7"/>
        <v>8</v>
      </c>
      <c r="AD52" s="30"/>
      <c r="AE52" s="30"/>
    </row>
    <row r="53" spans="26:31" ht="17" customHeight="1" x14ac:dyDescent="0.35">
      <c r="Z53" s="44" t="s">
        <v>75</v>
      </c>
      <c r="AA53" s="44"/>
      <c r="AB53" s="34">
        <v>58</v>
      </c>
      <c r="AC53" s="30">
        <f t="shared" si="7"/>
        <v>8</v>
      </c>
      <c r="AD53" s="30"/>
      <c r="AE53" s="30"/>
    </row>
    <row r="54" spans="26:31" ht="17" customHeight="1" x14ac:dyDescent="0.35">
      <c r="Z54" s="44" t="s">
        <v>76</v>
      </c>
      <c r="AA54" s="44"/>
      <c r="AB54" s="34">
        <v>59</v>
      </c>
      <c r="AC54" s="30">
        <f t="shared" si="7"/>
        <v>8</v>
      </c>
      <c r="AD54" s="30"/>
      <c r="AE54" s="30"/>
    </row>
    <row r="55" spans="26:31" ht="17" customHeight="1" x14ac:dyDescent="0.35">
      <c r="Z55" s="44" t="s">
        <v>77</v>
      </c>
      <c r="AA55" s="44"/>
      <c r="AB55" s="34">
        <v>60</v>
      </c>
      <c r="AC55" s="30">
        <f t="shared" si="7"/>
        <v>8</v>
      </c>
      <c r="AD55" s="30"/>
      <c r="AE55" s="30"/>
    </row>
    <row r="56" spans="26:31" ht="17" customHeight="1" x14ac:dyDescent="0.35">
      <c r="Z56" s="44" t="s">
        <v>78</v>
      </c>
      <c r="AA56" s="44"/>
      <c r="AB56" s="34">
        <v>61</v>
      </c>
      <c r="AC56" s="30">
        <f t="shared" si="7"/>
        <v>8</v>
      </c>
      <c r="AD56" s="30"/>
      <c r="AE56" s="30"/>
    </row>
    <row r="57" spans="26:31" ht="17" customHeight="1" x14ac:dyDescent="0.35">
      <c r="Z57" s="44" t="s">
        <v>79</v>
      </c>
      <c r="AA57" s="44"/>
      <c r="AB57" s="34">
        <v>62</v>
      </c>
      <c r="AC57" s="30">
        <f t="shared" si="7"/>
        <v>8</v>
      </c>
      <c r="AD57" s="30"/>
      <c r="AE57" s="30"/>
    </row>
    <row r="58" spans="26:31" ht="17" customHeight="1" x14ac:dyDescent="0.35">
      <c r="Z58" s="44" t="s">
        <v>80</v>
      </c>
      <c r="AA58" s="44"/>
      <c r="AB58" s="34">
        <v>63</v>
      </c>
      <c r="AC58" s="30">
        <f t="shared" si="7"/>
        <v>8</v>
      </c>
      <c r="AD58" s="30"/>
      <c r="AE58" s="30"/>
    </row>
    <row r="59" spans="26:31" ht="17" customHeight="1" x14ac:dyDescent="0.35">
      <c r="Z59" s="44" t="s">
        <v>81</v>
      </c>
      <c r="AA59" s="44"/>
      <c r="AB59" s="34">
        <v>65</v>
      </c>
      <c r="AC59" s="30">
        <f t="shared" si="7"/>
        <v>8</v>
      </c>
      <c r="AD59" s="30"/>
      <c r="AE59" s="30"/>
    </row>
    <row r="60" spans="26:31" ht="17" customHeight="1" x14ac:dyDescent="0.35">
      <c r="Z60" s="44" t="s">
        <v>82</v>
      </c>
      <c r="AA60" s="44"/>
      <c r="AB60" s="34">
        <v>66</v>
      </c>
      <c r="AC60" s="30">
        <f t="shared" si="7"/>
        <v>8</v>
      </c>
      <c r="AD60" s="30"/>
      <c r="AE60" s="30"/>
    </row>
    <row r="61" spans="26:31" ht="17" customHeight="1" x14ac:dyDescent="0.35">
      <c r="Z61" s="44" t="s">
        <v>83</v>
      </c>
      <c r="AA61" s="44"/>
      <c r="AB61" s="34">
        <v>68</v>
      </c>
      <c r="AC61" s="30">
        <f t="shared" si="7"/>
        <v>8</v>
      </c>
      <c r="AD61" s="30"/>
      <c r="AE61" s="30"/>
    </row>
    <row r="62" spans="26:31" ht="17" customHeight="1" x14ac:dyDescent="0.35">
      <c r="Z62" s="44" t="s">
        <v>84</v>
      </c>
      <c r="AA62" s="44"/>
      <c r="AB62" s="34">
        <v>70</v>
      </c>
      <c r="AC62" s="30">
        <f t="shared" si="7"/>
        <v>8</v>
      </c>
      <c r="AD62" s="30"/>
      <c r="AE62" s="30"/>
    </row>
    <row r="63" spans="26:31" ht="17" customHeight="1" x14ac:dyDescent="0.35">
      <c r="Z63" s="44" t="s">
        <v>85</v>
      </c>
      <c r="AA63" s="44"/>
      <c r="AB63" s="35">
        <v>86</v>
      </c>
      <c r="AC63" s="30">
        <f t="shared" si="7"/>
        <v>8</v>
      </c>
      <c r="AD63" s="30"/>
      <c r="AE63" s="30"/>
    </row>
    <row r="64" spans="26:31" x14ac:dyDescent="0.35">
      <c r="Z64" s="43"/>
      <c r="AA64" s="43"/>
      <c r="AB64" s="30"/>
      <c r="AC64" s="30"/>
      <c r="AD64" s="30"/>
      <c r="AE64" s="30"/>
    </row>
    <row r="65" spans="26:31" x14ac:dyDescent="0.35">
      <c r="Z65" s="43"/>
      <c r="AA65" s="43"/>
      <c r="AB65" s="30"/>
      <c r="AC65" s="30"/>
      <c r="AD65" s="30"/>
      <c r="AE65" s="30"/>
    </row>
    <row r="66" spans="26:31" x14ac:dyDescent="0.35">
      <c r="Z66" s="43"/>
      <c r="AA66" s="43"/>
      <c r="AB66" s="30"/>
      <c r="AC66" s="30"/>
      <c r="AD66" s="30"/>
      <c r="AE66" s="30"/>
    </row>
    <row r="67" spans="26:31" x14ac:dyDescent="0.35">
      <c r="Z67" s="43"/>
      <c r="AA67" s="43"/>
      <c r="AB67" s="30"/>
      <c r="AC67" s="30"/>
      <c r="AD67" s="30"/>
      <c r="AE67" s="30"/>
    </row>
    <row r="68" spans="26:31" x14ac:dyDescent="0.35">
      <c r="Z68" s="43"/>
      <c r="AA68" s="43"/>
      <c r="AB68" s="30"/>
      <c r="AC68" s="30"/>
      <c r="AD68" s="30"/>
      <c r="AE68" s="30"/>
    </row>
    <row r="69" spans="26:31" x14ac:dyDescent="0.35">
      <c r="Z69" s="43"/>
      <c r="AA69" s="43"/>
      <c r="AB69" s="30"/>
      <c r="AC69" s="30"/>
      <c r="AD69" s="30"/>
      <c r="AE69" s="30"/>
    </row>
    <row r="70" spans="26:31" x14ac:dyDescent="0.35">
      <c r="Z70" s="43"/>
      <c r="AA70" s="43"/>
      <c r="AB70" s="30"/>
      <c r="AC70" s="30"/>
      <c r="AD70" s="30"/>
      <c r="AE70" s="30"/>
    </row>
    <row r="71" spans="26:31" x14ac:dyDescent="0.35">
      <c r="Z71" s="43"/>
      <c r="AA71" s="43"/>
      <c r="AB71" s="30"/>
      <c r="AC71" s="30"/>
      <c r="AD71" s="30"/>
      <c r="AE71" s="30"/>
    </row>
    <row r="72" spans="26:31" x14ac:dyDescent="0.35">
      <c r="Z72" s="43"/>
      <c r="AA72" s="43"/>
      <c r="AB72" s="30"/>
      <c r="AC72" s="30"/>
      <c r="AD72" s="30"/>
      <c r="AE72" s="30"/>
    </row>
    <row r="73" spans="26:31" x14ac:dyDescent="0.35">
      <c r="Z73" s="43"/>
      <c r="AA73" s="43"/>
      <c r="AB73" s="30"/>
      <c r="AC73" s="30"/>
      <c r="AD73" s="30"/>
      <c r="AE73" s="30"/>
    </row>
    <row r="74" spans="26:31" x14ac:dyDescent="0.35">
      <c r="Z74" s="43"/>
      <c r="AA74" s="43"/>
      <c r="AB74" s="30"/>
      <c r="AC74" s="30"/>
      <c r="AD74" s="30"/>
      <c r="AE74" s="30"/>
    </row>
    <row r="75" spans="26:31" x14ac:dyDescent="0.35">
      <c r="Z75" s="43"/>
      <c r="AA75" s="43"/>
      <c r="AB75" s="30"/>
      <c r="AC75" s="30"/>
      <c r="AD75" s="30"/>
      <c r="AE75" s="30"/>
    </row>
    <row r="76" spans="26:31" x14ac:dyDescent="0.35">
      <c r="Z76" s="43"/>
      <c r="AA76" s="43"/>
      <c r="AB76" s="30"/>
      <c r="AC76" s="30"/>
      <c r="AD76" s="30"/>
      <c r="AE76" s="30"/>
    </row>
    <row r="77" spans="26:31" x14ac:dyDescent="0.35">
      <c r="Z77" s="43"/>
      <c r="AA77" s="43"/>
      <c r="AB77" s="30"/>
      <c r="AC77" s="30"/>
      <c r="AD77" s="30"/>
      <c r="AE77" s="30"/>
    </row>
    <row r="78" spans="26:31" x14ac:dyDescent="0.35">
      <c r="Z78" s="43"/>
      <c r="AA78" s="43"/>
      <c r="AB78" s="30"/>
      <c r="AC78" s="30"/>
      <c r="AD78" s="30"/>
      <c r="AE78" s="30"/>
    </row>
    <row r="79" spans="26:31" x14ac:dyDescent="0.35">
      <c r="Z79" s="43"/>
      <c r="AA79" s="43"/>
      <c r="AB79" s="30"/>
      <c r="AC79" s="30"/>
      <c r="AD79" s="30"/>
      <c r="AE79" s="30"/>
    </row>
    <row r="80" spans="26:31" x14ac:dyDescent="0.35">
      <c r="Z80" s="43"/>
      <c r="AA80" s="43"/>
      <c r="AB80" s="30"/>
      <c r="AC80" s="30"/>
      <c r="AD80" s="30"/>
      <c r="AE80" s="30"/>
    </row>
    <row r="81" spans="26:31" x14ac:dyDescent="0.35">
      <c r="Z81" s="43"/>
      <c r="AA81" s="43"/>
      <c r="AB81" s="30"/>
      <c r="AC81" s="30"/>
      <c r="AD81" s="30"/>
      <c r="AE81" s="30"/>
    </row>
    <row r="82" spans="26:31" x14ac:dyDescent="0.35">
      <c r="Z82" s="43"/>
      <c r="AA82" s="43"/>
      <c r="AB82" s="30"/>
      <c r="AC82" s="30"/>
      <c r="AD82" s="30"/>
      <c r="AE82" s="30"/>
    </row>
    <row r="83" spans="26:31" x14ac:dyDescent="0.35">
      <c r="Z83" s="43"/>
      <c r="AA83" s="43"/>
      <c r="AB83" s="30"/>
      <c r="AC83" s="30"/>
      <c r="AD83" s="30"/>
      <c r="AE83" s="30"/>
    </row>
    <row r="84" spans="26:31" x14ac:dyDescent="0.35">
      <c r="Z84" s="43"/>
      <c r="AA84" s="43"/>
      <c r="AB84" s="30"/>
      <c r="AC84" s="30"/>
      <c r="AD84" s="30"/>
      <c r="AE84" s="30"/>
    </row>
    <row r="85" spans="26:31" x14ac:dyDescent="0.35">
      <c r="Z85" s="43"/>
      <c r="AA85" s="43"/>
      <c r="AB85" s="30"/>
      <c r="AC85" s="30"/>
      <c r="AD85" s="30"/>
      <c r="AE85" s="30"/>
    </row>
    <row r="86" spans="26:31" x14ac:dyDescent="0.35">
      <c r="Z86" s="43"/>
      <c r="AA86" s="43"/>
      <c r="AB86" s="30"/>
      <c r="AC86" s="30"/>
      <c r="AD86" s="30"/>
      <c r="AE86" s="30"/>
    </row>
    <row r="87" spans="26:31" x14ac:dyDescent="0.35">
      <c r="Z87" s="43"/>
      <c r="AA87" s="43"/>
      <c r="AB87" s="30"/>
      <c r="AC87" s="30"/>
      <c r="AD87" s="30"/>
      <c r="AE87" s="30"/>
    </row>
    <row r="88" spans="26:31" x14ac:dyDescent="0.35">
      <c r="Z88" s="43"/>
      <c r="AA88" s="43"/>
      <c r="AB88" s="30"/>
      <c r="AC88" s="30"/>
      <c r="AD88" s="30"/>
      <c r="AE88" s="30"/>
    </row>
  </sheetData>
  <dataConsolidate link="1"/>
  <mergeCells count="88">
    <mergeCell ref="S11:V11"/>
    <mergeCell ref="B2:C2"/>
    <mergeCell ref="U7:V7"/>
    <mergeCell ref="S6:V6"/>
    <mergeCell ref="U8:V8"/>
    <mergeCell ref="Z6:AE6"/>
    <mergeCell ref="Z7:AA7"/>
    <mergeCell ref="Z8:AA8"/>
    <mergeCell ref="Z9:AA9"/>
    <mergeCell ref="Z10:AA10"/>
    <mergeCell ref="Z11:AA11"/>
    <mergeCell ref="Z12:AA12"/>
    <mergeCell ref="Z13:AA13"/>
    <mergeCell ref="Z14:AA14"/>
    <mergeCell ref="Z15:AA15"/>
    <mergeCell ref="Z16:AA16"/>
    <mergeCell ref="Z17:AA17"/>
    <mergeCell ref="Z18:AA18"/>
    <mergeCell ref="Z19:AA19"/>
    <mergeCell ref="Z20:AA20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Z31:AA31"/>
    <mergeCell ref="Z32:AA32"/>
    <mergeCell ref="Z33:AA33"/>
    <mergeCell ref="Z34:AA34"/>
    <mergeCell ref="Z35:AA35"/>
    <mergeCell ref="Z36:AA36"/>
    <mergeCell ref="Z37:AA37"/>
    <mergeCell ref="Z38:AA38"/>
    <mergeCell ref="Z39:AA39"/>
    <mergeCell ref="Z40:AA40"/>
    <mergeCell ref="Z41:AA41"/>
    <mergeCell ref="Z42:AA42"/>
    <mergeCell ref="Z43:AA43"/>
    <mergeCell ref="Z44:AA44"/>
    <mergeCell ref="Z45:AA45"/>
    <mergeCell ref="Z46:AA46"/>
    <mergeCell ref="Z47:AA47"/>
    <mergeCell ref="Z48:AA48"/>
    <mergeCell ref="Z49:AA49"/>
    <mergeCell ref="Z50:AA50"/>
    <mergeCell ref="Z51:AA51"/>
    <mergeCell ref="Z52:AA52"/>
    <mergeCell ref="Z53:AA53"/>
    <mergeCell ref="Z54:AA54"/>
    <mergeCell ref="Z55:AA55"/>
    <mergeCell ref="Z56:AA56"/>
    <mergeCell ref="Z57:AA57"/>
    <mergeCell ref="Z58:AA58"/>
    <mergeCell ref="Z59:AA59"/>
    <mergeCell ref="Z60:AA60"/>
    <mergeCell ref="Z61:AA61"/>
    <mergeCell ref="Z62:AA62"/>
    <mergeCell ref="Z63:AA63"/>
    <mergeCell ref="Z64:AA64"/>
    <mergeCell ref="Z65:AA65"/>
    <mergeCell ref="Z66:AA66"/>
    <mergeCell ref="Z67:AA67"/>
    <mergeCell ref="Z68:AA68"/>
    <mergeCell ref="Z69:AA69"/>
    <mergeCell ref="Z70:AA70"/>
    <mergeCell ref="Z71:AA71"/>
    <mergeCell ref="Z72:AA72"/>
    <mergeCell ref="Z73:AA73"/>
    <mergeCell ref="Z74:AA74"/>
    <mergeCell ref="Z75:AA75"/>
    <mergeCell ref="Z76:AA76"/>
    <mergeCell ref="Z77:AA77"/>
    <mergeCell ref="Z78:AA78"/>
    <mergeCell ref="Z79:AA79"/>
    <mergeCell ref="Z80:AA80"/>
    <mergeCell ref="Z86:AA86"/>
    <mergeCell ref="Z87:AA87"/>
    <mergeCell ref="Z88:AA88"/>
    <mergeCell ref="Z81:AA81"/>
    <mergeCell ref="Z82:AA82"/>
    <mergeCell ref="Z83:AA83"/>
    <mergeCell ref="Z84:AA84"/>
    <mergeCell ref="Z85:AA85"/>
  </mergeCells>
  <dataValidations count="1">
    <dataValidation type="list" allowBlank="1" showInputMessage="1" showErrorMessage="1" sqref="C5">
      <formula1>"40, 50"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Feuil3!$A$3:$A$4</xm:f>
          </x14:formula1>
          <xm:sqref>C8:C38</xm:sqref>
        </x14:dataValidation>
        <x14:dataValidation type="list" allowBlank="1" showInputMessage="1" showErrorMessage="1">
          <x14:formula1>
            <xm:f>Feuil3!$C$2:$C$21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"/>
  <sheetViews>
    <sheetView workbookViewId="0">
      <selection activeCell="I1" sqref="I1:N83"/>
    </sheetView>
  </sheetViews>
  <sheetFormatPr baseColWidth="10" defaultRowHeight="14.5" x14ac:dyDescent="0.35"/>
  <cols>
    <col min="8" max="8" width="2.81640625" style="10" customWidth="1"/>
  </cols>
  <sheetData>
    <row r="1" spans="1:14" x14ac:dyDescent="0.35">
      <c r="A1" s="16" t="s">
        <v>6</v>
      </c>
      <c r="B1" s="16"/>
      <c r="C1" s="16"/>
      <c r="D1" s="16"/>
      <c r="E1" s="16"/>
      <c r="F1" s="16"/>
      <c r="G1" s="16"/>
      <c r="H1" s="16"/>
      <c r="I1" s="45" t="s">
        <v>10</v>
      </c>
      <c r="J1" s="45"/>
      <c r="K1" s="45"/>
      <c r="L1" s="45"/>
      <c r="M1" s="45"/>
      <c r="N1" s="45"/>
    </row>
    <row r="2" spans="1:14" x14ac:dyDescent="0.35">
      <c r="A2" s="13"/>
      <c r="B2" s="13"/>
      <c r="C2" s="13"/>
      <c r="D2" s="13"/>
      <c r="E2" s="13"/>
      <c r="F2" s="13"/>
      <c r="G2" s="14"/>
      <c r="I2" s="46" t="s">
        <v>11</v>
      </c>
      <c r="J2" s="46"/>
      <c r="K2" s="13" t="s">
        <v>12</v>
      </c>
      <c r="L2" s="13" t="s">
        <v>13</v>
      </c>
      <c r="M2" s="13"/>
      <c r="N2" s="13"/>
    </row>
    <row r="3" spans="1:14" x14ac:dyDescent="0.35">
      <c r="A3" s="9"/>
      <c r="B3" s="9"/>
      <c r="C3" s="9"/>
      <c r="D3" s="9"/>
      <c r="E3" s="9"/>
      <c r="F3" s="9"/>
      <c r="G3" s="15"/>
      <c r="I3" s="43" t="s">
        <v>14</v>
      </c>
      <c r="J3" s="43"/>
      <c r="K3" s="12">
        <v>36</v>
      </c>
      <c r="L3" s="12">
        <v>5</v>
      </c>
      <c r="M3" s="12"/>
      <c r="N3" s="12"/>
    </row>
    <row r="4" spans="1:14" x14ac:dyDescent="0.35">
      <c r="A4" s="9"/>
      <c r="B4" s="9"/>
      <c r="C4" s="9"/>
      <c r="D4" s="9"/>
      <c r="E4" s="9"/>
      <c r="F4" s="9"/>
      <c r="G4" s="15"/>
      <c r="I4" s="43"/>
      <c r="J4" s="43"/>
      <c r="K4" s="12"/>
      <c r="L4" s="12"/>
      <c r="M4" s="12"/>
      <c r="N4" s="12"/>
    </row>
    <row r="5" spans="1:14" x14ac:dyDescent="0.35">
      <c r="A5" s="9"/>
      <c r="B5" s="9"/>
      <c r="C5" s="9"/>
      <c r="D5" s="9"/>
      <c r="E5" s="9"/>
      <c r="F5" s="9"/>
      <c r="G5" s="15"/>
      <c r="I5" s="43"/>
      <c r="J5" s="43"/>
      <c r="K5" s="12"/>
      <c r="L5" s="12"/>
      <c r="M5" s="12"/>
      <c r="N5" s="12"/>
    </row>
    <row r="6" spans="1:14" x14ac:dyDescent="0.35">
      <c r="A6" s="9"/>
      <c r="B6" s="9"/>
      <c r="C6" s="9"/>
      <c r="D6" s="9"/>
      <c r="E6" s="9"/>
      <c r="F6" s="9"/>
      <c r="G6" s="15"/>
      <c r="I6" s="43"/>
      <c r="J6" s="43"/>
      <c r="K6" s="12"/>
      <c r="L6" s="12"/>
      <c r="M6" s="12"/>
      <c r="N6" s="12"/>
    </row>
    <row r="7" spans="1:14" x14ac:dyDescent="0.35">
      <c r="A7" s="9"/>
      <c r="B7" s="9"/>
      <c r="C7" s="9"/>
      <c r="D7" s="9"/>
      <c r="E7" s="9"/>
      <c r="F7" s="9"/>
      <c r="G7" s="15"/>
      <c r="I7" s="43"/>
      <c r="J7" s="43"/>
      <c r="K7" s="12"/>
      <c r="L7" s="12"/>
      <c r="M7" s="12"/>
      <c r="N7" s="12"/>
    </row>
    <row r="8" spans="1:14" x14ac:dyDescent="0.35">
      <c r="A8" s="9"/>
      <c r="B8" s="9"/>
      <c r="C8" s="9"/>
      <c r="D8" s="9"/>
      <c r="E8" s="9"/>
      <c r="F8" s="9"/>
      <c r="G8" s="15"/>
      <c r="I8" s="43"/>
      <c r="J8" s="43"/>
      <c r="K8" s="12"/>
      <c r="L8" s="12"/>
      <c r="M8" s="12"/>
      <c r="N8" s="12"/>
    </row>
    <row r="9" spans="1:14" x14ac:dyDescent="0.35">
      <c r="A9" s="9"/>
      <c r="B9" s="9"/>
      <c r="C9" s="9"/>
      <c r="D9" s="9"/>
      <c r="E9" s="9"/>
      <c r="F9" s="9"/>
      <c r="G9" s="15"/>
      <c r="I9" s="43"/>
      <c r="J9" s="43"/>
      <c r="K9" s="12"/>
      <c r="L9" s="12"/>
      <c r="M9" s="12"/>
      <c r="N9" s="12"/>
    </row>
    <row r="10" spans="1:14" x14ac:dyDescent="0.35">
      <c r="A10" s="9"/>
      <c r="B10" s="9"/>
      <c r="C10" s="9"/>
      <c r="D10" s="9"/>
      <c r="E10" s="9"/>
      <c r="F10" s="9"/>
      <c r="G10" s="15"/>
      <c r="I10" s="43"/>
      <c r="J10" s="43"/>
      <c r="K10" s="12"/>
      <c r="L10" s="12"/>
      <c r="M10" s="12"/>
      <c r="N10" s="12"/>
    </row>
    <row r="11" spans="1:14" x14ac:dyDescent="0.35">
      <c r="A11" s="9"/>
      <c r="B11" s="9"/>
      <c r="C11" s="9"/>
      <c r="D11" s="9"/>
      <c r="E11" s="9"/>
      <c r="F11" s="9"/>
      <c r="G11" s="15"/>
      <c r="I11" s="43"/>
      <c r="J11" s="43"/>
      <c r="K11" s="12"/>
      <c r="L11" s="12"/>
      <c r="M11" s="12"/>
      <c r="N11" s="12"/>
    </row>
    <row r="12" spans="1:14" x14ac:dyDescent="0.35">
      <c r="A12" s="9"/>
      <c r="B12" s="9"/>
      <c r="C12" s="9"/>
      <c r="D12" s="9"/>
      <c r="E12" s="9"/>
      <c r="F12" s="9"/>
      <c r="G12" s="15"/>
      <c r="I12" s="43"/>
      <c r="J12" s="43"/>
      <c r="K12" s="12"/>
      <c r="L12" s="12"/>
      <c r="M12" s="12"/>
      <c r="N12" s="12"/>
    </row>
    <row r="13" spans="1:14" x14ac:dyDescent="0.35">
      <c r="A13" s="9"/>
      <c r="B13" s="9"/>
      <c r="C13" s="9"/>
      <c r="D13" s="9"/>
      <c r="E13" s="9"/>
      <c r="F13" s="9"/>
      <c r="G13" s="15"/>
      <c r="I13" s="43"/>
      <c r="J13" s="43"/>
      <c r="K13" s="12"/>
      <c r="L13" s="12"/>
      <c r="M13" s="12"/>
      <c r="N13" s="12"/>
    </row>
    <row r="14" spans="1:14" x14ac:dyDescent="0.35">
      <c r="A14" s="9"/>
      <c r="B14" s="9"/>
      <c r="C14" s="9"/>
      <c r="D14" s="9"/>
      <c r="E14" s="9"/>
      <c r="F14" s="9"/>
      <c r="G14" s="15"/>
      <c r="I14" s="43"/>
      <c r="J14" s="43"/>
      <c r="K14" s="12"/>
      <c r="L14" s="12"/>
      <c r="M14" s="12"/>
      <c r="N14" s="12"/>
    </row>
    <row r="15" spans="1:14" x14ac:dyDescent="0.35">
      <c r="A15" s="9"/>
      <c r="B15" s="9"/>
      <c r="C15" s="9"/>
      <c r="D15" s="9"/>
      <c r="E15" s="9"/>
      <c r="F15" s="9"/>
      <c r="G15" s="15"/>
      <c r="I15" s="43"/>
      <c r="J15" s="43"/>
      <c r="K15" s="12"/>
      <c r="L15" s="12"/>
      <c r="M15" s="12"/>
      <c r="N15" s="12"/>
    </row>
    <row r="16" spans="1:14" x14ac:dyDescent="0.35">
      <c r="A16" s="9"/>
      <c r="B16" s="9"/>
      <c r="C16" s="9"/>
      <c r="D16" s="9"/>
      <c r="E16" s="9"/>
      <c r="F16" s="9"/>
      <c r="G16" s="15"/>
      <c r="I16" s="43"/>
      <c r="J16" s="43"/>
      <c r="K16" s="12"/>
      <c r="L16" s="12"/>
      <c r="M16" s="12"/>
      <c r="N16" s="12"/>
    </row>
    <row r="17" spans="1:14" x14ac:dyDescent="0.35">
      <c r="A17" s="9"/>
      <c r="B17" s="9"/>
      <c r="C17" s="9"/>
      <c r="D17" s="9"/>
      <c r="E17" s="9"/>
      <c r="F17" s="9"/>
      <c r="G17" s="15"/>
      <c r="I17" s="43"/>
      <c r="J17" s="43"/>
      <c r="K17" s="12"/>
      <c r="L17" s="12"/>
      <c r="M17" s="12"/>
      <c r="N17" s="12"/>
    </row>
    <row r="18" spans="1:14" x14ac:dyDescent="0.35">
      <c r="A18" s="9"/>
      <c r="B18" s="9"/>
      <c r="C18" s="9"/>
      <c r="D18" s="9"/>
      <c r="E18" s="9"/>
      <c r="F18" s="9"/>
      <c r="G18" s="15"/>
      <c r="I18" s="43"/>
      <c r="J18" s="43"/>
      <c r="K18" s="12"/>
      <c r="L18" s="12"/>
      <c r="M18" s="12"/>
      <c r="N18" s="12"/>
    </row>
    <row r="19" spans="1:14" x14ac:dyDescent="0.35">
      <c r="A19" s="9"/>
      <c r="B19" s="9"/>
      <c r="C19" s="9"/>
      <c r="D19" s="9"/>
      <c r="E19" s="9"/>
      <c r="F19" s="9"/>
      <c r="G19" s="15"/>
      <c r="I19" s="43"/>
      <c r="J19" s="43"/>
      <c r="K19" s="12"/>
      <c r="L19" s="12"/>
      <c r="M19" s="12"/>
      <c r="N19" s="12"/>
    </row>
    <row r="20" spans="1:14" x14ac:dyDescent="0.35">
      <c r="A20" s="9"/>
      <c r="B20" s="9"/>
      <c r="C20" s="9"/>
      <c r="D20" s="9"/>
      <c r="E20" s="9"/>
      <c r="F20" s="9"/>
      <c r="G20" s="15"/>
      <c r="I20" s="43"/>
      <c r="J20" s="43"/>
      <c r="K20" s="12"/>
      <c r="L20" s="12"/>
      <c r="M20" s="12"/>
      <c r="N20" s="12"/>
    </row>
    <row r="21" spans="1:14" x14ac:dyDescent="0.35">
      <c r="A21" s="9"/>
      <c r="B21" s="9"/>
      <c r="C21" s="9"/>
      <c r="D21" s="9"/>
      <c r="E21" s="9"/>
      <c r="F21" s="9"/>
      <c r="G21" s="15"/>
      <c r="I21" s="43"/>
      <c r="J21" s="43"/>
      <c r="K21" s="12"/>
      <c r="L21" s="12"/>
      <c r="M21" s="12"/>
      <c r="N21" s="12"/>
    </row>
    <row r="22" spans="1:14" x14ac:dyDescent="0.35">
      <c r="A22" s="9"/>
      <c r="B22" s="9"/>
      <c r="C22" s="9"/>
      <c r="D22" s="9"/>
      <c r="E22" s="9"/>
      <c r="F22" s="9"/>
      <c r="G22" s="15"/>
      <c r="I22" s="43"/>
      <c r="J22" s="43"/>
      <c r="K22" s="12"/>
      <c r="L22" s="12"/>
      <c r="M22" s="12"/>
      <c r="N22" s="12"/>
    </row>
    <row r="23" spans="1:14" x14ac:dyDescent="0.35">
      <c r="A23" s="9"/>
      <c r="B23" s="9"/>
      <c r="C23" s="9"/>
      <c r="D23" s="9"/>
      <c r="E23" s="9"/>
      <c r="F23" s="9"/>
      <c r="G23" s="15"/>
      <c r="I23" s="43"/>
      <c r="J23" s="43"/>
      <c r="K23" s="12"/>
      <c r="L23" s="12"/>
      <c r="M23" s="12"/>
      <c r="N23" s="12"/>
    </row>
    <row r="24" spans="1:14" x14ac:dyDescent="0.35">
      <c r="A24" s="9"/>
      <c r="B24" s="9"/>
      <c r="C24" s="9"/>
      <c r="D24" s="9"/>
      <c r="E24" s="9"/>
      <c r="F24" s="9"/>
      <c r="G24" s="15"/>
      <c r="I24" s="43"/>
      <c r="J24" s="43"/>
      <c r="K24" s="12"/>
      <c r="L24" s="12"/>
      <c r="M24" s="12"/>
      <c r="N24" s="12"/>
    </row>
    <row r="25" spans="1:14" x14ac:dyDescent="0.35">
      <c r="A25" s="9"/>
      <c r="B25" s="9"/>
      <c r="C25" s="9"/>
      <c r="D25" s="9"/>
      <c r="E25" s="9"/>
      <c r="F25" s="9"/>
      <c r="G25" s="15"/>
      <c r="I25" s="43"/>
      <c r="J25" s="43"/>
      <c r="K25" s="12"/>
      <c r="L25" s="12"/>
      <c r="M25" s="12"/>
      <c r="N25" s="12"/>
    </row>
    <row r="26" spans="1:14" x14ac:dyDescent="0.35">
      <c r="A26" s="9"/>
      <c r="B26" s="9"/>
      <c r="C26" s="9"/>
      <c r="D26" s="9"/>
      <c r="E26" s="9"/>
      <c r="F26" s="9"/>
      <c r="G26" s="15"/>
      <c r="I26" s="43"/>
      <c r="J26" s="43"/>
      <c r="K26" s="12"/>
      <c r="L26" s="12"/>
      <c r="M26" s="12"/>
      <c r="N26" s="12"/>
    </row>
    <row r="27" spans="1:14" x14ac:dyDescent="0.35">
      <c r="A27" s="9"/>
      <c r="B27" s="9"/>
      <c r="C27" s="9"/>
      <c r="D27" s="9"/>
      <c r="E27" s="9"/>
      <c r="F27" s="9"/>
      <c r="G27" s="15"/>
      <c r="I27" s="43"/>
      <c r="J27" s="43"/>
      <c r="K27" s="12"/>
      <c r="L27" s="12"/>
      <c r="M27" s="12"/>
      <c r="N27" s="12"/>
    </row>
    <row r="28" spans="1:14" x14ac:dyDescent="0.35">
      <c r="A28" s="9"/>
      <c r="B28" s="9"/>
      <c r="C28" s="9"/>
      <c r="D28" s="9"/>
      <c r="E28" s="9"/>
      <c r="F28" s="9"/>
      <c r="G28" s="15"/>
      <c r="I28" s="43"/>
      <c r="J28" s="43"/>
      <c r="K28" s="12"/>
      <c r="L28" s="12"/>
      <c r="M28" s="12"/>
      <c r="N28" s="12"/>
    </row>
    <row r="29" spans="1:14" x14ac:dyDescent="0.35">
      <c r="A29" s="9"/>
      <c r="B29" s="9"/>
      <c r="C29" s="9"/>
      <c r="D29" s="9"/>
      <c r="E29" s="9"/>
      <c r="F29" s="9"/>
      <c r="G29" s="15"/>
      <c r="I29" s="43"/>
      <c r="J29" s="43"/>
      <c r="K29" s="12"/>
      <c r="L29" s="12"/>
      <c r="M29" s="12"/>
      <c r="N29" s="12"/>
    </row>
    <row r="30" spans="1:14" x14ac:dyDescent="0.35">
      <c r="A30" s="9"/>
      <c r="B30" s="9"/>
      <c r="C30" s="9"/>
      <c r="D30" s="9"/>
      <c r="E30" s="9"/>
      <c r="F30" s="9"/>
      <c r="G30" s="15"/>
      <c r="I30" s="43"/>
      <c r="J30" s="43"/>
      <c r="K30" s="12"/>
      <c r="L30" s="12"/>
      <c r="M30" s="12"/>
      <c r="N30" s="12"/>
    </row>
    <row r="31" spans="1:14" x14ac:dyDescent="0.35">
      <c r="A31" s="9"/>
      <c r="B31" s="9"/>
      <c r="C31" s="9"/>
      <c r="D31" s="9"/>
      <c r="E31" s="9"/>
      <c r="F31" s="9"/>
      <c r="G31" s="15"/>
      <c r="I31" s="43"/>
      <c r="J31" s="43"/>
      <c r="K31" s="12"/>
      <c r="L31" s="12"/>
      <c r="M31" s="12"/>
      <c r="N31" s="12"/>
    </row>
    <row r="32" spans="1:14" x14ac:dyDescent="0.35">
      <c r="A32" s="9"/>
      <c r="B32" s="9"/>
      <c r="C32" s="9"/>
      <c r="D32" s="9"/>
      <c r="E32" s="9"/>
      <c r="F32" s="9"/>
      <c r="G32" s="15"/>
      <c r="I32" s="43"/>
      <c r="J32" s="43"/>
      <c r="K32" s="12"/>
      <c r="L32" s="12"/>
      <c r="M32" s="12"/>
      <c r="N32" s="12"/>
    </row>
    <row r="33" spans="1:14" x14ac:dyDescent="0.35">
      <c r="A33" s="9"/>
      <c r="B33" s="9"/>
      <c r="C33" s="9"/>
      <c r="D33" s="9"/>
      <c r="E33" s="9"/>
      <c r="F33" s="9"/>
      <c r="G33" s="15"/>
      <c r="I33" s="43"/>
      <c r="J33" s="43"/>
      <c r="K33" s="12"/>
      <c r="L33" s="12"/>
      <c r="M33" s="12"/>
      <c r="N33" s="12"/>
    </row>
    <row r="34" spans="1:14" x14ac:dyDescent="0.35">
      <c r="A34" s="9"/>
      <c r="B34" s="9"/>
      <c r="C34" s="9"/>
      <c r="D34" s="9"/>
      <c r="E34" s="9"/>
      <c r="F34" s="9"/>
      <c r="G34" s="15"/>
      <c r="I34" s="43"/>
      <c r="J34" s="43"/>
      <c r="K34" s="12"/>
      <c r="L34" s="12"/>
      <c r="M34" s="12"/>
      <c r="N34" s="12"/>
    </row>
    <row r="35" spans="1:14" x14ac:dyDescent="0.35">
      <c r="A35" s="9"/>
      <c r="B35" s="9"/>
      <c r="C35" s="9"/>
      <c r="D35" s="9"/>
      <c r="E35" s="9"/>
      <c r="F35" s="9"/>
      <c r="G35" s="15"/>
      <c r="I35" s="43"/>
      <c r="J35" s="43"/>
      <c r="K35" s="12"/>
      <c r="L35" s="12"/>
      <c r="M35" s="12"/>
      <c r="N35" s="12"/>
    </row>
    <row r="36" spans="1:14" x14ac:dyDescent="0.35">
      <c r="A36" s="9"/>
      <c r="B36" s="9"/>
      <c r="C36" s="9"/>
      <c r="D36" s="9"/>
      <c r="E36" s="9"/>
      <c r="F36" s="9"/>
      <c r="G36" s="15"/>
      <c r="I36" s="43"/>
      <c r="J36" s="43"/>
      <c r="K36" s="12"/>
      <c r="L36" s="12"/>
      <c r="M36" s="12"/>
      <c r="N36" s="12"/>
    </row>
    <row r="37" spans="1:14" x14ac:dyDescent="0.35">
      <c r="A37" s="9"/>
      <c r="B37" s="9"/>
      <c r="C37" s="9"/>
      <c r="D37" s="9"/>
      <c r="E37" s="9"/>
      <c r="F37" s="9"/>
      <c r="G37" s="15"/>
      <c r="I37" s="43"/>
      <c r="J37" s="43"/>
      <c r="K37" s="12"/>
      <c r="L37" s="12"/>
      <c r="M37" s="12"/>
      <c r="N37" s="12"/>
    </row>
    <row r="38" spans="1:14" x14ac:dyDescent="0.35">
      <c r="A38" s="9"/>
      <c r="B38" s="9"/>
      <c r="C38" s="9"/>
      <c r="D38" s="9"/>
      <c r="E38" s="9"/>
      <c r="F38" s="9"/>
      <c r="G38" s="15"/>
      <c r="I38" s="43"/>
      <c r="J38" s="43"/>
      <c r="K38" s="12"/>
      <c r="L38" s="12"/>
      <c r="M38" s="12"/>
      <c r="N38" s="12"/>
    </row>
    <row r="39" spans="1:14" x14ac:dyDescent="0.35">
      <c r="A39" s="9"/>
      <c r="B39" s="9"/>
      <c r="C39" s="9"/>
      <c r="D39" s="9"/>
      <c r="E39" s="9"/>
      <c r="F39" s="9"/>
      <c r="G39" s="15"/>
      <c r="I39" s="43"/>
      <c r="J39" s="43"/>
      <c r="K39" s="12"/>
      <c r="L39" s="12"/>
      <c r="M39" s="12"/>
      <c r="N39" s="12"/>
    </row>
    <row r="40" spans="1:14" x14ac:dyDescent="0.35">
      <c r="A40" s="9"/>
      <c r="B40" s="9"/>
      <c r="C40" s="9"/>
      <c r="D40" s="9"/>
      <c r="E40" s="9"/>
      <c r="F40" s="9"/>
      <c r="G40" s="15"/>
      <c r="I40" s="43"/>
      <c r="J40" s="43"/>
      <c r="K40" s="12"/>
      <c r="L40" s="12"/>
      <c r="M40" s="12"/>
      <c r="N40" s="12"/>
    </row>
    <row r="41" spans="1:14" x14ac:dyDescent="0.35">
      <c r="A41" s="9"/>
      <c r="B41" s="9"/>
      <c r="C41" s="9"/>
      <c r="D41" s="9"/>
      <c r="E41" s="9"/>
      <c r="F41" s="9"/>
      <c r="G41" s="15"/>
      <c r="I41" s="43"/>
      <c r="J41" s="43"/>
      <c r="K41" s="12"/>
      <c r="L41" s="12"/>
      <c r="M41" s="12"/>
      <c r="N41" s="12"/>
    </row>
    <row r="42" spans="1:14" x14ac:dyDescent="0.35">
      <c r="A42" s="9"/>
      <c r="B42" s="9"/>
      <c r="C42" s="9"/>
      <c r="D42" s="9"/>
      <c r="E42" s="9"/>
      <c r="F42" s="9"/>
      <c r="G42" s="15"/>
      <c r="I42" s="43"/>
      <c r="J42" s="43"/>
      <c r="K42" s="12"/>
      <c r="L42" s="12"/>
      <c r="M42" s="12"/>
      <c r="N42" s="12"/>
    </row>
    <row r="43" spans="1:14" x14ac:dyDescent="0.35">
      <c r="A43" s="9"/>
      <c r="B43" s="9"/>
      <c r="C43" s="9"/>
      <c r="D43" s="9"/>
      <c r="E43" s="9"/>
      <c r="F43" s="9"/>
      <c r="G43" s="15"/>
      <c r="I43" s="43"/>
      <c r="J43" s="43"/>
      <c r="K43" s="12"/>
      <c r="L43" s="12"/>
      <c r="M43" s="12"/>
      <c r="N43" s="12"/>
    </row>
    <row r="44" spans="1:14" x14ac:dyDescent="0.35">
      <c r="A44" s="9"/>
      <c r="B44" s="9"/>
      <c r="C44" s="9"/>
      <c r="D44" s="9"/>
      <c r="E44" s="9"/>
      <c r="F44" s="9"/>
      <c r="G44" s="15"/>
      <c r="I44" s="43"/>
      <c r="J44" s="43"/>
      <c r="K44" s="12"/>
      <c r="L44" s="12"/>
      <c r="M44" s="12"/>
      <c r="N44" s="12"/>
    </row>
    <row r="45" spans="1:14" x14ac:dyDescent="0.35">
      <c r="A45" s="9"/>
      <c r="B45" s="9"/>
      <c r="C45" s="9"/>
      <c r="D45" s="9"/>
      <c r="E45" s="9"/>
      <c r="F45" s="9"/>
      <c r="G45" s="15"/>
      <c r="I45" s="43"/>
      <c r="J45" s="43"/>
      <c r="K45" s="12"/>
      <c r="L45" s="12"/>
      <c r="M45" s="12"/>
      <c r="N45" s="12"/>
    </row>
    <row r="46" spans="1:14" x14ac:dyDescent="0.35">
      <c r="A46" s="9"/>
      <c r="B46" s="9"/>
      <c r="C46" s="9"/>
      <c r="D46" s="9"/>
      <c r="E46" s="9"/>
      <c r="F46" s="9"/>
      <c r="G46" s="15"/>
      <c r="I46" s="43"/>
      <c r="J46" s="43"/>
      <c r="K46" s="12"/>
      <c r="L46" s="12"/>
      <c r="M46" s="12"/>
      <c r="N46" s="12"/>
    </row>
    <row r="47" spans="1:14" x14ac:dyDescent="0.35">
      <c r="A47" s="9"/>
      <c r="B47" s="9"/>
      <c r="C47" s="9"/>
      <c r="D47" s="9"/>
      <c r="E47" s="9"/>
      <c r="F47" s="9"/>
      <c r="G47" s="15"/>
      <c r="I47" s="43"/>
      <c r="J47" s="43"/>
      <c r="K47" s="12"/>
      <c r="L47" s="12"/>
      <c r="M47" s="12"/>
      <c r="N47" s="12"/>
    </row>
    <row r="48" spans="1:14" x14ac:dyDescent="0.35">
      <c r="A48" s="9"/>
      <c r="B48" s="9"/>
      <c r="C48" s="9"/>
      <c r="D48" s="9"/>
      <c r="E48" s="9"/>
      <c r="F48" s="9"/>
      <c r="G48" s="15"/>
      <c r="I48" s="43"/>
      <c r="J48" s="43"/>
      <c r="K48" s="12"/>
      <c r="L48" s="12"/>
      <c r="M48" s="12"/>
      <c r="N48" s="12"/>
    </row>
    <row r="49" spans="1:14" x14ac:dyDescent="0.35">
      <c r="A49" s="9"/>
      <c r="B49" s="9"/>
      <c r="C49" s="9"/>
      <c r="D49" s="9"/>
      <c r="E49" s="9"/>
      <c r="F49" s="9"/>
      <c r="G49" s="15"/>
      <c r="I49" s="43"/>
      <c r="J49" s="43"/>
      <c r="K49" s="12"/>
      <c r="L49" s="12"/>
      <c r="M49" s="12"/>
      <c r="N49" s="12"/>
    </row>
    <row r="50" spans="1:14" x14ac:dyDescent="0.35">
      <c r="A50" s="9"/>
      <c r="B50" s="9"/>
      <c r="C50" s="9"/>
      <c r="D50" s="9"/>
      <c r="E50" s="9"/>
      <c r="F50" s="9"/>
      <c r="G50" s="15"/>
      <c r="I50" s="43"/>
      <c r="J50" s="43"/>
      <c r="K50" s="12"/>
      <c r="L50" s="12"/>
      <c r="M50" s="12"/>
      <c r="N50" s="12"/>
    </row>
    <row r="51" spans="1:14" x14ac:dyDescent="0.35">
      <c r="A51" s="9"/>
      <c r="B51" s="9"/>
      <c r="C51" s="9"/>
      <c r="D51" s="9"/>
      <c r="E51" s="9"/>
      <c r="F51" s="9"/>
      <c r="G51" s="15"/>
      <c r="I51" s="43"/>
      <c r="J51" s="43"/>
      <c r="K51" s="12"/>
      <c r="L51" s="12"/>
      <c r="M51" s="12"/>
      <c r="N51" s="12"/>
    </row>
    <row r="52" spans="1:14" x14ac:dyDescent="0.35">
      <c r="A52" s="9"/>
      <c r="B52" s="9"/>
      <c r="C52" s="9"/>
      <c r="D52" s="9"/>
      <c r="E52" s="9"/>
      <c r="F52" s="9"/>
      <c r="G52" s="15"/>
      <c r="I52" s="43"/>
      <c r="J52" s="43"/>
      <c r="K52" s="12"/>
      <c r="L52" s="12"/>
      <c r="M52" s="12"/>
      <c r="N52" s="12"/>
    </row>
    <row r="53" spans="1:14" x14ac:dyDescent="0.35">
      <c r="A53" s="9"/>
      <c r="B53" s="9"/>
      <c r="C53" s="9"/>
      <c r="D53" s="9"/>
      <c r="E53" s="9"/>
      <c r="F53" s="9"/>
      <c r="G53" s="15"/>
      <c r="I53" s="43"/>
      <c r="J53" s="43"/>
      <c r="K53" s="12"/>
      <c r="L53" s="12"/>
      <c r="M53" s="12"/>
      <c r="N53" s="12"/>
    </row>
    <row r="54" spans="1:14" x14ac:dyDescent="0.35">
      <c r="A54" s="9"/>
      <c r="B54" s="9"/>
      <c r="C54" s="9"/>
      <c r="D54" s="9"/>
      <c r="E54" s="9"/>
      <c r="F54" s="9"/>
      <c r="G54" s="15"/>
      <c r="I54" s="43"/>
      <c r="J54" s="43"/>
      <c r="K54" s="12"/>
      <c r="L54" s="12"/>
      <c r="M54" s="12"/>
      <c r="N54" s="12"/>
    </row>
    <row r="55" spans="1:14" x14ac:dyDescent="0.35">
      <c r="A55" s="9"/>
      <c r="B55" s="9"/>
      <c r="C55" s="9"/>
      <c r="D55" s="9"/>
      <c r="E55" s="9"/>
      <c r="F55" s="9"/>
      <c r="G55" s="15"/>
      <c r="I55" s="43"/>
      <c r="J55" s="43"/>
      <c r="K55" s="12"/>
      <c r="L55" s="12"/>
      <c r="M55" s="12"/>
      <c r="N55" s="12"/>
    </row>
    <row r="56" spans="1:14" x14ac:dyDescent="0.35">
      <c r="A56" s="9"/>
      <c r="B56" s="9"/>
      <c r="C56" s="9"/>
      <c r="D56" s="9"/>
      <c r="E56" s="9"/>
      <c r="F56" s="9"/>
      <c r="G56" s="15"/>
      <c r="I56" s="43"/>
      <c r="J56" s="43"/>
      <c r="K56" s="12"/>
      <c r="L56" s="12"/>
      <c r="M56" s="12"/>
      <c r="N56" s="12"/>
    </row>
    <row r="57" spans="1:14" x14ac:dyDescent="0.35">
      <c r="A57" s="9"/>
      <c r="B57" s="9"/>
      <c r="C57" s="9"/>
      <c r="D57" s="9"/>
      <c r="E57" s="9"/>
      <c r="F57" s="9"/>
      <c r="G57" s="15"/>
      <c r="I57" s="43"/>
      <c r="J57" s="43"/>
      <c r="K57" s="12"/>
      <c r="L57" s="12"/>
      <c r="M57" s="12"/>
      <c r="N57" s="12"/>
    </row>
    <row r="58" spans="1:14" x14ac:dyDescent="0.35">
      <c r="A58" s="9"/>
      <c r="B58" s="9"/>
      <c r="C58" s="9"/>
      <c r="D58" s="9"/>
      <c r="E58" s="9"/>
      <c r="F58" s="9"/>
      <c r="G58" s="15"/>
      <c r="I58" s="43"/>
      <c r="J58" s="43"/>
      <c r="K58" s="12"/>
      <c r="L58" s="12"/>
      <c r="M58" s="12"/>
      <c r="N58" s="12"/>
    </row>
    <row r="59" spans="1:14" x14ac:dyDescent="0.35">
      <c r="A59" s="9"/>
      <c r="B59" s="9"/>
      <c r="C59" s="9"/>
      <c r="D59" s="9"/>
      <c r="E59" s="9"/>
      <c r="F59" s="9"/>
      <c r="G59" s="15"/>
      <c r="I59" s="43"/>
      <c r="J59" s="43"/>
      <c r="K59" s="12"/>
      <c r="L59" s="12"/>
      <c r="M59" s="12"/>
      <c r="N59" s="12"/>
    </row>
    <row r="60" spans="1:14" x14ac:dyDescent="0.35">
      <c r="A60" s="9"/>
      <c r="B60" s="9"/>
      <c r="C60" s="9"/>
      <c r="D60" s="9"/>
      <c r="E60" s="9"/>
      <c r="F60" s="9"/>
      <c r="G60" s="15"/>
      <c r="I60" s="43"/>
      <c r="J60" s="43"/>
      <c r="K60" s="12"/>
      <c r="L60" s="12"/>
      <c r="M60" s="12"/>
      <c r="N60" s="12"/>
    </row>
    <row r="61" spans="1:14" x14ac:dyDescent="0.35">
      <c r="A61" s="9"/>
      <c r="B61" s="9"/>
      <c r="C61" s="9"/>
      <c r="D61" s="9"/>
      <c r="E61" s="9"/>
      <c r="F61" s="9"/>
      <c r="G61" s="15"/>
      <c r="I61" s="43"/>
      <c r="J61" s="43"/>
      <c r="K61" s="12"/>
      <c r="L61" s="12"/>
      <c r="M61" s="12"/>
      <c r="N61" s="12"/>
    </row>
    <row r="62" spans="1:14" x14ac:dyDescent="0.35">
      <c r="A62" s="9"/>
      <c r="B62" s="9"/>
      <c r="C62" s="9"/>
      <c r="D62" s="9"/>
      <c r="E62" s="9"/>
      <c r="F62" s="9"/>
      <c r="G62" s="15"/>
      <c r="I62" s="43"/>
      <c r="J62" s="43"/>
      <c r="K62" s="12"/>
      <c r="L62" s="12"/>
      <c r="M62" s="12"/>
      <c r="N62" s="12"/>
    </row>
    <row r="63" spans="1:14" x14ac:dyDescent="0.35">
      <c r="A63" s="9"/>
      <c r="B63" s="9"/>
      <c r="C63" s="9"/>
      <c r="D63" s="9"/>
      <c r="E63" s="9"/>
      <c r="F63" s="9"/>
      <c r="G63" s="15"/>
      <c r="I63" s="43"/>
      <c r="J63" s="43"/>
      <c r="K63" s="12"/>
      <c r="L63" s="12"/>
      <c r="M63" s="12"/>
      <c r="N63" s="12"/>
    </row>
    <row r="64" spans="1:14" x14ac:dyDescent="0.35">
      <c r="A64" s="9"/>
      <c r="B64" s="9"/>
      <c r="C64" s="9"/>
      <c r="D64" s="9"/>
      <c r="E64" s="9"/>
      <c r="F64" s="9"/>
      <c r="G64" s="15"/>
      <c r="I64" s="43"/>
      <c r="J64" s="43"/>
      <c r="K64" s="12"/>
      <c r="L64" s="12"/>
      <c r="M64" s="12"/>
      <c r="N64" s="12"/>
    </row>
    <row r="65" spans="1:14" x14ac:dyDescent="0.35">
      <c r="A65" s="9"/>
      <c r="B65" s="9"/>
      <c r="C65" s="9"/>
      <c r="D65" s="9"/>
      <c r="E65" s="9"/>
      <c r="F65" s="9"/>
      <c r="G65" s="15"/>
      <c r="I65" s="43"/>
      <c r="J65" s="43"/>
      <c r="K65" s="12"/>
      <c r="L65" s="12"/>
      <c r="M65" s="12"/>
      <c r="N65" s="12"/>
    </row>
    <row r="66" spans="1:14" x14ac:dyDescent="0.35">
      <c r="A66" s="9"/>
      <c r="B66" s="9"/>
      <c r="C66" s="9"/>
      <c r="D66" s="9"/>
      <c r="E66" s="9"/>
      <c r="F66" s="9"/>
      <c r="G66" s="15"/>
      <c r="I66" s="43"/>
      <c r="J66" s="43"/>
      <c r="K66" s="12"/>
      <c r="L66" s="12"/>
      <c r="M66" s="12"/>
      <c r="N66" s="12"/>
    </row>
    <row r="67" spans="1:14" x14ac:dyDescent="0.35">
      <c r="A67" s="9"/>
      <c r="B67" s="9"/>
      <c r="C67" s="9"/>
      <c r="D67" s="9"/>
      <c r="E67" s="9"/>
      <c r="F67" s="9"/>
      <c r="G67" s="15"/>
      <c r="I67" s="43"/>
      <c r="J67" s="43"/>
      <c r="K67" s="12"/>
      <c r="L67" s="12"/>
      <c r="M67" s="12"/>
      <c r="N67" s="12"/>
    </row>
    <row r="68" spans="1:14" x14ac:dyDescent="0.35">
      <c r="A68" s="9"/>
      <c r="B68" s="9"/>
      <c r="C68" s="9"/>
      <c r="D68" s="9"/>
      <c r="E68" s="9"/>
      <c r="F68" s="9"/>
      <c r="G68" s="15"/>
      <c r="I68" s="43"/>
      <c r="J68" s="43"/>
      <c r="K68" s="12"/>
      <c r="L68" s="12"/>
      <c r="M68" s="12"/>
      <c r="N68" s="12"/>
    </row>
    <row r="69" spans="1:14" x14ac:dyDescent="0.35">
      <c r="A69" s="9"/>
      <c r="B69" s="9"/>
      <c r="C69" s="9"/>
      <c r="D69" s="9"/>
      <c r="E69" s="9"/>
      <c r="F69" s="9"/>
      <c r="G69" s="15"/>
      <c r="I69" s="43"/>
      <c r="J69" s="43"/>
      <c r="K69" s="12"/>
      <c r="L69" s="12"/>
      <c r="M69" s="12"/>
      <c r="N69" s="12"/>
    </row>
    <row r="70" spans="1:14" x14ac:dyDescent="0.35">
      <c r="A70" s="9"/>
      <c r="B70" s="9"/>
      <c r="C70" s="9"/>
      <c r="D70" s="9"/>
      <c r="E70" s="9"/>
      <c r="F70" s="9"/>
      <c r="G70" s="15"/>
      <c r="I70" s="43"/>
      <c r="J70" s="43"/>
      <c r="K70" s="12"/>
      <c r="L70" s="12"/>
      <c r="M70" s="12"/>
      <c r="N70" s="12"/>
    </row>
    <row r="71" spans="1:14" x14ac:dyDescent="0.35">
      <c r="A71" s="9"/>
      <c r="B71" s="9"/>
      <c r="C71" s="9"/>
      <c r="D71" s="9"/>
      <c r="E71" s="9"/>
      <c r="F71" s="9"/>
      <c r="G71" s="15"/>
      <c r="I71" s="43"/>
      <c r="J71" s="43"/>
      <c r="K71" s="12"/>
      <c r="L71" s="12"/>
      <c r="M71" s="12"/>
      <c r="N71" s="12"/>
    </row>
    <row r="72" spans="1:14" x14ac:dyDescent="0.35">
      <c r="A72" s="9"/>
      <c r="B72" s="9"/>
      <c r="C72" s="9"/>
      <c r="D72" s="9"/>
      <c r="E72" s="9"/>
      <c r="F72" s="9"/>
      <c r="G72" s="15"/>
      <c r="I72" s="43"/>
      <c r="J72" s="43"/>
      <c r="K72" s="12"/>
      <c r="L72" s="12"/>
      <c r="M72" s="12"/>
      <c r="N72" s="12"/>
    </row>
    <row r="73" spans="1:14" x14ac:dyDescent="0.35">
      <c r="A73" s="9"/>
      <c r="B73" s="9"/>
      <c r="C73" s="9"/>
      <c r="D73" s="9"/>
      <c r="E73" s="9"/>
      <c r="F73" s="9"/>
      <c r="G73" s="15"/>
      <c r="I73" s="43"/>
      <c r="J73" s="43"/>
      <c r="K73" s="12"/>
      <c r="L73" s="12"/>
      <c r="M73" s="12"/>
      <c r="N73" s="12"/>
    </row>
    <row r="74" spans="1:14" x14ac:dyDescent="0.35">
      <c r="A74" s="9"/>
      <c r="B74" s="9"/>
      <c r="C74" s="9"/>
      <c r="D74" s="9"/>
      <c r="E74" s="9"/>
      <c r="F74" s="9"/>
      <c r="G74" s="15"/>
      <c r="I74" s="43"/>
      <c r="J74" s="43"/>
      <c r="K74" s="12"/>
      <c r="L74" s="12"/>
      <c r="M74" s="12"/>
      <c r="N74" s="12"/>
    </row>
    <row r="75" spans="1:14" x14ac:dyDescent="0.35">
      <c r="A75" s="9"/>
      <c r="B75" s="9"/>
      <c r="C75" s="9"/>
      <c r="D75" s="9"/>
      <c r="E75" s="9"/>
      <c r="F75" s="9"/>
      <c r="G75" s="15"/>
      <c r="I75" s="43"/>
      <c r="J75" s="43"/>
      <c r="K75" s="12"/>
      <c r="L75" s="12"/>
      <c r="M75" s="12"/>
      <c r="N75" s="12"/>
    </row>
    <row r="76" spans="1:14" x14ac:dyDescent="0.35">
      <c r="A76" s="9"/>
      <c r="B76" s="9"/>
      <c r="C76" s="9"/>
      <c r="D76" s="9"/>
      <c r="E76" s="9"/>
      <c r="F76" s="9"/>
      <c r="G76" s="15"/>
      <c r="I76" s="43"/>
      <c r="J76" s="43"/>
      <c r="K76" s="12"/>
      <c r="L76" s="12"/>
      <c r="M76" s="12"/>
      <c r="N76" s="12"/>
    </row>
    <row r="77" spans="1:14" x14ac:dyDescent="0.35">
      <c r="A77" s="9"/>
      <c r="B77" s="9"/>
      <c r="C77" s="9"/>
      <c r="D77" s="9"/>
      <c r="E77" s="9"/>
      <c r="F77" s="9"/>
      <c r="G77" s="15"/>
      <c r="I77" s="43"/>
      <c r="J77" s="43"/>
      <c r="K77" s="12"/>
      <c r="L77" s="12"/>
      <c r="M77" s="12"/>
      <c r="N77" s="12"/>
    </row>
    <row r="78" spans="1:14" x14ac:dyDescent="0.35">
      <c r="A78" s="9"/>
      <c r="B78" s="9"/>
      <c r="C78" s="9"/>
      <c r="D78" s="9"/>
      <c r="E78" s="9"/>
      <c r="F78" s="9"/>
      <c r="G78" s="15"/>
      <c r="I78" s="43"/>
      <c r="J78" s="43"/>
      <c r="K78" s="12"/>
      <c r="L78" s="12"/>
      <c r="M78" s="12"/>
      <c r="N78" s="12"/>
    </row>
    <row r="79" spans="1:14" x14ac:dyDescent="0.35">
      <c r="A79" s="9"/>
      <c r="B79" s="9"/>
      <c r="C79" s="9"/>
      <c r="D79" s="9"/>
      <c r="E79" s="9"/>
      <c r="F79" s="9"/>
      <c r="G79" s="15"/>
      <c r="I79" s="43"/>
      <c r="J79" s="43"/>
      <c r="K79" s="12"/>
      <c r="L79" s="12"/>
      <c r="M79" s="12"/>
      <c r="N79" s="12"/>
    </row>
    <row r="80" spans="1:14" x14ac:dyDescent="0.35">
      <c r="A80" s="9"/>
      <c r="B80" s="9"/>
      <c r="C80" s="9"/>
      <c r="D80" s="9"/>
      <c r="E80" s="9"/>
      <c r="F80" s="9"/>
      <c r="G80" s="15"/>
      <c r="I80" s="43"/>
      <c r="J80" s="43"/>
      <c r="K80" s="12"/>
      <c r="L80" s="12"/>
      <c r="M80" s="12"/>
      <c r="N80" s="12"/>
    </row>
    <row r="81" spans="1:14" x14ac:dyDescent="0.35">
      <c r="A81" s="9"/>
      <c r="B81" s="9"/>
      <c r="C81" s="9"/>
      <c r="D81" s="9"/>
      <c r="E81" s="9"/>
      <c r="F81" s="9"/>
      <c r="G81" s="15"/>
      <c r="I81" s="43"/>
      <c r="J81" s="43"/>
      <c r="K81" s="12"/>
      <c r="L81" s="12"/>
      <c r="M81" s="12"/>
      <c r="N81" s="12"/>
    </row>
    <row r="82" spans="1:14" x14ac:dyDescent="0.35">
      <c r="A82" s="9"/>
      <c r="B82" s="9"/>
      <c r="C82" s="9"/>
      <c r="D82" s="9"/>
      <c r="E82" s="9"/>
      <c r="F82" s="9"/>
      <c r="G82" s="15"/>
      <c r="I82" s="43"/>
      <c r="J82" s="43"/>
      <c r="K82" s="12"/>
      <c r="L82" s="12"/>
      <c r="M82" s="12"/>
      <c r="N82" s="12"/>
    </row>
    <row r="83" spans="1:14" x14ac:dyDescent="0.35">
      <c r="A83" s="9"/>
      <c r="B83" s="9"/>
      <c r="C83" s="9"/>
      <c r="D83" s="9"/>
      <c r="E83" s="9"/>
      <c r="F83" s="9"/>
      <c r="G83" s="15"/>
      <c r="I83" s="43"/>
      <c r="J83" s="43"/>
      <c r="K83" s="12"/>
      <c r="L83" s="12"/>
      <c r="M83" s="12"/>
      <c r="N83" s="12"/>
    </row>
    <row r="84" spans="1:14" x14ac:dyDescent="0.35">
      <c r="I84" s="52"/>
      <c r="J84" s="52"/>
    </row>
    <row r="85" spans="1:14" x14ac:dyDescent="0.35">
      <c r="I85" s="52"/>
      <c r="J85" s="52"/>
    </row>
    <row r="86" spans="1:14" x14ac:dyDescent="0.35">
      <c r="I86" s="52"/>
      <c r="J86" s="52"/>
    </row>
    <row r="87" spans="1:14" x14ac:dyDescent="0.35">
      <c r="I87" s="52"/>
      <c r="J87" s="52"/>
    </row>
    <row r="88" spans="1:14" x14ac:dyDescent="0.35">
      <c r="I88" s="52"/>
      <c r="J88" s="52"/>
    </row>
    <row r="89" spans="1:14" x14ac:dyDescent="0.35">
      <c r="I89" s="52"/>
      <c r="J89" s="52"/>
    </row>
    <row r="90" spans="1:14" x14ac:dyDescent="0.35">
      <c r="I90" s="52"/>
      <c r="J90" s="52"/>
    </row>
    <row r="91" spans="1:14" x14ac:dyDescent="0.35">
      <c r="I91" s="52"/>
      <c r="J91" s="52"/>
    </row>
    <row r="92" spans="1:14" x14ac:dyDescent="0.35">
      <c r="I92" s="52"/>
      <c r="J92" s="52"/>
    </row>
    <row r="93" spans="1:14" x14ac:dyDescent="0.35">
      <c r="I93" s="52"/>
      <c r="J93" s="52"/>
    </row>
    <row r="94" spans="1:14" x14ac:dyDescent="0.35">
      <c r="I94" s="52"/>
      <c r="J94" s="52"/>
    </row>
    <row r="95" spans="1:14" x14ac:dyDescent="0.35">
      <c r="I95" s="52"/>
      <c r="J95" s="52"/>
    </row>
    <row r="96" spans="1:14" x14ac:dyDescent="0.35">
      <c r="I96" s="52"/>
      <c r="J96" s="52"/>
    </row>
  </sheetData>
  <mergeCells count="96">
    <mergeCell ref="I1:N1"/>
    <mergeCell ref="I2:J2"/>
    <mergeCell ref="I3:J3"/>
    <mergeCell ref="I4:J4"/>
    <mergeCell ref="I5:J5"/>
    <mergeCell ref="I17:J17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29:J29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41:J41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0:J40"/>
    <mergeCell ref="I53:J53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65:J65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77:J77"/>
    <mergeCell ref="I66:J66"/>
    <mergeCell ref="I67:J67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89:J89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I87:J87"/>
    <mergeCell ref="I88:J88"/>
    <mergeCell ref="I96:J96"/>
    <mergeCell ref="I90:J90"/>
    <mergeCell ref="I91:J91"/>
    <mergeCell ref="I92:J92"/>
    <mergeCell ref="I93:J93"/>
    <mergeCell ref="I94:J94"/>
    <mergeCell ref="I95:J9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1"/>
  <sheetViews>
    <sheetView workbookViewId="0">
      <selection activeCell="C23" sqref="C23"/>
    </sheetView>
  </sheetViews>
  <sheetFormatPr baseColWidth="10" defaultRowHeight="14.5" x14ac:dyDescent="0.35"/>
  <sheetData>
    <row r="2" spans="1:6" x14ac:dyDescent="0.35">
      <c r="C2">
        <v>100</v>
      </c>
    </row>
    <row r="3" spans="1:6" x14ac:dyDescent="0.35">
      <c r="A3" t="s">
        <v>22</v>
      </c>
      <c r="C3">
        <v>95</v>
      </c>
    </row>
    <row r="4" spans="1:6" x14ac:dyDescent="0.35">
      <c r="A4" s="21" t="s">
        <v>23</v>
      </c>
      <c r="C4">
        <v>90</v>
      </c>
    </row>
    <row r="5" spans="1:6" x14ac:dyDescent="0.35">
      <c r="C5">
        <v>85</v>
      </c>
    </row>
    <row r="6" spans="1:6" x14ac:dyDescent="0.35">
      <c r="C6">
        <v>80</v>
      </c>
      <c r="F6" s="36"/>
    </row>
    <row r="7" spans="1:6" x14ac:dyDescent="0.35">
      <c r="C7">
        <v>75</v>
      </c>
      <c r="F7" s="37"/>
    </row>
    <row r="8" spans="1:6" x14ac:dyDescent="0.35">
      <c r="C8">
        <v>70</v>
      </c>
      <c r="F8" s="37"/>
    </row>
    <row r="9" spans="1:6" x14ac:dyDescent="0.35">
      <c r="C9">
        <v>65</v>
      </c>
      <c r="F9" s="37"/>
    </row>
    <row r="10" spans="1:6" x14ac:dyDescent="0.35">
      <c r="C10">
        <v>60</v>
      </c>
      <c r="F10" s="37"/>
    </row>
    <row r="11" spans="1:6" x14ac:dyDescent="0.35">
      <c r="C11">
        <v>55</v>
      </c>
      <c r="F11" s="37"/>
    </row>
    <row r="12" spans="1:6" x14ac:dyDescent="0.35">
      <c r="C12">
        <v>50</v>
      </c>
      <c r="F12" s="37"/>
    </row>
    <row r="13" spans="1:6" x14ac:dyDescent="0.35">
      <c r="C13">
        <v>45</v>
      </c>
      <c r="F13" s="37"/>
    </row>
    <row r="14" spans="1:6" x14ac:dyDescent="0.35">
      <c r="C14">
        <v>40</v>
      </c>
      <c r="F14" s="37"/>
    </row>
    <row r="15" spans="1:6" x14ac:dyDescent="0.35">
      <c r="C15">
        <v>35</v>
      </c>
      <c r="F15" s="37"/>
    </row>
    <row r="16" spans="1:6" x14ac:dyDescent="0.35">
      <c r="C16">
        <v>30</v>
      </c>
      <c r="F16" s="37"/>
    </row>
    <row r="17" spans="3:6" x14ac:dyDescent="0.35">
      <c r="C17">
        <v>25</v>
      </c>
      <c r="F17" s="37"/>
    </row>
    <row r="18" spans="3:6" x14ac:dyDescent="0.35">
      <c r="C18">
        <v>20</v>
      </c>
      <c r="F18" s="37"/>
    </row>
    <row r="19" spans="3:6" x14ac:dyDescent="0.35">
      <c r="C19">
        <v>15</v>
      </c>
      <c r="F19" s="37"/>
    </row>
    <row r="20" spans="3:6" x14ac:dyDescent="0.35">
      <c r="C20">
        <v>10</v>
      </c>
      <c r="F20" s="37"/>
    </row>
    <row r="21" spans="3:6" x14ac:dyDescent="0.35">
      <c r="C21">
        <v>5</v>
      </c>
      <c r="F21" s="37"/>
    </row>
    <row r="22" spans="3:6" x14ac:dyDescent="0.35">
      <c r="F22" s="37"/>
    </row>
    <row r="23" spans="3:6" x14ac:dyDescent="0.35">
      <c r="F23" s="37"/>
    </row>
    <row r="24" spans="3:6" x14ac:dyDescent="0.35">
      <c r="F24" s="37"/>
    </row>
    <row r="25" spans="3:6" x14ac:dyDescent="0.35">
      <c r="F25" s="37"/>
    </row>
    <row r="26" spans="3:6" x14ac:dyDescent="0.35">
      <c r="F26" s="37"/>
    </row>
    <row r="27" spans="3:6" x14ac:dyDescent="0.35">
      <c r="F27" s="37"/>
    </row>
    <row r="28" spans="3:6" x14ac:dyDescent="0.35">
      <c r="F28" s="37"/>
    </row>
    <row r="29" spans="3:6" x14ac:dyDescent="0.35">
      <c r="F29" s="37"/>
    </row>
    <row r="30" spans="3:6" x14ac:dyDescent="0.35">
      <c r="F30" s="37"/>
    </row>
    <row r="31" spans="3:6" x14ac:dyDescent="0.35">
      <c r="F31" s="37"/>
    </row>
    <row r="32" spans="3:6" x14ac:dyDescent="0.35">
      <c r="F32" s="37"/>
    </row>
    <row r="33" spans="6:6" x14ac:dyDescent="0.35">
      <c r="F33" s="37"/>
    </row>
    <row r="34" spans="6:6" x14ac:dyDescent="0.35">
      <c r="F34" s="37"/>
    </row>
    <row r="35" spans="6:6" x14ac:dyDescent="0.35">
      <c r="F35" s="37"/>
    </row>
    <row r="36" spans="6:6" x14ac:dyDescent="0.35">
      <c r="F36" s="37"/>
    </row>
    <row r="37" spans="6:6" x14ac:dyDescent="0.35">
      <c r="F37" s="37"/>
    </row>
    <row r="38" spans="6:6" x14ac:dyDescent="0.35">
      <c r="F38" s="37"/>
    </row>
    <row r="39" spans="6:6" x14ac:dyDescent="0.35">
      <c r="F39" s="37"/>
    </row>
    <row r="40" spans="6:6" x14ac:dyDescent="0.35">
      <c r="F40" s="37"/>
    </row>
    <row r="41" spans="6:6" x14ac:dyDescent="0.35">
      <c r="F41" s="37"/>
    </row>
    <row r="42" spans="6:6" x14ac:dyDescent="0.35">
      <c r="F42" s="37"/>
    </row>
    <row r="43" spans="6:6" x14ac:dyDescent="0.35">
      <c r="F43" s="37"/>
    </row>
    <row r="44" spans="6:6" x14ac:dyDescent="0.35">
      <c r="F44" s="37"/>
    </row>
    <row r="45" spans="6:6" x14ac:dyDescent="0.35">
      <c r="F45" s="37"/>
    </row>
    <row r="46" spans="6:6" x14ac:dyDescent="0.35">
      <c r="F46" s="37"/>
    </row>
    <row r="47" spans="6:6" x14ac:dyDescent="0.35">
      <c r="F47" s="37"/>
    </row>
    <row r="48" spans="6:6" x14ac:dyDescent="0.35">
      <c r="F48" s="37"/>
    </row>
    <row r="49" spans="6:6" x14ac:dyDescent="0.35">
      <c r="F49" s="37"/>
    </row>
    <row r="50" spans="6:6" x14ac:dyDescent="0.35">
      <c r="F50" s="37"/>
    </row>
    <row r="51" spans="6:6" x14ac:dyDescent="0.35">
      <c r="F51" s="37"/>
    </row>
    <row r="52" spans="6:6" x14ac:dyDescent="0.35">
      <c r="F52" s="37"/>
    </row>
    <row r="53" spans="6:6" x14ac:dyDescent="0.35">
      <c r="F53" s="37"/>
    </row>
    <row r="54" spans="6:6" x14ac:dyDescent="0.35">
      <c r="F54" s="37"/>
    </row>
    <row r="55" spans="6:6" x14ac:dyDescent="0.35">
      <c r="F55" s="37"/>
    </row>
    <row r="56" spans="6:6" x14ac:dyDescent="0.35">
      <c r="F56" s="37"/>
    </row>
    <row r="57" spans="6:6" x14ac:dyDescent="0.35">
      <c r="F57" s="37"/>
    </row>
    <row r="58" spans="6:6" x14ac:dyDescent="0.35">
      <c r="F58" s="37"/>
    </row>
    <row r="59" spans="6:6" x14ac:dyDescent="0.35">
      <c r="F59" s="37"/>
    </row>
    <row r="60" spans="6:6" x14ac:dyDescent="0.35">
      <c r="F60" s="37"/>
    </row>
    <row r="61" spans="6:6" x14ac:dyDescent="0.35">
      <c r="F61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Athos</vt:lpstr>
      <vt:lpstr>Bibliothèque</vt:lpstr>
      <vt:lpstr>Feuil3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2020-06-15T11:44:55Z</dcterms:created>
  <dcterms:modified xsi:type="dcterms:W3CDTF">2020-06-18T12:57:59Z</dcterms:modified>
</cp:coreProperties>
</file>