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DA03DE3A-840F-44F3-84F9-A3500FC8DE4B}" xr6:coauthVersionLast="47" xr6:coauthVersionMax="47" xr10:uidLastSave="{00000000-0000-0000-0000-000000000000}"/>
  <bookViews>
    <workbookView xWindow="19395" yWindow="4185" windowWidth="17280" windowHeight="9030" xr2:uid="{A94D03B1-58AC-4DE5-81C8-50DC32B33F6B}"/>
  </bookViews>
  <sheets>
    <sheet name="Feuil1" sheetId="1" r:id="rId1"/>
    <sheet name="Gantt" sheetId="2" r:id="rId2"/>
    <sheet name="Données" sheetId="3" r:id="rId3"/>
  </sheets>
  <definedNames>
    <definedName name="_xlnm._FilterDatabase" localSheetId="0" hidden="1">Feuil1!$A$1:$D$11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 a="1"/>
  <c r="J10" i="1"/>
  <c r="J11" i="1" s="1" a="1"/>
  <c r="J11" i="1" s="1"/>
  <c r="J6" i="1" a="1"/>
  <c r="J6" i="1"/>
  <c r="J7" i="1" s="1" a="1"/>
  <c r="J7" i="1" s="1"/>
  <c r="J8" i="1" s="1" a="1"/>
  <c r="J8" i="1" s="1"/>
  <c r="J9" i="1" s="1" a="1"/>
  <c r="J9" i="1" s="1"/>
  <c r="J4" i="1" a="1"/>
  <c r="J4" i="1"/>
  <c r="J5" i="1" s="1" a="1"/>
  <c r="J5" i="1" s="1"/>
  <c r="J2" i="1" a="1"/>
  <c r="J2" i="1" l="1"/>
  <c r="J3" i="1" s="1" a="1"/>
  <c r="J3" i="1" s="1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</calcChain>
</file>

<file path=xl/sharedStrings.xml><?xml version="1.0" encoding="utf-8"?>
<sst xmlns="http://schemas.openxmlformats.org/spreadsheetml/2006/main" count="95" uniqueCount="72">
  <si>
    <t>date max</t>
  </si>
  <si>
    <t>durée</t>
  </si>
  <si>
    <t>ordre</t>
  </si>
  <si>
    <t>gantt</t>
  </si>
  <si>
    <t>9h</t>
  </si>
  <si>
    <t>6h</t>
  </si>
  <si>
    <t>matière</t>
  </si>
  <si>
    <t>Commande</t>
  </si>
  <si>
    <t>11h</t>
  </si>
  <si>
    <t>REF INTERNE</t>
  </si>
  <si>
    <t>REFERENCE MATIERE</t>
  </si>
  <si>
    <t>poids (kg/ml)</t>
  </si>
  <si>
    <t>poids ( gr/m²)</t>
  </si>
  <si>
    <t>Composition</t>
  </si>
  <si>
    <t>LAIZE TOTALE en M</t>
  </si>
  <si>
    <t>TMBAN155</t>
  </si>
  <si>
    <t>BANNER M1 210</t>
  </si>
  <si>
    <t>100% POLYESTER</t>
  </si>
  <si>
    <t>TMCREP140</t>
  </si>
  <si>
    <t>CREPE DE CHINE</t>
  </si>
  <si>
    <t>96% polyester - 4% élasthanne</t>
  </si>
  <si>
    <t>TMDOLO158</t>
  </si>
  <si>
    <t>DOLOMITI</t>
  </si>
  <si>
    <t>85% polyester - 15% élasthanne</t>
  </si>
  <si>
    <t>TMELI148</t>
  </si>
  <si>
    <t>ELI</t>
  </si>
  <si>
    <t>65% polyester - 35% Elasthanne</t>
  </si>
  <si>
    <t>TMJERPAP</t>
  </si>
  <si>
    <t>JERSEY PAP</t>
  </si>
  <si>
    <t>92% Polyester - 8% Elasthanne</t>
  </si>
  <si>
    <t>TMFLAG155</t>
  </si>
  <si>
    <t xml:space="preserve">MAILLE DRAPEAU </t>
  </si>
  <si>
    <t>TMFLAGAJ150</t>
  </si>
  <si>
    <t>MAILLE DRAPEAU AJOUREE</t>
  </si>
  <si>
    <t>TMMPOLO</t>
  </si>
  <si>
    <t>MAILLE POLO</t>
  </si>
  <si>
    <t>94% Polyester - 6% élasthanne</t>
  </si>
  <si>
    <t>TMMICRO140</t>
  </si>
  <si>
    <t>MICROFIBRE</t>
  </si>
  <si>
    <t>80% polyester - 20% polyamide</t>
  </si>
  <si>
    <t>TMMOUS140</t>
  </si>
  <si>
    <t>MOUSSELINE</t>
  </si>
  <si>
    <t>TMPORT147</t>
  </si>
  <si>
    <t>PORTLAND</t>
  </si>
  <si>
    <t>TMPECHE140</t>
  </si>
  <si>
    <t>PPECHE</t>
  </si>
  <si>
    <t>100% Polyester</t>
  </si>
  <si>
    <t>TMRETARGEUR</t>
  </si>
  <si>
    <t>RE  TARGEUR</t>
  </si>
  <si>
    <t>85% Polyester - 15% élasthanne</t>
  </si>
  <si>
    <t>TMRERONDIN</t>
  </si>
  <si>
    <t>RE RONDIN</t>
  </si>
  <si>
    <t>TMSATINEBLT</t>
  </si>
  <si>
    <t>SATINE BRILLANT</t>
  </si>
  <si>
    <t>97% Polyester - 3% Elasthanne</t>
  </si>
  <si>
    <t>TMTENT145</t>
  </si>
  <si>
    <t>TENT</t>
  </si>
  <si>
    <t>TMTOILE2317</t>
  </si>
  <si>
    <t>TOILE 2317</t>
  </si>
  <si>
    <t>TM1/2NATTE</t>
  </si>
  <si>
    <t>TOILE DEMI NATTE</t>
  </si>
  <si>
    <t>TMVELBLC140</t>
  </si>
  <si>
    <t>VELOURS</t>
  </si>
  <si>
    <t>TMVELSOUP147</t>
  </si>
  <si>
    <t>VELOURS SOUPLE</t>
  </si>
  <si>
    <t>TMVLPLISSE</t>
  </si>
  <si>
    <t>VOILE PLISSE</t>
  </si>
  <si>
    <t>5h</t>
  </si>
  <si>
    <t>7h</t>
  </si>
  <si>
    <t>8h</t>
  </si>
  <si>
    <t>17h</t>
  </si>
  <si>
    <t>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</si>
</sst>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Source Sans Pro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" fontId="0" fillId="2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0" xfId="0" applyFont="1" applyFill="1"/>
    <xf numFmtId="0" fontId="1" fillId="6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10F26-DBCA-4630-97AF-588F65E97CE9}">
  <dimension ref="A1:K11"/>
  <sheetViews>
    <sheetView tabSelected="1" workbookViewId="0">
      <selection activeCell="H6" sqref="H6"/>
    </sheetView>
  </sheetViews>
  <sheetFormatPr baseColWidth="10" defaultRowHeight="15" x14ac:dyDescent="0.25"/>
  <sheetData>
    <row r="1" spans="1:11" x14ac:dyDescent="0.25">
      <c r="A1" s="5" t="s">
        <v>7</v>
      </c>
      <c r="B1" s="12" t="s">
        <v>0</v>
      </c>
      <c r="C1" s="5" t="s">
        <v>1</v>
      </c>
      <c r="D1" s="5" t="s">
        <v>6</v>
      </c>
      <c r="J1" s="5" t="s">
        <v>2</v>
      </c>
      <c r="K1" s="6" t="s">
        <v>3</v>
      </c>
    </row>
    <row r="2" spans="1:11" x14ac:dyDescent="0.25">
      <c r="A2" s="5"/>
      <c r="B2" s="2">
        <v>44324</v>
      </c>
      <c r="C2" s="4" t="s">
        <v>5</v>
      </c>
      <c r="D2" s="3" t="s">
        <v>59</v>
      </c>
      <c r="J2" s="1">
        <f t="array" aca="1" ref="J2" ca="1">IFERROR(IF(INDEX($D$2:$D$11,SMALL(IF(D2&lt;&gt;D1,ROW(INDIRECT("1:"&amp;ROWS($D$2:$D$11)))),ROWS($2:2)),0)&lt;&gt;0,1,""),IF(B2=B1,J1,J1+1))</f>
        <v>1</v>
      </c>
    </row>
    <row r="3" spans="1:11" x14ac:dyDescent="0.25">
      <c r="A3" s="5"/>
      <c r="B3" s="2">
        <v>44329</v>
      </c>
      <c r="C3" s="4" t="s">
        <v>67</v>
      </c>
      <c r="D3" s="3" t="s">
        <v>59</v>
      </c>
      <c r="J3" s="1">
        <f t="array" aca="1" ref="J3" ca="1">IFERROR(IF(INDEX($D$2:$D$11,SMALL(IF(D3&lt;&gt;D2,ROW(INDIRECT("1:"&amp;ROWS($D$2:$D$11)))),ROWS($2:3)),0)&lt;&gt;0,1,""),IF(B3=B2,J2,J2+1))</f>
        <v>2</v>
      </c>
    </row>
    <row r="4" spans="1:11" x14ac:dyDescent="0.25">
      <c r="A4" s="5"/>
      <c r="B4" s="2">
        <v>44322</v>
      </c>
      <c r="C4" s="4" t="s">
        <v>68</v>
      </c>
      <c r="D4" s="3" t="s">
        <v>18</v>
      </c>
      <c r="J4" s="1">
        <f t="array" aca="1" ref="J4" ca="1">IFERROR(IF(INDEX($D$2:$D$11,SMALL(IF(D4&lt;&gt;D3,ROW(INDIRECT("1:"&amp;ROWS($D$2:$D$11)))),ROWS($2:4)),0)&lt;&gt;0,1,""),IF(B4=B3,J3,J3+1))</f>
        <v>1</v>
      </c>
    </row>
    <row r="5" spans="1:11" x14ac:dyDescent="0.25">
      <c r="A5" s="5"/>
      <c r="B5" s="2">
        <v>44324</v>
      </c>
      <c r="C5" s="4" t="s">
        <v>67</v>
      </c>
      <c r="D5" s="3" t="s">
        <v>18</v>
      </c>
      <c r="J5" s="1">
        <f t="array" aca="1" ref="J5" ca="1">IFERROR(IF(INDEX($D$2:$D$11,SMALL(IF(D5&lt;&gt;D4,ROW(INDIRECT("1:"&amp;ROWS($D$2:$D$11)))),ROWS($2:5)),0)&lt;&gt;0,1,""),IF(B5=B4,J4,J4+1))</f>
        <v>2</v>
      </c>
    </row>
    <row r="6" spans="1:11" x14ac:dyDescent="0.25">
      <c r="A6" s="5"/>
      <c r="B6" s="2">
        <v>44320</v>
      </c>
      <c r="C6" s="4" t="s">
        <v>4</v>
      </c>
      <c r="D6" s="3" t="s">
        <v>61</v>
      </c>
      <c r="J6" s="1">
        <f t="array" aca="1" ref="J6" ca="1">IFERROR(IF(INDEX($D$2:$D$11,SMALL(IF(D6&lt;&gt;D5,ROW(INDIRECT("1:"&amp;ROWS($D$2:$D$11)))),ROWS($2:6)),0)&lt;&gt;0,1,""),IF(B6=B5,J5,J5+1))</f>
        <v>1</v>
      </c>
    </row>
    <row r="7" spans="1:11" x14ac:dyDescent="0.25">
      <c r="A7" s="5"/>
      <c r="B7" s="2">
        <v>44321</v>
      </c>
      <c r="C7" s="4" t="s">
        <v>8</v>
      </c>
      <c r="D7" s="3" t="s">
        <v>61</v>
      </c>
      <c r="J7" s="1">
        <f t="array" aca="1" ref="J7" ca="1">IFERROR(IF(INDEX($D$2:$D$11,SMALL(IF(D7&lt;&gt;D6,ROW(INDIRECT("1:"&amp;ROWS($D$2:$D$11)))),ROWS($2:7)),0)&lt;&gt;0,1,""),IF(B7=B6,J6,J6+1))</f>
        <v>2</v>
      </c>
    </row>
    <row r="8" spans="1:11" x14ac:dyDescent="0.25">
      <c r="A8" s="5"/>
      <c r="B8" s="2">
        <v>44321</v>
      </c>
      <c r="C8" s="4" t="s">
        <v>67</v>
      </c>
      <c r="D8" s="3" t="s">
        <v>61</v>
      </c>
      <c r="J8" s="1">
        <f t="array" aca="1" ref="J8" ca="1">IFERROR(IF(INDEX($D$2:$D$11,SMALL(IF(D8&lt;&gt;D7,ROW(INDIRECT("1:"&amp;ROWS($D$2:$D$11)))),ROWS($2:8)),0)&lt;&gt;0,1,""),IF(B8=B7,J7,J7+1))</f>
        <v>2</v>
      </c>
    </row>
    <row r="9" spans="1:11" x14ac:dyDescent="0.25">
      <c r="A9" s="5"/>
      <c r="B9" s="2">
        <v>44326</v>
      </c>
      <c r="C9" s="4" t="s">
        <v>70</v>
      </c>
      <c r="D9" s="3" t="s">
        <v>61</v>
      </c>
      <c r="J9" s="1">
        <f t="array" aca="1" ref="J9" ca="1">IFERROR(IF(INDEX($D$2:$D$11,SMALL(IF(D9&lt;&gt;D8,ROW(INDIRECT("1:"&amp;ROWS($D$2:$D$11)))),ROWS($2:9)),0)&lt;&gt;0,1,""),IF(B9=B8,J8,J8+1))</f>
        <v>3</v>
      </c>
    </row>
    <row r="10" spans="1:11" x14ac:dyDescent="0.25">
      <c r="A10" s="5"/>
      <c r="B10" s="2">
        <v>44324</v>
      </c>
      <c r="C10" s="4" t="s">
        <v>69</v>
      </c>
      <c r="D10" s="3" t="s">
        <v>63</v>
      </c>
      <c r="J10" s="1">
        <f t="array" aca="1" ref="J10" ca="1">IFERROR(IF(INDEX($D$2:$D$11,SMALL(IF(D10&lt;&gt;D9,ROW(INDIRECT("1:"&amp;ROWS($D$2:$D$11)))),ROWS($2:10)),0)&lt;&gt;0,1,""),IF(B10=B9,J9,J9+1))</f>
        <v>1</v>
      </c>
    </row>
    <row r="11" spans="1:11" x14ac:dyDescent="0.25">
      <c r="A11" s="5"/>
      <c r="B11" s="2">
        <v>44331</v>
      </c>
      <c r="C11" s="4" t="s">
        <v>71</v>
      </c>
      <c r="D11" s="3" t="s">
        <v>63</v>
      </c>
      <c r="J11" s="1">
        <f t="array" aca="1" ref="J11" ca="1">IFERROR(IF(INDEX($D$2:$D$11,SMALL(IF(D11&lt;&gt;D10,ROW(INDIRECT("1:"&amp;ROWS($D$2:$D$11)))),ROWS($2:11)),0)&lt;&gt;0,1,""),IF(B11=B10,J10,J10+1))</f>
        <v>2</v>
      </c>
    </row>
  </sheetData>
  <autoFilter ref="A1:D11" xr:uid="{2A84D56F-5170-4AD0-9207-8D6B10A0EB99}">
    <sortState xmlns:xlrd2="http://schemas.microsoft.com/office/spreadsheetml/2017/richdata2" ref="A2:D11">
      <sortCondition ref="D1:D11"/>
    </sortState>
  </autoFilter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Veuillez entrer une matière" promptTitle="Quel Matière ?" prompt=" " xr:uid="{6649A2AA-868B-E34A-92AB-7E94D8CBC6EA}">
          <x14:formula1>
            <xm:f>Données!$B$5:$B$25</xm:f>
          </x14:formula1>
          <xm:sqref>D2:D11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49E80-5A30-4D5F-825C-6D55BE6C303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F29B4-EDFA-2848-8A5B-093DC102649F}">
  <dimension ref="B4:G25"/>
  <sheetViews>
    <sheetView workbookViewId="0">
      <selection activeCell="I14" sqref="I14"/>
    </sheetView>
  </sheetViews>
  <sheetFormatPr baseColWidth="10" defaultRowHeight="15" x14ac:dyDescent="0.25"/>
  <cols>
    <col min="2" max="2" width="13.85546875" customWidth="1"/>
    <col min="6" max="6" width="13" customWidth="1"/>
  </cols>
  <sheetData>
    <row r="4" spans="2:7" ht="47.25" x14ac:dyDescent="0.25">
      <c r="B4" s="7" t="s">
        <v>9</v>
      </c>
      <c r="C4" s="7" t="s">
        <v>10</v>
      </c>
      <c r="D4" s="8" t="s">
        <v>11</v>
      </c>
      <c r="E4" s="8" t="s">
        <v>12</v>
      </c>
      <c r="F4" s="7" t="s">
        <v>13</v>
      </c>
      <c r="G4" s="7" t="s">
        <v>14</v>
      </c>
    </row>
    <row r="5" spans="2:7" x14ac:dyDescent="0.25">
      <c r="B5" s="9" t="s">
        <v>15</v>
      </c>
      <c r="C5" s="9" t="s">
        <v>16</v>
      </c>
      <c r="D5" s="9">
        <f t="shared" ref="D5:D25" si="0">(G5*E5)/1000</f>
        <v>0.33600000000000002</v>
      </c>
      <c r="E5" s="10">
        <v>210</v>
      </c>
      <c r="F5" s="9" t="s">
        <v>17</v>
      </c>
      <c r="G5" s="9">
        <v>1.6</v>
      </c>
    </row>
    <row r="6" spans="2:7" x14ac:dyDescent="0.25">
      <c r="B6" s="9" t="s">
        <v>18</v>
      </c>
      <c r="C6" s="9" t="s">
        <v>19</v>
      </c>
      <c r="D6" s="9">
        <f t="shared" si="0"/>
        <v>0</v>
      </c>
      <c r="E6" s="10"/>
      <c r="F6" s="9" t="s">
        <v>20</v>
      </c>
      <c r="G6" s="9">
        <v>1.51</v>
      </c>
    </row>
    <row r="7" spans="2:7" x14ac:dyDescent="0.25">
      <c r="B7" s="9" t="s">
        <v>21</v>
      </c>
      <c r="C7" s="9" t="s">
        <v>22</v>
      </c>
      <c r="D7" s="9">
        <f t="shared" si="0"/>
        <v>0.41249999999999998</v>
      </c>
      <c r="E7" s="11">
        <v>250</v>
      </c>
      <c r="F7" s="9" t="s">
        <v>23</v>
      </c>
      <c r="G7" s="9">
        <v>1.65</v>
      </c>
    </row>
    <row r="8" spans="2:7" x14ac:dyDescent="0.25">
      <c r="B8" s="9" t="s">
        <v>24</v>
      </c>
      <c r="C8" s="9" t="s">
        <v>25</v>
      </c>
      <c r="D8" s="9">
        <f t="shared" si="0"/>
        <v>0.315</v>
      </c>
      <c r="E8" s="11">
        <v>210</v>
      </c>
      <c r="F8" s="9" t="s">
        <v>26</v>
      </c>
      <c r="G8" s="9">
        <v>1.5</v>
      </c>
    </row>
    <row r="9" spans="2:7" x14ac:dyDescent="0.25">
      <c r="B9" s="9" t="s">
        <v>27</v>
      </c>
      <c r="C9" s="9" t="s">
        <v>28</v>
      </c>
      <c r="D9" s="9">
        <f t="shared" si="0"/>
        <v>0.29260000000000003</v>
      </c>
      <c r="E9" s="11">
        <v>190</v>
      </c>
      <c r="F9" s="9" t="s">
        <v>29</v>
      </c>
      <c r="G9" s="9">
        <v>1.54</v>
      </c>
    </row>
    <row r="10" spans="2:7" x14ac:dyDescent="0.25">
      <c r="B10" s="9" t="s">
        <v>30</v>
      </c>
      <c r="C10" s="9" t="s">
        <v>31</v>
      </c>
      <c r="D10" s="9">
        <f t="shared" si="0"/>
        <v>0.17599999999999999</v>
      </c>
      <c r="E10" s="11">
        <v>110</v>
      </c>
      <c r="F10" s="9" t="s">
        <v>17</v>
      </c>
      <c r="G10" s="9">
        <v>1.6</v>
      </c>
    </row>
    <row r="11" spans="2:7" x14ac:dyDescent="0.25">
      <c r="B11" s="9" t="s">
        <v>32</v>
      </c>
      <c r="C11" s="9" t="s">
        <v>33</v>
      </c>
      <c r="D11" s="9">
        <f t="shared" si="0"/>
        <v>0.17824999999999999</v>
      </c>
      <c r="E11" s="11">
        <v>115</v>
      </c>
      <c r="F11" s="9" t="s">
        <v>17</v>
      </c>
      <c r="G11" s="9">
        <v>1.55</v>
      </c>
    </row>
    <row r="12" spans="2:7" x14ac:dyDescent="0.25">
      <c r="B12" s="9" t="s">
        <v>34</v>
      </c>
      <c r="C12" s="9" t="s">
        <v>35</v>
      </c>
      <c r="D12" s="9">
        <f t="shared" si="0"/>
        <v>0.29640000000000005</v>
      </c>
      <c r="E12" s="11">
        <v>190</v>
      </c>
      <c r="F12" s="9" t="s">
        <v>36</v>
      </c>
      <c r="G12" s="9">
        <v>1.56</v>
      </c>
    </row>
    <row r="13" spans="2:7" x14ac:dyDescent="0.25">
      <c r="B13" s="9" t="s">
        <v>37</v>
      </c>
      <c r="C13" s="9" t="s">
        <v>38</v>
      </c>
      <c r="D13" s="9">
        <f t="shared" si="0"/>
        <v>0.39</v>
      </c>
      <c r="E13" s="11">
        <v>250</v>
      </c>
      <c r="F13" s="9" t="s">
        <v>39</v>
      </c>
      <c r="G13" s="9">
        <v>1.56</v>
      </c>
    </row>
    <row r="14" spans="2:7" x14ac:dyDescent="0.25">
      <c r="B14" s="9" t="s">
        <v>40</v>
      </c>
      <c r="C14" s="9" t="s">
        <v>41</v>
      </c>
      <c r="D14" s="9">
        <f t="shared" si="0"/>
        <v>7.1039999999999992E-2</v>
      </c>
      <c r="E14" s="11">
        <v>48</v>
      </c>
      <c r="F14" s="9" t="s">
        <v>17</v>
      </c>
      <c r="G14" s="9">
        <v>1.48</v>
      </c>
    </row>
    <row r="15" spans="2:7" x14ac:dyDescent="0.25">
      <c r="B15" s="9" t="s">
        <v>42</v>
      </c>
      <c r="C15" s="9" t="s">
        <v>43</v>
      </c>
      <c r="D15" s="9">
        <f t="shared" si="0"/>
        <v>0.38</v>
      </c>
      <c r="E15" s="11">
        <v>250</v>
      </c>
      <c r="F15" s="9" t="s">
        <v>17</v>
      </c>
      <c r="G15" s="9">
        <v>1.52</v>
      </c>
    </row>
    <row r="16" spans="2:7" x14ac:dyDescent="0.25">
      <c r="B16" s="9" t="s">
        <v>44</v>
      </c>
      <c r="C16" s="9" t="s">
        <v>45</v>
      </c>
      <c r="D16" s="9">
        <f t="shared" si="0"/>
        <v>0.2132</v>
      </c>
      <c r="E16" s="11">
        <v>130</v>
      </c>
      <c r="F16" s="9" t="s">
        <v>46</v>
      </c>
      <c r="G16" s="9">
        <v>1.64</v>
      </c>
    </row>
    <row r="17" spans="2:7" x14ac:dyDescent="0.25">
      <c r="B17" s="9" t="s">
        <v>47</v>
      </c>
      <c r="C17" s="9" t="s">
        <v>48</v>
      </c>
      <c r="D17" s="9">
        <f t="shared" si="0"/>
        <v>0.36449999999999999</v>
      </c>
      <c r="E17" s="11">
        <v>225</v>
      </c>
      <c r="F17" s="9" t="s">
        <v>49</v>
      </c>
      <c r="G17" s="9">
        <v>1.62</v>
      </c>
    </row>
    <row r="18" spans="2:7" x14ac:dyDescent="0.25">
      <c r="B18" s="9" t="s">
        <v>50</v>
      </c>
      <c r="C18" s="9" t="s">
        <v>51</v>
      </c>
      <c r="D18" s="9">
        <f t="shared" si="0"/>
        <v>0.20799999999999999</v>
      </c>
      <c r="E18" s="11">
        <v>130</v>
      </c>
      <c r="F18" s="9" t="s">
        <v>17</v>
      </c>
      <c r="G18" s="9">
        <v>1.6</v>
      </c>
    </row>
    <row r="19" spans="2:7" x14ac:dyDescent="0.25">
      <c r="B19" s="9" t="s">
        <v>52</v>
      </c>
      <c r="C19" s="9" t="s">
        <v>53</v>
      </c>
      <c r="D19" s="9">
        <f t="shared" si="0"/>
        <v>0.13589999999999999</v>
      </c>
      <c r="E19" s="11">
        <v>90</v>
      </c>
      <c r="F19" s="9" t="s">
        <v>54</v>
      </c>
      <c r="G19" s="9">
        <v>1.51</v>
      </c>
    </row>
    <row r="20" spans="2:7" x14ac:dyDescent="0.25">
      <c r="B20" s="9" t="s">
        <v>55</v>
      </c>
      <c r="C20" s="9" t="s">
        <v>56</v>
      </c>
      <c r="D20" s="9">
        <f t="shared" si="0"/>
        <v>0.36749999999999999</v>
      </c>
      <c r="E20" s="11">
        <v>245</v>
      </c>
      <c r="F20" s="9" t="s">
        <v>17</v>
      </c>
      <c r="G20" s="9">
        <v>1.5</v>
      </c>
    </row>
    <row r="21" spans="2:7" x14ac:dyDescent="0.25">
      <c r="B21" s="9" t="s">
        <v>57</v>
      </c>
      <c r="C21" s="9" t="s">
        <v>58</v>
      </c>
      <c r="D21" s="9">
        <f t="shared" si="0"/>
        <v>0.40749999999999997</v>
      </c>
      <c r="E21" s="11">
        <v>250</v>
      </c>
      <c r="F21" s="9" t="s">
        <v>17</v>
      </c>
      <c r="G21" s="9">
        <v>1.63</v>
      </c>
    </row>
    <row r="22" spans="2:7" x14ac:dyDescent="0.25">
      <c r="B22" s="9" t="s">
        <v>59</v>
      </c>
      <c r="C22" s="9" t="s">
        <v>60</v>
      </c>
      <c r="D22" s="9">
        <f t="shared" si="0"/>
        <v>0.38539999999999996</v>
      </c>
      <c r="E22" s="11">
        <v>235</v>
      </c>
      <c r="F22" s="9" t="s">
        <v>17</v>
      </c>
      <c r="G22" s="9">
        <v>1.64</v>
      </c>
    </row>
    <row r="23" spans="2:7" x14ac:dyDescent="0.25">
      <c r="B23" s="9" t="s">
        <v>61</v>
      </c>
      <c r="C23" s="9" t="s">
        <v>62</v>
      </c>
      <c r="D23" s="9">
        <f t="shared" si="0"/>
        <v>0.53279999999999994</v>
      </c>
      <c r="E23" s="11">
        <v>370</v>
      </c>
      <c r="F23" s="9" t="s">
        <v>17</v>
      </c>
      <c r="G23" s="9">
        <v>1.44</v>
      </c>
    </row>
    <row r="24" spans="2:7" x14ac:dyDescent="0.25">
      <c r="B24" s="9" t="s">
        <v>63</v>
      </c>
      <c r="C24" s="9" t="s">
        <v>64</v>
      </c>
      <c r="D24" s="9">
        <f t="shared" si="0"/>
        <v>0.39500000000000002</v>
      </c>
      <c r="E24" s="11">
        <v>250</v>
      </c>
      <c r="F24" s="9" t="s">
        <v>17</v>
      </c>
      <c r="G24" s="9">
        <v>1.58</v>
      </c>
    </row>
    <row r="25" spans="2:7" x14ac:dyDescent="0.25">
      <c r="B25" s="9" t="s">
        <v>65</v>
      </c>
      <c r="C25" s="9" t="s">
        <v>66</v>
      </c>
      <c r="D25" s="9">
        <f t="shared" si="0"/>
        <v>0.1036</v>
      </c>
      <c r="E25" s="11">
        <v>70</v>
      </c>
      <c r="F25" s="9" t="s">
        <v>46</v>
      </c>
      <c r="G25" s="9">
        <v>1.48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Gantt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Baptiste Pouteau</cp:lastModifiedBy>
  <dcterms:created xsi:type="dcterms:W3CDTF">2021-05-17T07:31:20Z</dcterms:created>
  <dcterms:modified xsi:type="dcterms:W3CDTF">2021-06-02T07:30:50Z</dcterms:modified>
</cp:coreProperties>
</file>