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customXml/itemProps4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527" codeName="{564CA151-5A5B-428A-3C10-775976492406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D:\Bureau\"/>
    </mc:Choice>
  </mc:AlternateContent>
  <xr:revisionPtr revIDLastSave="0" documentId="13_ncr:1_{2FB07541-D11B-42B5-A18A-EF3A0FEC91B7}" xr6:coauthVersionLast="45" xr6:coauthVersionMax="45" xr10:uidLastSave="{00000000-0000-0000-0000-000000000000}"/>
  <bookViews>
    <workbookView xWindow="-110" yWindow="-110" windowWidth="19420" windowHeight="11020" tabRatio="893" xr2:uid="{00000000-000D-0000-FFFF-FFFF00000000}"/>
  </bookViews>
  <sheets>
    <sheet name="Nouveau Client" sheetId="58" r:id="rId1"/>
    <sheet name="Database" sheetId="59" r:id="rId2"/>
    <sheet name="Soumission" sheetId="62" r:id="rId3"/>
    <sheet name="Base donnés" sheetId="60" r:id="rId4"/>
    <sheet name="Fiche Client" sheetId="61" r:id="rId5"/>
    <sheet name="Modele Facture" sheetId="63" r:id="rId6"/>
  </sheets>
  <functionGroups builtInGroupCount="19"/>
  <definedNames>
    <definedName name="accessoires">'Base donnés'!$B$205</definedName>
    <definedName name="beton">'Base donnés'!$B$28</definedName>
    <definedName name="_xlnm.Criteria">#REF!</definedName>
    <definedName name="_xlnm.Extract">#REF!</definedName>
    <definedName name="forfaitaire">'Base donnés'!$B$289</definedName>
    <definedName name="formule_accessoires">OFFSET(accessoires,0,0,COUNTA(liste_accessoires),1)</definedName>
    <definedName name="formule_beton">OFFSET(beton,0,0,COUNTA(liste_beton),1)</definedName>
    <definedName name="formule_forfaitaire">OFFSET(forfaitaire,0,0,COUNTA(liste_forfaitaire),1)</definedName>
    <definedName name="formule_reference">OFFSET(reference,0,0,COUNTA(liste_reference),1)</definedName>
    <definedName name="formule_vrac">OFFSET(vrac,0,0,COUNTA(liste_vrac),1)</definedName>
    <definedName name="liste_accessoires">'Base donnés'!$B$205:$B$287</definedName>
    <definedName name="liste_beton">'Base donnés'!$B$28:$B$203</definedName>
    <definedName name="liste_forfaitaire">'Base donnés'!$B$289:$B$300</definedName>
    <definedName name="liste_reference">'Base donnés'!$I:$I</definedName>
    <definedName name="liste_vrac">'Base donnés'!$B$2:$B$26</definedName>
    <definedName name="ListeExtraction">OFFSET(#REF!,0,0,COUNTA(#REF!),11)</definedName>
    <definedName name="ListeService">OFFSET(#REF!,1,0,COUNTA(#REF!))</definedName>
    <definedName name="ListeStatut">OFFSET(#REF!,1,0,COUNTA(#REF!))</definedName>
    <definedName name="Nom">#REF!</definedName>
    <definedName name="Pub_dataliste">Database!$N$3:$N$185</definedName>
    <definedName name="reference">'Base donnés'!$I$2</definedName>
    <definedName name="vrac">'Base donnés'!$B$2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B24" i="63" l="1"/>
  <c r="E24" i="63" s="1"/>
  <c r="E25" i="63"/>
  <c r="B15" i="61" l="1"/>
  <c r="B14" i="61"/>
  <c r="F13" i="63" l="1"/>
  <c r="F11" i="63" l="1"/>
  <c r="F12" i="63"/>
  <c r="F10" i="63"/>
  <c r="F9" i="63"/>
  <c r="C17" i="63"/>
  <c r="C16" i="63"/>
  <c r="C18" i="63" l="1"/>
  <c r="C19" i="63" s="1"/>
  <c r="AD3" i="59" l="1"/>
  <c r="AL4" i="59"/>
  <c r="AL5" i="59"/>
  <c r="AL6" i="59"/>
  <c r="AL7" i="59"/>
  <c r="AL8" i="59"/>
  <c r="AL9" i="59"/>
  <c r="AL10" i="59"/>
  <c r="AL11" i="59"/>
  <c r="AL12" i="59"/>
  <c r="AL13" i="59"/>
  <c r="AL14" i="59"/>
  <c r="AL15" i="59"/>
  <c r="AL16" i="59"/>
  <c r="AL17" i="59"/>
  <c r="AL18" i="59"/>
  <c r="AL19" i="59"/>
  <c r="AL20" i="59"/>
  <c r="AL21" i="59"/>
  <c r="AL22" i="59"/>
  <c r="AL23" i="59"/>
  <c r="AL24" i="59"/>
  <c r="AL25" i="59"/>
  <c r="AL26" i="59"/>
  <c r="AL27" i="59"/>
  <c r="AL28" i="59"/>
  <c r="AL29" i="59"/>
  <c r="AL30" i="59"/>
  <c r="AL31" i="59"/>
  <c r="AL32" i="59"/>
  <c r="AL33" i="59"/>
  <c r="AL34" i="59"/>
  <c r="AL35" i="59"/>
  <c r="AL36" i="59"/>
  <c r="AL37" i="59"/>
  <c r="AL38" i="59"/>
  <c r="AL39" i="59"/>
  <c r="AL40" i="59"/>
  <c r="AL41" i="59"/>
  <c r="AL42" i="59"/>
  <c r="AL43" i="59"/>
  <c r="AL44" i="59"/>
  <c r="AL45" i="59"/>
  <c r="AL46" i="59"/>
  <c r="AL47" i="59"/>
  <c r="AL48" i="59"/>
  <c r="AL49" i="59"/>
  <c r="AL50" i="59"/>
  <c r="AL51" i="59"/>
  <c r="AL52" i="59"/>
  <c r="AL53" i="59"/>
  <c r="AL54" i="59"/>
  <c r="AL55" i="59"/>
  <c r="AL56" i="59"/>
  <c r="AL57" i="59"/>
  <c r="AL58" i="59"/>
  <c r="AL59" i="59"/>
  <c r="AL60" i="59"/>
  <c r="AL61" i="59"/>
  <c r="AL62" i="59"/>
  <c r="AL63" i="59"/>
  <c r="AL64" i="59"/>
  <c r="AL65" i="59"/>
  <c r="AL66" i="59"/>
  <c r="AL67" i="59"/>
  <c r="AL68" i="59"/>
  <c r="AL69" i="59"/>
  <c r="AL70" i="59"/>
  <c r="AL71" i="59"/>
  <c r="AL72" i="59"/>
  <c r="AL73" i="59"/>
  <c r="AL74" i="59"/>
  <c r="AL75" i="59"/>
  <c r="AL76" i="59"/>
  <c r="AL77" i="59"/>
  <c r="AL78" i="59"/>
  <c r="AL79" i="59"/>
  <c r="AL80" i="59"/>
  <c r="AL81" i="59"/>
  <c r="AL82" i="59"/>
  <c r="AL83" i="59"/>
  <c r="AL84" i="59"/>
  <c r="AL85" i="59"/>
  <c r="AL86" i="59"/>
  <c r="AL87" i="59"/>
  <c r="AL88" i="59"/>
  <c r="AL89" i="59"/>
  <c r="AL90" i="59"/>
  <c r="AL91" i="59"/>
  <c r="AL92" i="59"/>
  <c r="AL93" i="59"/>
  <c r="AL94" i="59"/>
  <c r="AL95" i="59"/>
  <c r="AL96" i="59"/>
  <c r="AL97" i="59"/>
  <c r="AL98" i="59"/>
  <c r="AL99" i="59"/>
  <c r="AL100" i="59"/>
  <c r="AL101" i="59"/>
  <c r="AL102" i="59"/>
  <c r="AL103" i="59"/>
  <c r="AL104" i="59"/>
  <c r="AL105" i="59"/>
  <c r="AL106" i="59"/>
  <c r="AL107" i="59"/>
  <c r="AL108" i="59"/>
  <c r="AL109" i="59"/>
  <c r="AL110" i="59"/>
  <c r="AL111" i="59"/>
  <c r="AL112" i="59"/>
  <c r="AL113" i="59"/>
  <c r="AL114" i="59"/>
  <c r="AL115" i="59"/>
  <c r="AL116" i="59"/>
  <c r="AL117" i="59"/>
  <c r="AL118" i="59"/>
  <c r="AL119" i="59"/>
  <c r="AL120" i="59"/>
  <c r="AL121" i="59"/>
  <c r="AL122" i="59"/>
  <c r="AL123" i="59"/>
  <c r="AL124" i="59"/>
  <c r="AL125" i="59"/>
  <c r="AL126" i="59"/>
  <c r="AL127" i="59"/>
  <c r="AL128" i="59"/>
  <c r="AL129" i="59"/>
  <c r="AL130" i="59"/>
  <c r="AL131" i="59"/>
  <c r="AL132" i="59"/>
  <c r="AL133" i="59"/>
  <c r="AL134" i="59"/>
  <c r="AL135" i="59"/>
  <c r="AL136" i="59"/>
  <c r="AL137" i="59"/>
  <c r="AL138" i="59"/>
  <c r="AL139" i="59"/>
  <c r="AL140" i="59"/>
  <c r="AL141" i="59"/>
  <c r="AL142" i="59"/>
  <c r="AL143" i="59"/>
  <c r="AL144" i="59"/>
  <c r="AL145" i="59"/>
  <c r="AL146" i="59"/>
  <c r="AL147" i="59"/>
  <c r="AL148" i="59"/>
  <c r="AL149" i="59"/>
  <c r="AL150" i="59"/>
  <c r="AL151" i="59"/>
  <c r="AL152" i="59"/>
  <c r="AL153" i="59"/>
  <c r="AL154" i="59"/>
  <c r="AL155" i="59"/>
  <c r="AL156" i="59"/>
  <c r="AL157" i="59"/>
  <c r="AL158" i="59"/>
  <c r="AL159" i="59"/>
  <c r="AL160" i="59"/>
  <c r="AL161" i="59"/>
  <c r="AL162" i="59"/>
  <c r="AL163" i="59"/>
  <c r="AL164" i="59"/>
  <c r="AL165" i="59"/>
  <c r="AL166" i="59"/>
  <c r="AL167" i="59"/>
  <c r="AL168" i="59"/>
  <c r="AL169" i="59"/>
  <c r="AL170" i="59"/>
  <c r="AL171" i="59"/>
  <c r="AL172" i="59"/>
  <c r="AL173" i="59"/>
  <c r="AL174" i="59"/>
  <c r="AL175" i="59"/>
  <c r="AL176" i="59"/>
  <c r="AL177" i="59"/>
  <c r="AL178" i="59"/>
  <c r="AL179" i="59"/>
  <c r="AL180" i="59"/>
  <c r="AL181" i="59"/>
  <c r="AL182" i="59"/>
  <c r="AL183" i="59"/>
  <c r="AL184" i="59"/>
  <c r="AL185" i="59"/>
  <c r="AK4" i="59"/>
  <c r="AK5" i="59"/>
  <c r="AK6" i="59"/>
  <c r="AK7" i="59"/>
  <c r="AK8" i="59"/>
  <c r="AK9" i="59"/>
  <c r="AK10" i="59"/>
  <c r="AK11" i="59"/>
  <c r="AK12" i="59"/>
  <c r="AK13" i="59"/>
  <c r="AK14" i="59"/>
  <c r="AK15" i="59"/>
  <c r="AK16" i="59"/>
  <c r="AK17" i="59"/>
  <c r="AK18" i="59"/>
  <c r="AK19" i="59"/>
  <c r="AK20" i="59"/>
  <c r="AK21" i="59"/>
  <c r="AK22" i="59"/>
  <c r="AK23" i="59"/>
  <c r="AK24" i="59"/>
  <c r="AK25" i="59"/>
  <c r="AK26" i="59"/>
  <c r="AK27" i="59"/>
  <c r="AK28" i="59"/>
  <c r="AK29" i="59"/>
  <c r="AK30" i="59"/>
  <c r="AK31" i="59"/>
  <c r="AK32" i="59"/>
  <c r="AK33" i="59"/>
  <c r="AK34" i="59"/>
  <c r="AK35" i="59"/>
  <c r="AK36" i="59"/>
  <c r="AK37" i="59"/>
  <c r="AK38" i="59"/>
  <c r="AK39" i="59"/>
  <c r="AK40" i="59"/>
  <c r="AK41" i="59"/>
  <c r="AK42" i="59"/>
  <c r="AK43" i="59"/>
  <c r="AK44" i="59"/>
  <c r="AK45" i="59"/>
  <c r="AK46" i="59"/>
  <c r="AK47" i="59"/>
  <c r="AK48" i="59"/>
  <c r="AK49" i="59"/>
  <c r="AK50" i="59"/>
  <c r="AK51" i="59"/>
  <c r="AK52" i="59"/>
  <c r="AK53" i="59"/>
  <c r="AK54" i="59"/>
  <c r="AK55" i="59"/>
  <c r="AK56" i="59"/>
  <c r="AK57" i="59"/>
  <c r="AK58" i="59"/>
  <c r="AK59" i="59"/>
  <c r="AK60" i="59"/>
  <c r="AK61" i="59"/>
  <c r="AK62" i="59"/>
  <c r="AK63" i="59"/>
  <c r="AK64" i="59"/>
  <c r="AK65" i="59"/>
  <c r="AK66" i="59"/>
  <c r="AK67" i="59"/>
  <c r="AK68" i="59"/>
  <c r="AK69" i="59"/>
  <c r="AK70" i="59"/>
  <c r="AK71" i="59"/>
  <c r="AK72" i="59"/>
  <c r="AK73" i="59"/>
  <c r="AK74" i="59"/>
  <c r="AK75" i="59"/>
  <c r="AK76" i="59"/>
  <c r="AK77" i="59"/>
  <c r="AK78" i="59"/>
  <c r="AK79" i="59"/>
  <c r="AK80" i="59"/>
  <c r="AK81" i="59"/>
  <c r="AK82" i="59"/>
  <c r="AK83" i="59"/>
  <c r="AK84" i="59"/>
  <c r="AK85" i="59"/>
  <c r="AK86" i="59"/>
  <c r="AK87" i="59"/>
  <c r="AK88" i="59"/>
  <c r="AK89" i="59"/>
  <c r="AK90" i="59"/>
  <c r="AK91" i="59"/>
  <c r="AK92" i="59"/>
  <c r="AK93" i="59"/>
  <c r="AK94" i="59"/>
  <c r="AK95" i="59"/>
  <c r="AK96" i="59"/>
  <c r="AK97" i="59"/>
  <c r="AK98" i="59"/>
  <c r="AK99" i="59"/>
  <c r="AK100" i="59"/>
  <c r="AK101" i="59"/>
  <c r="AK102" i="59"/>
  <c r="AK103" i="59"/>
  <c r="AK104" i="59"/>
  <c r="AK105" i="59"/>
  <c r="AK106" i="59"/>
  <c r="AK107" i="59"/>
  <c r="AK108" i="59"/>
  <c r="AK109" i="59"/>
  <c r="AK110" i="59"/>
  <c r="AK111" i="59"/>
  <c r="AK112" i="59"/>
  <c r="AK113" i="59"/>
  <c r="AK114" i="59"/>
  <c r="AK115" i="59"/>
  <c r="AK116" i="59"/>
  <c r="AK117" i="59"/>
  <c r="AK118" i="59"/>
  <c r="AK119" i="59"/>
  <c r="AK120" i="59"/>
  <c r="AK121" i="59"/>
  <c r="AK122" i="59"/>
  <c r="AK123" i="59"/>
  <c r="AK124" i="59"/>
  <c r="AK125" i="59"/>
  <c r="AK126" i="59"/>
  <c r="AK127" i="59"/>
  <c r="AK128" i="59"/>
  <c r="AK129" i="59"/>
  <c r="AK130" i="59"/>
  <c r="AK131" i="59"/>
  <c r="AK132" i="59"/>
  <c r="AK133" i="59"/>
  <c r="AK134" i="59"/>
  <c r="AK135" i="59"/>
  <c r="AK136" i="59"/>
  <c r="AK137" i="59"/>
  <c r="AK138" i="59"/>
  <c r="AK139" i="59"/>
  <c r="AK140" i="59"/>
  <c r="AK141" i="59"/>
  <c r="AK142" i="59"/>
  <c r="AK143" i="59"/>
  <c r="AK144" i="59"/>
  <c r="AK145" i="59"/>
  <c r="AK146" i="59"/>
  <c r="AK147" i="59"/>
  <c r="AK148" i="59"/>
  <c r="AK149" i="59"/>
  <c r="AK150" i="59"/>
  <c r="AK151" i="59"/>
  <c r="AK152" i="59"/>
  <c r="AK153" i="59"/>
  <c r="AK154" i="59"/>
  <c r="AK155" i="59"/>
  <c r="AK156" i="59"/>
  <c r="AK157" i="59"/>
  <c r="AK158" i="59"/>
  <c r="AK159" i="59"/>
  <c r="AK160" i="59"/>
  <c r="AK161" i="59"/>
  <c r="AK162" i="59"/>
  <c r="AK163" i="59"/>
  <c r="AK164" i="59"/>
  <c r="AK165" i="59"/>
  <c r="AK166" i="59"/>
  <c r="AK167" i="59"/>
  <c r="AK168" i="59"/>
  <c r="AK169" i="59"/>
  <c r="AK170" i="59"/>
  <c r="AK171" i="59"/>
  <c r="AK172" i="59"/>
  <c r="AK173" i="59"/>
  <c r="AK174" i="59"/>
  <c r="AK175" i="59"/>
  <c r="AK176" i="59"/>
  <c r="AK177" i="59"/>
  <c r="AK178" i="59"/>
  <c r="AK179" i="59"/>
  <c r="AK180" i="59"/>
  <c r="AK181" i="59"/>
  <c r="AK182" i="59"/>
  <c r="AK183" i="59"/>
  <c r="AK184" i="59"/>
  <c r="AK185" i="59"/>
  <c r="AL3" i="59"/>
  <c r="AK3" i="59"/>
  <c r="AQ4" i="59" l="1"/>
  <c r="AQ5" i="59"/>
  <c r="AQ6" i="59"/>
  <c r="AQ7" i="59"/>
  <c r="AQ8" i="59"/>
  <c r="AQ9" i="59"/>
  <c r="AQ10" i="59"/>
  <c r="AQ11" i="59"/>
  <c r="AQ12" i="59"/>
  <c r="AQ13" i="59"/>
  <c r="AQ14" i="59"/>
  <c r="AQ15" i="59"/>
  <c r="AQ16" i="59"/>
  <c r="AQ17" i="59"/>
  <c r="AQ18" i="59"/>
  <c r="AQ19" i="59"/>
  <c r="AQ20" i="59"/>
  <c r="AQ21" i="59"/>
  <c r="AQ22" i="59"/>
  <c r="AQ23" i="59"/>
  <c r="AQ24" i="59"/>
  <c r="AQ25" i="59"/>
  <c r="AQ26" i="59"/>
  <c r="AQ27" i="59"/>
  <c r="AQ28" i="59"/>
  <c r="AQ29" i="59"/>
  <c r="AQ30" i="59"/>
  <c r="AQ31" i="59"/>
  <c r="AQ32" i="59"/>
  <c r="AQ33" i="59"/>
  <c r="AQ34" i="59"/>
  <c r="AQ35" i="59"/>
  <c r="AQ36" i="59"/>
  <c r="AQ37" i="59"/>
  <c r="AQ38" i="59"/>
  <c r="AQ39" i="59"/>
  <c r="AQ40" i="59"/>
  <c r="AQ41" i="59"/>
  <c r="AQ42" i="59"/>
  <c r="AQ43" i="59"/>
  <c r="AQ44" i="59"/>
  <c r="AQ45" i="59"/>
  <c r="AQ46" i="59"/>
  <c r="AQ47" i="59"/>
  <c r="AQ48" i="59"/>
  <c r="AQ49" i="59"/>
  <c r="AQ50" i="59"/>
  <c r="AQ51" i="59"/>
  <c r="AQ52" i="59"/>
  <c r="AQ53" i="59"/>
  <c r="AQ54" i="59"/>
  <c r="AQ55" i="59"/>
  <c r="AQ56" i="59"/>
  <c r="AQ57" i="59"/>
  <c r="AQ58" i="59"/>
  <c r="AQ59" i="59"/>
  <c r="AQ60" i="59"/>
  <c r="AQ61" i="59"/>
  <c r="AQ62" i="59"/>
  <c r="AQ63" i="59"/>
  <c r="AQ64" i="59"/>
  <c r="AQ65" i="59"/>
  <c r="AQ66" i="59"/>
  <c r="AQ67" i="59"/>
  <c r="AQ68" i="59"/>
  <c r="AQ69" i="59"/>
  <c r="AQ70" i="59"/>
  <c r="AQ71" i="59"/>
  <c r="AQ72" i="59"/>
  <c r="AQ73" i="59"/>
  <c r="AQ74" i="59"/>
  <c r="AQ75" i="59"/>
  <c r="AQ76" i="59"/>
  <c r="AQ77" i="59"/>
  <c r="AQ78" i="59"/>
  <c r="AQ79" i="59"/>
  <c r="AQ80" i="59"/>
  <c r="AQ81" i="59"/>
  <c r="AQ82" i="59"/>
  <c r="AQ83" i="59"/>
  <c r="AQ84" i="59"/>
  <c r="AQ85" i="59"/>
  <c r="AQ86" i="59"/>
  <c r="AQ87" i="59"/>
  <c r="AQ88" i="59"/>
  <c r="AQ89" i="59"/>
  <c r="AQ90" i="59"/>
  <c r="AQ91" i="59"/>
  <c r="AQ92" i="59"/>
  <c r="AQ93" i="59"/>
  <c r="AQ94" i="59"/>
  <c r="AQ95" i="59"/>
  <c r="AQ96" i="59"/>
  <c r="AQ97" i="59"/>
  <c r="AQ98" i="59"/>
  <c r="AQ99" i="59"/>
  <c r="AQ100" i="59"/>
  <c r="AQ101" i="59"/>
  <c r="AQ102" i="59"/>
  <c r="AQ103" i="59"/>
  <c r="AQ104" i="59"/>
  <c r="AQ105" i="59"/>
  <c r="AQ106" i="59"/>
  <c r="AQ107" i="59"/>
  <c r="AQ108" i="59"/>
  <c r="AQ109" i="59"/>
  <c r="AQ110" i="59"/>
  <c r="AQ111" i="59"/>
  <c r="AQ112" i="59"/>
  <c r="AQ113" i="59"/>
  <c r="AQ114" i="59"/>
  <c r="AQ115" i="59"/>
  <c r="AQ116" i="59"/>
  <c r="AQ117" i="59"/>
  <c r="AQ118" i="59"/>
  <c r="AQ119" i="59"/>
  <c r="AQ120" i="59"/>
  <c r="AQ121" i="59"/>
  <c r="AQ122" i="59"/>
  <c r="AQ123" i="59"/>
  <c r="AQ124" i="59"/>
  <c r="AQ125" i="59"/>
  <c r="AQ126" i="59"/>
  <c r="AQ127" i="59"/>
  <c r="AQ128" i="59"/>
  <c r="AQ129" i="59"/>
  <c r="AQ130" i="59"/>
  <c r="AQ131" i="59"/>
  <c r="AQ132" i="59"/>
  <c r="AQ133" i="59"/>
  <c r="AQ134" i="59"/>
  <c r="AQ135" i="59"/>
  <c r="AQ136" i="59"/>
  <c r="AQ137" i="59"/>
  <c r="AQ138" i="59"/>
  <c r="AQ139" i="59"/>
  <c r="AQ140" i="59"/>
  <c r="AQ141" i="59"/>
  <c r="AQ142" i="59"/>
  <c r="AQ143" i="59"/>
  <c r="AQ144" i="59"/>
  <c r="AQ145" i="59"/>
  <c r="AQ146" i="59"/>
  <c r="AQ147" i="59"/>
  <c r="AQ148" i="59"/>
  <c r="AQ149" i="59"/>
  <c r="AQ150" i="59"/>
  <c r="AQ151" i="59"/>
  <c r="AQ152" i="59"/>
  <c r="AQ153" i="59"/>
  <c r="AQ154" i="59"/>
  <c r="AQ155" i="59"/>
  <c r="AQ156" i="59"/>
  <c r="AQ157" i="59"/>
  <c r="AQ158" i="59"/>
  <c r="AQ159" i="59"/>
  <c r="AQ160" i="59"/>
  <c r="AQ161" i="59"/>
  <c r="AQ162" i="59"/>
  <c r="AQ163" i="59"/>
  <c r="AQ164" i="59"/>
  <c r="AQ165" i="59"/>
  <c r="AQ166" i="59"/>
  <c r="AQ167" i="59"/>
  <c r="AQ168" i="59"/>
  <c r="AQ169" i="59"/>
  <c r="AQ170" i="59"/>
  <c r="AQ171" i="59"/>
  <c r="AQ172" i="59"/>
  <c r="AQ173" i="59"/>
  <c r="AQ174" i="59"/>
  <c r="AQ175" i="59"/>
  <c r="AQ176" i="59"/>
  <c r="AQ177" i="59"/>
  <c r="AQ178" i="59"/>
  <c r="AQ179" i="59"/>
  <c r="AQ180" i="59"/>
  <c r="AQ181" i="59"/>
  <c r="AQ182" i="59"/>
  <c r="AQ183" i="59"/>
  <c r="AQ184" i="59"/>
  <c r="AQ185" i="59"/>
  <c r="AP6" i="59"/>
  <c r="AP16" i="59"/>
  <c r="AP49" i="59"/>
  <c r="AQ3" i="59"/>
  <c r="AD184" i="59" l="1"/>
  <c r="N184" i="59"/>
  <c r="AD183" i="59"/>
  <c r="N183" i="59"/>
  <c r="AD182" i="59"/>
  <c r="N182" i="59"/>
  <c r="AD181" i="59"/>
  <c r="N181" i="59"/>
  <c r="AD180" i="59"/>
  <c r="N180" i="59"/>
  <c r="AD179" i="59"/>
  <c r="N179" i="59"/>
  <c r="AD178" i="59"/>
  <c r="N178" i="59"/>
  <c r="AD177" i="59"/>
  <c r="N177" i="59"/>
  <c r="AD176" i="59"/>
  <c r="N176" i="59"/>
  <c r="AD175" i="59"/>
  <c r="N175" i="59"/>
  <c r="AD174" i="59"/>
  <c r="N174" i="59"/>
  <c r="AD173" i="59"/>
  <c r="N173" i="59"/>
  <c r="AD172" i="59"/>
  <c r="N172" i="59"/>
  <c r="AD171" i="59"/>
  <c r="N171" i="59"/>
  <c r="AD170" i="59"/>
  <c r="N170" i="59"/>
  <c r="AD169" i="59"/>
  <c r="N169" i="59"/>
  <c r="AD168" i="59"/>
  <c r="N168" i="59"/>
  <c r="AD167" i="59"/>
  <c r="N167" i="59"/>
  <c r="AD166" i="59"/>
  <c r="N166" i="59"/>
  <c r="AD165" i="59"/>
  <c r="N165" i="59"/>
  <c r="AD164" i="59"/>
  <c r="N164" i="59"/>
  <c r="AD163" i="59"/>
  <c r="N163" i="59"/>
  <c r="AD162" i="59"/>
  <c r="N162" i="59"/>
  <c r="AD161" i="59"/>
  <c r="N161" i="59"/>
  <c r="AD160" i="59"/>
  <c r="N160" i="59"/>
  <c r="AD159" i="59"/>
  <c r="AD158" i="59"/>
  <c r="AD157" i="59"/>
  <c r="AD156" i="59"/>
  <c r="AD155" i="59"/>
  <c r="AD154" i="59"/>
  <c r="AD153" i="59"/>
  <c r="AD152" i="59"/>
  <c r="AD151" i="59"/>
  <c r="AD150" i="59"/>
  <c r="AD149" i="59"/>
  <c r="AD148" i="59"/>
  <c r="AD147" i="59"/>
  <c r="AD146" i="59"/>
  <c r="AD145" i="59"/>
  <c r="AD144" i="59"/>
  <c r="N185" i="59"/>
  <c r="AD185" i="59"/>
  <c r="N186" i="59"/>
  <c r="R186" i="59"/>
  <c r="S186" i="59"/>
  <c r="T186" i="59"/>
  <c r="U186" i="59"/>
  <c r="V186" i="59"/>
  <c r="W186" i="59"/>
  <c r="X186" i="59"/>
  <c r="Y186" i="59"/>
  <c r="Z186" i="59"/>
  <c r="AA186" i="59"/>
  <c r="AB186" i="59"/>
  <c r="AC186" i="59"/>
  <c r="AE186" i="59"/>
  <c r="AQ186" i="59"/>
  <c r="T190" i="59" s="1"/>
  <c r="S195" i="59"/>
  <c r="AD142" i="59"/>
  <c r="AD141" i="59"/>
  <c r="AD140" i="59"/>
  <c r="AD139" i="59"/>
  <c r="AD138" i="59"/>
  <c r="AD137" i="59"/>
  <c r="AD136" i="59"/>
  <c r="AD135" i="59"/>
  <c r="AD134" i="59"/>
  <c r="AD133" i="59"/>
  <c r="AD132" i="59"/>
  <c r="AD131" i="59"/>
  <c r="AD130" i="59"/>
  <c r="AD129" i="59"/>
  <c r="AD128" i="59"/>
  <c r="AD127" i="59"/>
  <c r="AD126" i="59"/>
  <c r="AD125" i="59"/>
  <c r="AD124" i="59"/>
  <c r="AD123" i="59"/>
  <c r="AD121" i="59"/>
  <c r="AD122" i="59"/>
  <c r="AD143" i="59"/>
  <c r="AD102" i="59"/>
  <c r="AD103" i="59"/>
  <c r="AD104" i="59"/>
  <c r="AD105" i="59"/>
  <c r="AD106" i="59"/>
  <c r="AD107" i="59"/>
  <c r="AD108" i="59"/>
  <c r="AD109" i="59"/>
  <c r="AD110" i="59"/>
  <c r="AD111" i="59"/>
  <c r="AD112" i="59"/>
  <c r="AD113" i="59"/>
  <c r="AD114" i="59"/>
  <c r="AD115" i="59"/>
  <c r="AD116" i="59"/>
  <c r="AD117" i="59"/>
  <c r="AD118" i="59"/>
  <c r="AD119" i="59"/>
  <c r="AD4" i="59"/>
  <c r="AD5" i="59"/>
  <c r="AM6" i="59"/>
  <c r="AD7" i="59"/>
  <c r="AD8" i="59"/>
  <c r="AD9" i="59"/>
  <c r="AD10" i="59"/>
  <c r="AD11" i="59"/>
  <c r="AD12" i="59"/>
  <c r="AD13" i="59"/>
  <c r="AD14" i="59"/>
  <c r="AD15" i="59"/>
  <c r="AM16" i="59"/>
  <c r="AN16" i="59"/>
  <c r="AD17" i="59"/>
  <c r="AD18" i="59"/>
  <c r="AD19" i="59"/>
  <c r="AD20" i="59"/>
  <c r="AD21" i="59"/>
  <c r="AD22" i="59"/>
  <c r="AD23" i="59"/>
  <c r="AD24" i="59"/>
  <c r="AD25" i="59"/>
  <c r="AD26" i="59"/>
  <c r="AD27" i="59"/>
  <c r="AD28" i="59"/>
  <c r="AD29" i="59"/>
  <c r="AD30" i="59"/>
  <c r="AD31" i="59"/>
  <c r="AD32" i="59"/>
  <c r="AD33" i="59"/>
  <c r="AD34" i="59"/>
  <c r="AD35" i="59"/>
  <c r="AD36" i="59"/>
  <c r="AD37" i="59"/>
  <c r="AD38" i="59"/>
  <c r="AD39" i="59"/>
  <c r="AD40" i="59"/>
  <c r="AD41" i="59"/>
  <c r="AD42" i="59"/>
  <c r="AD43" i="59"/>
  <c r="AD44" i="59"/>
  <c r="AD45" i="59"/>
  <c r="AD46" i="59"/>
  <c r="AD47" i="59"/>
  <c r="AD48" i="59"/>
  <c r="AM49" i="59"/>
  <c r="AN49" i="59"/>
  <c r="AD50" i="59"/>
  <c r="AD51" i="59"/>
  <c r="AD52" i="59"/>
  <c r="AD53" i="59"/>
  <c r="AD54" i="59"/>
  <c r="AD55" i="59"/>
  <c r="AD56" i="59"/>
  <c r="AD57" i="59"/>
  <c r="AD58" i="59"/>
  <c r="AD59" i="59"/>
  <c r="AD60" i="59"/>
  <c r="AD61" i="59"/>
  <c r="AD62" i="59"/>
  <c r="AD63" i="59"/>
  <c r="AD64" i="59"/>
  <c r="AD65" i="59"/>
  <c r="AD66" i="59"/>
  <c r="AD67" i="59"/>
  <c r="AD68" i="59"/>
  <c r="AD69" i="59"/>
  <c r="AD70" i="59"/>
  <c r="AD71" i="59"/>
  <c r="AD72" i="59"/>
  <c r="AD73" i="59"/>
  <c r="AD74" i="59"/>
  <c r="AD75" i="59"/>
  <c r="AD76" i="59"/>
  <c r="AD77" i="59"/>
  <c r="AD78" i="59"/>
  <c r="AD79" i="59"/>
  <c r="AD80" i="59"/>
  <c r="AD81" i="59"/>
  <c r="AD82" i="59"/>
  <c r="AD83" i="59"/>
  <c r="AD84" i="59"/>
  <c r="AD85" i="59"/>
  <c r="AD86" i="59"/>
  <c r="AD87" i="59"/>
  <c r="AD88" i="59"/>
  <c r="AD89" i="59"/>
  <c r="AD90" i="59"/>
  <c r="AD91" i="59"/>
  <c r="AD92" i="59"/>
  <c r="AD93" i="59"/>
  <c r="AD94" i="59"/>
  <c r="AD95" i="59"/>
  <c r="AD96" i="59"/>
  <c r="AD97" i="59"/>
  <c r="AD98" i="59"/>
  <c r="AD99" i="59"/>
  <c r="AD100" i="59"/>
  <c r="AD101" i="59"/>
  <c r="AP50" i="59" l="1"/>
  <c r="AP71" i="59"/>
  <c r="AP36" i="59"/>
  <c r="AP117" i="59"/>
  <c r="AP81" i="59"/>
  <c r="AP22" i="59"/>
  <c r="AP11" i="59"/>
  <c r="AP47" i="59"/>
  <c r="AP10" i="59"/>
  <c r="AP143" i="59"/>
  <c r="AP23" i="59"/>
  <c r="AP131" i="59"/>
  <c r="AP67" i="59"/>
  <c r="AP90" i="59"/>
  <c r="AP66" i="59"/>
  <c r="AP43" i="59"/>
  <c r="AP122" i="59"/>
  <c r="AP82" i="59"/>
  <c r="AP45" i="59"/>
  <c r="AP42" i="59"/>
  <c r="AP30" i="59"/>
  <c r="AP58" i="59"/>
  <c r="AP75" i="59"/>
  <c r="AP109" i="59"/>
  <c r="AP181" i="59"/>
  <c r="AP52" i="59"/>
  <c r="AP4" i="59"/>
  <c r="AP97" i="59"/>
  <c r="AP73" i="59"/>
  <c r="AP170" i="59"/>
  <c r="AP98" i="59"/>
  <c r="AP125" i="59"/>
  <c r="AP96" i="59"/>
  <c r="AP60" i="59"/>
  <c r="AP37" i="59"/>
  <c r="AP139" i="59"/>
  <c r="AM94" i="59"/>
  <c r="AP94" i="59"/>
  <c r="AM74" i="59"/>
  <c r="AP74" i="59"/>
  <c r="AN27" i="59"/>
  <c r="AP27" i="59"/>
  <c r="AM19" i="59"/>
  <c r="AP19" i="59"/>
  <c r="AM12" i="59"/>
  <c r="AP12" i="59"/>
  <c r="AM113" i="59"/>
  <c r="AP113" i="59"/>
  <c r="AN124" i="59"/>
  <c r="AP124" i="59"/>
  <c r="AN147" i="59"/>
  <c r="AP147" i="59"/>
  <c r="AN169" i="59"/>
  <c r="AP169" i="59"/>
  <c r="AN89" i="59"/>
  <c r="AP89" i="59"/>
  <c r="AN65" i="59"/>
  <c r="AP65" i="59"/>
  <c r="AN57" i="59"/>
  <c r="AP57" i="59"/>
  <c r="AM34" i="59"/>
  <c r="AP34" i="59"/>
  <c r="AN26" i="59"/>
  <c r="AP26" i="59"/>
  <c r="AM18" i="59"/>
  <c r="AP18" i="59"/>
  <c r="AM112" i="59"/>
  <c r="AP112" i="59"/>
  <c r="AM104" i="59"/>
  <c r="AP104" i="59"/>
  <c r="AN133" i="59"/>
  <c r="AP133" i="59"/>
  <c r="AM64" i="59"/>
  <c r="AP64" i="59"/>
  <c r="AM41" i="59"/>
  <c r="AP41" i="59"/>
  <c r="AM25" i="59"/>
  <c r="AP25" i="59"/>
  <c r="AM119" i="59"/>
  <c r="AP119" i="59"/>
  <c r="AM111" i="59"/>
  <c r="AP111" i="59"/>
  <c r="AM103" i="59"/>
  <c r="AP103" i="59"/>
  <c r="AN126" i="59"/>
  <c r="AP126" i="59"/>
  <c r="AM134" i="59"/>
  <c r="AP134" i="59"/>
  <c r="AM142" i="59"/>
  <c r="AP142" i="59"/>
  <c r="AN149" i="59"/>
  <c r="AP149" i="59"/>
  <c r="AN157" i="59"/>
  <c r="AP157" i="59"/>
  <c r="AN162" i="59"/>
  <c r="AP162" i="59"/>
  <c r="AM166" i="59"/>
  <c r="AP166" i="59"/>
  <c r="AM174" i="59"/>
  <c r="AP174" i="59"/>
  <c r="AN178" i="59"/>
  <c r="AP178" i="59"/>
  <c r="AM182" i="59"/>
  <c r="AP182" i="59"/>
  <c r="AN86" i="59"/>
  <c r="AP86" i="59"/>
  <c r="AN78" i="59"/>
  <c r="AP78" i="59"/>
  <c r="AM39" i="59"/>
  <c r="AP39" i="59"/>
  <c r="AM35" i="59"/>
  <c r="AP35" i="59"/>
  <c r="AM105" i="59"/>
  <c r="AP105" i="59"/>
  <c r="AM132" i="59"/>
  <c r="AP132" i="59"/>
  <c r="AN140" i="59"/>
  <c r="AP140" i="59"/>
  <c r="AN155" i="59"/>
  <c r="AP155" i="59"/>
  <c r="AN161" i="59"/>
  <c r="AP161" i="59"/>
  <c r="AN165" i="59"/>
  <c r="AP165" i="59"/>
  <c r="AN173" i="59"/>
  <c r="AP173" i="59"/>
  <c r="AN177" i="59"/>
  <c r="AP177" i="59"/>
  <c r="AN141" i="59"/>
  <c r="AP141" i="59"/>
  <c r="AM148" i="59"/>
  <c r="AP148" i="59"/>
  <c r="AM156" i="59"/>
  <c r="AP156" i="59"/>
  <c r="AM88" i="59"/>
  <c r="AP88" i="59"/>
  <c r="AN80" i="59"/>
  <c r="AP80" i="59"/>
  <c r="AN72" i="59"/>
  <c r="AP72" i="59"/>
  <c r="AN56" i="59"/>
  <c r="AP56" i="59"/>
  <c r="AM33" i="59"/>
  <c r="AP33" i="59"/>
  <c r="AM17" i="59"/>
  <c r="AP17" i="59"/>
  <c r="AN95" i="59"/>
  <c r="AP95" i="59"/>
  <c r="AN87" i="59"/>
  <c r="AP87" i="59"/>
  <c r="AN79" i="59"/>
  <c r="AP79" i="59"/>
  <c r="AM63" i="59"/>
  <c r="AP63" i="59"/>
  <c r="AN55" i="59"/>
  <c r="AP55" i="59"/>
  <c r="AM48" i="59"/>
  <c r="AP48" i="59"/>
  <c r="AN40" i="59"/>
  <c r="AP40" i="59"/>
  <c r="AN32" i="59"/>
  <c r="AP32" i="59"/>
  <c r="AM24" i="59"/>
  <c r="AP24" i="59"/>
  <c r="AN9" i="59"/>
  <c r="AP9" i="59"/>
  <c r="AM118" i="59"/>
  <c r="AP118" i="59"/>
  <c r="AM110" i="59"/>
  <c r="AP110" i="59"/>
  <c r="AM102" i="59"/>
  <c r="AP102" i="59"/>
  <c r="AM127" i="59"/>
  <c r="AP127" i="59"/>
  <c r="AM135" i="59"/>
  <c r="AP135" i="59"/>
  <c r="AM185" i="59"/>
  <c r="AP185" i="59"/>
  <c r="AM150" i="59"/>
  <c r="AP150" i="59"/>
  <c r="AM158" i="59"/>
  <c r="AP158" i="59"/>
  <c r="AN163" i="59"/>
  <c r="AP163" i="59"/>
  <c r="AN70" i="59"/>
  <c r="AP70" i="59"/>
  <c r="AM31" i="59"/>
  <c r="AP31" i="59"/>
  <c r="AN175" i="59"/>
  <c r="AP175" i="59"/>
  <c r="AN85" i="59"/>
  <c r="AP85" i="59"/>
  <c r="AN62" i="59"/>
  <c r="AP62" i="59"/>
  <c r="AM8" i="59"/>
  <c r="AP8" i="59"/>
  <c r="AN128" i="59"/>
  <c r="AP128" i="59"/>
  <c r="AN136" i="59"/>
  <c r="AP136" i="59"/>
  <c r="AN159" i="59"/>
  <c r="AP159" i="59"/>
  <c r="AM171" i="59"/>
  <c r="AP171" i="59"/>
  <c r="AN183" i="59"/>
  <c r="AP183" i="59"/>
  <c r="AM101" i="59"/>
  <c r="AP101" i="59"/>
  <c r="AN77" i="59"/>
  <c r="AP77" i="59"/>
  <c r="AM53" i="59"/>
  <c r="AP53" i="59"/>
  <c r="AM38" i="59"/>
  <c r="AP38" i="59"/>
  <c r="AN15" i="59"/>
  <c r="AP15" i="59"/>
  <c r="AM116" i="59"/>
  <c r="AP116" i="59"/>
  <c r="AN108" i="59"/>
  <c r="AP108" i="59"/>
  <c r="AN129" i="59"/>
  <c r="AP129" i="59"/>
  <c r="AN137" i="59"/>
  <c r="AP137" i="59"/>
  <c r="AN152" i="59"/>
  <c r="AP152" i="59"/>
  <c r="AM107" i="59"/>
  <c r="AP107" i="59"/>
  <c r="AN130" i="59"/>
  <c r="AP130" i="59"/>
  <c r="AN145" i="59"/>
  <c r="AP145" i="59"/>
  <c r="AN153" i="59"/>
  <c r="AP153" i="59"/>
  <c r="AN160" i="59"/>
  <c r="AP160" i="59"/>
  <c r="AM164" i="59"/>
  <c r="AP164" i="59"/>
  <c r="AM168" i="59"/>
  <c r="AP168" i="59"/>
  <c r="AM172" i="59"/>
  <c r="AP172" i="59"/>
  <c r="AM176" i="59"/>
  <c r="AP176" i="59"/>
  <c r="AM180" i="59"/>
  <c r="AP180" i="59"/>
  <c r="AM184" i="59"/>
  <c r="AP184" i="59"/>
  <c r="AN54" i="59"/>
  <c r="AP54" i="59"/>
  <c r="AN151" i="59"/>
  <c r="AP151" i="59"/>
  <c r="AN167" i="59"/>
  <c r="AP167" i="59"/>
  <c r="AM179" i="59"/>
  <c r="AP179" i="59"/>
  <c r="AN93" i="59"/>
  <c r="AP93" i="59"/>
  <c r="AN69" i="59"/>
  <c r="AP69" i="59"/>
  <c r="AM61" i="59"/>
  <c r="AP61" i="59"/>
  <c r="AM46" i="59"/>
  <c r="AP46" i="59"/>
  <c r="AM7" i="59"/>
  <c r="AP7" i="59"/>
  <c r="AN144" i="59"/>
  <c r="AP144" i="59"/>
  <c r="AN100" i="59"/>
  <c r="AP100" i="59"/>
  <c r="AM92" i="59"/>
  <c r="AP92" i="59"/>
  <c r="AM84" i="59"/>
  <c r="AP84" i="59"/>
  <c r="AM76" i="59"/>
  <c r="AP76" i="59"/>
  <c r="AM68" i="59"/>
  <c r="AP68" i="59"/>
  <c r="AM29" i="59"/>
  <c r="AP29" i="59"/>
  <c r="AN21" i="59"/>
  <c r="AP21" i="59"/>
  <c r="AM14" i="59"/>
  <c r="AP14" i="59"/>
  <c r="AM115" i="59"/>
  <c r="AP115" i="59"/>
  <c r="AM121" i="59"/>
  <c r="AP121" i="59"/>
  <c r="AN138" i="59"/>
  <c r="AP138" i="59"/>
  <c r="AM99" i="59"/>
  <c r="AP99" i="59"/>
  <c r="AM91" i="59"/>
  <c r="AP91" i="59"/>
  <c r="AM83" i="59"/>
  <c r="AP83" i="59"/>
  <c r="AN59" i="59"/>
  <c r="AP59" i="59"/>
  <c r="AM51" i="59"/>
  <c r="AP51" i="59"/>
  <c r="AM44" i="59"/>
  <c r="AP44" i="59"/>
  <c r="AM28" i="59"/>
  <c r="AP28" i="59"/>
  <c r="AM20" i="59"/>
  <c r="AP20" i="59"/>
  <c r="AG13" i="59"/>
  <c r="AP13" i="59"/>
  <c r="AM5" i="59"/>
  <c r="AP5" i="59"/>
  <c r="AN114" i="59"/>
  <c r="AP114" i="59"/>
  <c r="AN106" i="59"/>
  <c r="AP106" i="59"/>
  <c r="AM123" i="59"/>
  <c r="AP123" i="59"/>
  <c r="AN146" i="59"/>
  <c r="AP146" i="59"/>
  <c r="AN154" i="59"/>
  <c r="AP154" i="59"/>
  <c r="AN3" i="59"/>
  <c r="AP3" i="59"/>
  <c r="AN116" i="59"/>
  <c r="AM62" i="59"/>
  <c r="AM27" i="59"/>
  <c r="AO27" i="59" s="1"/>
  <c r="AF27" i="59" s="1"/>
  <c r="AN142" i="59"/>
  <c r="AN176" i="59"/>
  <c r="AM86" i="59"/>
  <c r="AN41" i="59"/>
  <c r="AN13" i="59"/>
  <c r="AM106" i="59"/>
  <c r="AN179" i="59"/>
  <c r="AM108" i="59"/>
  <c r="AN105" i="59"/>
  <c r="AM149" i="59"/>
  <c r="AN185" i="59"/>
  <c r="AM136" i="59"/>
  <c r="AN113" i="59"/>
  <c r="AM157" i="59"/>
  <c r="AN168" i="59"/>
  <c r="AM141" i="59"/>
  <c r="AN158" i="59"/>
  <c r="AM32" i="59"/>
  <c r="AM114" i="59"/>
  <c r="AM80" i="59"/>
  <c r="AN74" i="59"/>
  <c r="AN48" i="59"/>
  <c r="AN19" i="59"/>
  <c r="AN134" i="59"/>
  <c r="AN166" i="59"/>
  <c r="AN34" i="59"/>
  <c r="AM13" i="59"/>
  <c r="AN132" i="59"/>
  <c r="AM78" i="59"/>
  <c r="AN29" i="59"/>
  <c r="AN135" i="59"/>
  <c r="AM70" i="59"/>
  <c r="AM56" i="59"/>
  <c r="AN44" i="59"/>
  <c r="AN33" i="59"/>
  <c r="AO16" i="59"/>
  <c r="AF16" i="59" s="1"/>
  <c r="AG16" i="59" s="1"/>
  <c r="AM133" i="59"/>
  <c r="AM144" i="59"/>
  <c r="AN171" i="59"/>
  <c r="AN184" i="59"/>
  <c r="AM93" i="59"/>
  <c r="AM160" i="59"/>
  <c r="AN174" i="59"/>
  <c r="AN182" i="59"/>
  <c r="AN101" i="59"/>
  <c r="AN64" i="59"/>
  <c r="AN47" i="59"/>
  <c r="AN35" i="59"/>
  <c r="AM152" i="59"/>
  <c r="AM77" i="59"/>
  <c r="AM69" i="59"/>
  <c r="AM55" i="59"/>
  <c r="AM47" i="59"/>
  <c r="AM40" i="59"/>
  <c r="AM26" i="59"/>
  <c r="AM140" i="59"/>
  <c r="AN63" i="59"/>
  <c r="AO49" i="59"/>
  <c r="AF49" i="59" s="1"/>
  <c r="AG49" i="59" s="1"/>
  <c r="AN20" i="59"/>
  <c r="AN107" i="59"/>
  <c r="AM173" i="59"/>
  <c r="AM181" i="59"/>
  <c r="AM100" i="59"/>
  <c r="AN94" i="59"/>
  <c r="AN71" i="59"/>
  <c r="AM54" i="59"/>
  <c r="AN42" i="59"/>
  <c r="AN28" i="59"/>
  <c r="AN121" i="59"/>
  <c r="AN150" i="59"/>
  <c r="AM165" i="59"/>
  <c r="AN181" i="59"/>
  <c r="AM85" i="59"/>
  <c r="AM71" i="59"/>
  <c r="AM42" i="59"/>
  <c r="AM125" i="59"/>
  <c r="AN127" i="59"/>
  <c r="AM147" i="59"/>
  <c r="AN148" i="59"/>
  <c r="AM155" i="59"/>
  <c r="AN156" i="59"/>
  <c r="AM163" i="59"/>
  <c r="AN164" i="59"/>
  <c r="AN172" i="59"/>
  <c r="AN180" i="59"/>
  <c r="AN125" i="59"/>
  <c r="AM146" i="59"/>
  <c r="AM154" i="59"/>
  <c r="AM162" i="59"/>
  <c r="AM170" i="59"/>
  <c r="AM178" i="59"/>
  <c r="AM145" i="59"/>
  <c r="AM153" i="59"/>
  <c r="AM161" i="59"/>
  <c r="AM169" i="59"/>
  <c r="AN170" i="59"/>
  <c r="AM177" i="59"/>
  <c r="AM128" i="59"/>
  <c r="AN8" i="59"/>
  <c r="AM3" i="59"/>
  <c r="AM124" i="59"/>
  <c r="AM126" i="59"/>
  <c r="AM151" i="59"/>
  <c r="AM159" i="59"/>
  <c r="AM167" i="59"/>
  <c r="AM175" i="59"/>
  <c r="AM183" i="59"/>
  <c r="AM139" i="59"/>
  <c r="AN115" i="59"/>
  <c r="AN123" i="59"/>
  <c r="AM130" i="59"/>
  <c r="AN131" i="59"/>
  <c r="AM138" i="59"/>
  <c r="AN139" i="59"/>
  <c r="AM131" i="59"/>
  <c r="AM129" i="59"/>
  <c r="AM137" i="59"/>
  <c r="AN14" i="59"/>
  <c r="AN7" i="59"/>
  <c r="AN122" i="59"/>
  <c r="AN143" i="59"/>
  <c r="AM122" i="59"/>
  <c r="AM143" i="59"/>
  <c r="AN117" i="59"/>
  <c r="AN109" i="59"/>
  <c r="AN118" i="59"/>
  <c r="AM117" i="59"/>
  <c r="AN110" i="59"/>
  <c r="AM109" i="59"/>
  <c r="AN102" i="59"/>
  <c r="AN119" i="59"/>
  <c r="AN111" i="59"/>
  <c r="AN103" i="59"/>
  <c r="AN112" i="59"/>
  <c r="AN104" i="59"/>
  <c r="AN96" i="59"/>
  <c r="AM95" i="59"/>
  <c r="AN88" i="59"/>
  <c r="AM87" i="59"/>
  <c r="AM79" i="59"/>
  <c r="AN73" i="59"/>
  <c r="AM72" i="59"/>
  <c r="AN58" i="59"/>
  <c r="AM57" i="59"/>
  <c r="AN50" i="59"/>
  <c r="AN43" i="59"/>
  <c r="AN97" i="59"/>
  <c r="AM96" i="59"/>
  <c r="AN81" i="59"/>
  <c r="AM73" i="59"/>
  <c r="AN66" i="59"/>
  <c r="AM65" i="59"/>
  <c r="AO65" i="59" s="1"/>
  <c r="AF65" i="59" s="1"/>
  <c r="AM58" i="59"/>
  <c r="AN51" i="59"/>
  <c r="AM50" i="59"/>
  <c r="AM43" i="59"/>
  <c r="AN36" i="59"/>
  <c r="AN22" i="59"/>
  <c r="AM21" i="59"/>
  <c r="AM15" i="59"/>
  <c r="AN10" i="59"/>
  <c r="AM9" i="59"/>
  <c r="AN98" i="59"/>
  <c r="AM97" i="59"/>
  <c r="AN90" i="59"/>
  <c r="AM89" i="59"/>
  <c r="AN82" i="59"/>
  <c r="AM81" i="59"/>
  <c r="AN75" i="59"/>
  <c r="AN67" i="59"/>
  <c r="AM66" i="59"/>
  <c r="AN60" i="59"/>
  <c r="AM59" i="59"/>
  <c r="AN52" i="59"/>
  <c r="AN45" i="59"/>
  <c r="AN37" i="59"/>
  <c r="AM36" i="59"/>
  <c r="AN30" i="59"/>
  <c r="AN23" i="59"/>
  <c r="AM22" i="59"/>
  <c r="AN11" i="59"/>
  <c r="AM10" i="59"/>
  <c r="AN4" i="59"/>
  <c r="AN99" i="59"/>
  <c r="AM98" i="59"/>
  <c r="AN91" i="59"/>
  <c r="AM90" i="59"/>
  <c r="AN83" i="59"/>
  <c r="AM82" i="59"/>
  <c r="AM75" i="59"/>
  <c r="AN68" i="59"/>
  <c r="AM67" i="59"/>
  <c r="AM60" i="59"/>
  <c r="AN53" i="59"/>
  <c r="AM52" i="59"/>
  <c r="AN46" i="59"/>
  <c r="AM45" i="59"/>
  <c r="AN38" i="59"/>
  <c r="AM37" i="59"/>
  <c r="AM30" i="59"/>
  <c r="AN24" i="59"/>
  <c r="AM23" i="59"/>
  <c r="AN17" i="59"/>
  <c r="AN12" i="59"/>
  <c r="AM11" i="59"/>
  <c r="AN5" i="59"/>
  <c r="AM4" i="59"/>
  <c r="AN92" i="59"/>
  <c r="AN84" i="59"/>
  <c r="AN76" i="59"/>
  <c r="AN61" i="59"/>
  <c r="AN39" i="59"/>
  <c r="AN31" i="59"/>
  <c r="AN25" i="59"/>
  <c r="AN18" i="59"/>
  <c r="AN6" i="59"/>
  <c r="AO6" i="59" s="1"/>
  <c r="AF6" i="59" s="1"/>
  <c r="AO159" i="59" l="1"/>
  <c r="AF159" i="59" s="1"/>
  <c r="AO176" i="59"/>
  <c r="AF176" i="59" s="1"/>
  <c r="AO4" i="59"/>
  <c r="AF4" i="59" s="1"/>
  <c r="AG4" i="59" s="1"/>
  <c r="AO63" i="59"/>
  <c r="AF63" i="59" s="1"/>
  <c r="AG63" i="59" s="1"/>
  <c r="AO142" i="59"/>
  <c r="AF142" i="59" s="1"/>
  <c r="AG142" i="59" s="1"/>
  <c r="AO18" i="59"/>
  <c r="AF18" i="59" s="1"/>
  <c r="AG18" i="59" s="1"/>
  <c r="AO11" i="59"/>
  <c r="AF11" i="59" s="1"/>
  <c r="AG11" i="59" s="1"/>
  <c r="AO185" i="59"/>
  <c r="AF185" i="59" s="1"/>
  <c r="AG185" i="59" s="1"/>
  <c r="AO17" i="59"/>
  <c r="AF17" i="59" s="1"/>
  <c r="AG17" i="59" s="1"/>
  <c r="AO138" i="59"/>
  <c r="AF138" i="59" s="1"/>
  <c r="AG138" i="59" s="1"/>
  <c r="AO152" i="59"/>
  <c r="AF152" i="59" s="1"/>
  <c r="AG152" i="59" s="1"/>
  <c r="AO93" i="59"/>
  <c r="AF93" i="59" s="1"/>
  <c r="AG93" i="59" s="1"/>
  <c r="AO91" i="59"/>
  <c r="AF91" i="59" s="1"/>
  <c r="AG91" i="59" s="1"/>
  <c r="AO44" i="59"/>
  <c r="AF44" i="59" s="1"/>
  <c r="AG44" i="59" s="1"/>
  <c r="AO34" i="59"/>
  <c r="AF34" i="59" s="1"/>
  <c r="AG34" i="59" s="1"/>
  <c r="AO156" i="59"/>
  <c r="AF156" i="59" s="1"/>
  <c r="AG156" i="59" s="1"/>
  <c r="AO48" i="59"/>
  <c r="AF48" i="59" s="1"/>
  <c r="AG48" i="59" s="1"/>
  <c r="AO115" i="59"/>
  <c r="AF115" i="59" s="1"/>
  <c r="AG115" i="59" s="1"/>
  <c r="AO180" i="59"/>
  <c r="AF180" i="59" s="1"/>
  <c r="AG180" i="59" s="1"/>
  <c r="AO177" i="59"/>
  <c r="AF177" i="59" s="1"/>
  <c r="AG177" i="59" s="1"/>
  <c r="AO162" i="59"/>
  <c r="AF162" i="59" s="1"/>
  <c r="AG162" i="59" s="1"/>
  <c r="AO85" i="59"/>
  <c r="AF85" i="59" s="1"/>
  <c r="AG85" i="59" s="1"/>
  <c r="AO79" i="59"/>
  <c r="AF79" i="59" s="1"/>
  <c r="AG79" i="59" s="1"/>
  <c r="AO145" i="59"/>
  <c r="AF145" i="59" s="1"/>
  <c r="AG145" i="59" s="1"/>
  <c r="AO95" i="59"/>
  <c r="AF95" i="59" s="1"/>
  <c r="AG95" i="59" s="1"/>
  <c r="AO99" i="59"/>
  <c r="AF99" i="59" s="1"/>
  <c r="AG99" i="59" s="1"/>
  <c r="AO57" i="59"/>
  <c r="AF57" i="59" s="1"/>
  <c r="AG57" i="59" s="1"/>
  <c r="AO24" i="59"/>
  <c r="AF24" i="59" s="1"/>
  <c r="AG24" i="59" s="1"/>
  <c r="AO107" i="59"/>
  <c r="AF107" i="59" s="1"/>
  <c r="AG107" i="59" s="1"/>
  <c r="AO86" i="59"/>
  <c r="AF86" i="59" s="1"/>
  <c r="AG86" i="59" s="1"/>
  <c r="AO32" i="59"/>
  <c r="AF32" i="59" s="1"/>
  <c r="AG32" i="59" s="1"/>
  <c r="AO21" i="59"/>
  <c r="AF21" i="59" s="1"/>
  <c r="AG21" i="59" s="1"/>
  <c r="AO161" i="59"/>
  <c r="AF161" i="59" s="1"/>
  <c r="AG161" i="59" s="1"/>
  <c r="AO59" i="59"/>
  <c r="AF59" i="59" s="1"/>
  <c r="AG59" i="59" s="1"/>
  <c r="AO124" i="59"/>
  <c r="AF124" i="59" s="1"/>
  <c r="AG124" i="59" s="1"/>
  <c r="AO153" i="59"/>
  <c r="AF153" i="59" s="1"/>
  <c r="AG153" i="59" s="1"/>
  <c r="AO128" i="59"/>
  <c r="AF128" i="59" s="1"/>
  <c r="AG128" i="59" s="1"/>
  <c r="AO9" i="59"/>
  <c r="AF9" i="59" s="1"/>
  <c r="AG9" i="59" s="1"/>
  <c r="AO175" i="59"/>
  <c r="AF175" i="59" s="1"/>
  <c r="AG175" i="59" s="1"/>
  <c r="AO167" i="59"/>
  <c r="AF167" i="59" s="1"/>
  <c r="AG167" i="59" s="1"/>
  <c r="AO62" i="59"/>
  <c r="AF62" i="59" s="1"/>
  <c r="AG62" i="59" s="1"/>
  <c r="AO3" i="59"/>
  <c r="AF3" i="59" s="1"/>
  <c r="AG3" i="59" s="1"/>
  <c r="AO94" i="59"/>
  <c r="AF94" i="59" s="1"/>
  <c r="AG94" i="59" s="1"/>
  <c r="AO169" i="59"/>
  <c r="AF169" i="59" s="1"/>
  <c r="AG169" i="59" s="1"/>
  <c r="AO140" i="59"/>
  <c r="AF140" i="59" s="1"/>
  <c r="AG140" i="59" s="1"/>
  <c r="AO130" i="59"/>
  <c r="AF130" i="59" s="1"/>
  <c r="AG130" i="59" s="1"/>
  <c r="AO146" i="59"/>
  <c r="AF146" i="59" s="1"/>
  <c r="AG146" i="59" s="1"/>
  <c r="AO100" i="59"/>
  <c r="AF100" i="59" s="1"/>
  <c r="AG100" i="59" s="1"/>
  <c r="AO25" i="59"/>
  <c r="AF25" i="59" s="1"/>
  <c r="AG25" i="59" s="1"/>
  <c r="AO129" i="59"/>
  <c r="AF129" i="59" s="1"/>
  <c r="AG129" i="59" s="1"/>
  <c r="AO87" i="59"/>
  <c r="AF87" i="59" s="1"/>
  <c r="AG87" i="59" s="1"/>
  <c r="AO183" i="59"/>
  <c r="AF183" i="59" s="1"/>
  <c r="AG183" i="59" s="1"/>
  <c r="AO8" i="59"/>
  <c r="AF8" i="59" s="1"/>
  <c r="AG8" i="59" s="1"/>
  <c r="AO178" i="59"/>
  <c r="AF178" i="59" s="1"/>
  <c r="AG178" i="59" s="1"/>
  <c r="AO164" i="59"/>
  <c r="AF164" i="59" s="1"/>
  <c r="AG164" i="59" s="1"/>
  <c r="AO69" i="59"/>
  <c r="AF69" i="59" s="1"/>
  <c r="AG69" i="59" s="1"/>
  <c r="AO174" i="59"/>
  <c r="AF174" i="59" s="1"/>
  <c r="AG174" i="59" s="1"/>
  <c r="AO33" i="59"/>
  <c r="AF33" i="59" s="1"/>
  <c r="AG33" i="59" s="1"/>
  <c r="AO136" i="59"/>
  <c r="AF136" i="59" s="1"/>
  <c r="AG136" i="59" s="1"/>
  <c r="AO92" i="59"/>
  <c r="AF92" i="59" s="1"/>
  <c r="AG92" i="59" s="1"/>
  <c r="AO15" i="59"/>
  <c r="AF15" i="59" s="1"/>
  <c r="AG15" i="59" s="1"/>
  <c r="AO26" i="59"/>
  <c r="AF26" i="59" s="1"/>
  <c r="AG26" i="59" s="1"/>
  <c r="AO134" i="59"/>
  <c r="AF134" i="59" s="1"/>
  <c r="AG134" i="59" s="1"/>
  <c r="AO108" i="59"/>
  <c r="AF108" i="59" s="1"/>
  <c r="AG108" i="59" s="1"/>
  <c r="AO154" i="59"/>
  <c r="AF154" i="59" s="1"/>
  <c r="AG154" i="59" s="1"/>
  <c r="AO184" i="59"/>
  <c r="AF184" i="59" s="1"/>
  <c r="AG184" i="59" s="1"/>
  <c r="AO151" i="59"/>
  <c r="AF151" i="59" s="1"/>
  <c r="AG151" i="59" s="1"/>
  <c r="AO165" i="59"/>
  <c r="AF165" i="59" s="1"/>
  <c r="AG165" i="59" s="1"/>
  <c r="AO171" i="59"/>
  <c r="AF171" i="59" s="1"/>
  <c r="AG171" i="59" s="1"/>
  <c r="AO89" i="59"/>
  <c r="AF89" i="59" s="1"/>
  <c r="AG89" i="59" s="1"/>
  <c r="AO72" i="59"/>
  <c r="AF72" i="59" s="1"/>
  <c r="AG72" i="59" s="1"/>
  <c r="AO112" i="59"/>
  <c r="AF112" i="59" s="1"/>
  <c r="AG112" i="59" s="1"/>
  <c r="AO150" i="59"/>
  <c r="AF150" i="59" s="1"/>
  <c r="AG150" i="59" s="1"/>
  <c r="AO144" i="59"/>
  <c r="AF144" i="59" s="1"/>
  <c r="AG144" i="59" s="1"/>
  <c r="AO29" i="59"/>
  <c r="AF29" i="59" s="1"/>
  <c r="AO19" i="59"/>
  <c r="AF19" i="59" s="1"/>
  <c r="AO168" i="59"/>
  <c r="AF168" i="59" s="1"/>
  <c r="AG168" i="59" s="1"/>
  <c r="AO179" i="59"/>
  <c r="AF179" i="59" s="1"/>
  <c r="AG179" i="59" s="1"/>
  <c r="AO148" i="59"/>
  <c r="AF148" i="59" s="1"/>
  <c r="AG148" i="59" s="1"/>
  <c r="AO31" i="59"/>
  <c r="AF31" i="59" s="1"/>
  <c r="AO137" i="59"/>
  <c r="AF137" i="59" s="1"/>
  <c r="AG137" i="59" s="1"/>
  <c r="AO101" i="59"/>
  <c r="AF101" i="59" s="1"/>
  <c r="AG101" i="59" s="1"/>
  <c r="AO133" i="59"/>
  <c r="AF133" i="59" s="1"/>
  <c r="AG133" i="59" s="1"/>
  <c r="AO76" i="59"/>
  <c r="AF76" i="59" s="1"/>
  <c r="AO53" i="59"/>
  <c r="AF53" i="59" s="1"/>
  <c r="AG53" i="59" s="1"/>
  <c r="AO88" i="59"/>
  <c r="AF88" i="59" s="1"/>
  <c r="AG88" i="59" s="1"/>
  <c r="AO160" i="59"/>
  <c r="AF160" i="59" s="1"/>
  <c r="AG160" i="59" s="1"/>
  <c r="AO114" i="59"/>
  <c r="AF114" i="59" s="1"/>
  <c r="AG114" i="59" s="1"/>
  <c r="AO13" i="59"/>
  <c r="AF13" i="59" s="1"/>
  <c r="AG176" i="59"/>
  <c r="AO116" i="59"/>
  <c r="AF116" i="59" s="1"/>
  <c r="AG116" i="59" s="1"/>
  <c r="AO166" i="59"/>
  <c r="AF166" i="59" s="1"/>
  <c r="AG166" i="59" s="1"/>
  <c r="AG27" i="59"/>
  <c r="AO135" i="59"/>
  <c r="AF135" i="59" s="1"/>
  <c r="AG135" i="59" s="1"/>
  <c r="AO55" i="59"/>
  <c r="AF55" i="59" s="1"/>
  <c r="AG55" i="59" s="1"/>
  <c r="AO40" i="59"/>
  <c r="AF40" i="59" s="1"/>
  <c r="AG40" i="59" s="1"/>
  <c r="AO78" i="59"/>
  <c r="AF78" i="59" s="1"/>
  <c r="AG78" i="59" s="1"/>
  <c r="AO56" i="59"/>
  <c r="AF56" i="59" s="1"/>
  <c r="AG56" i="59" s="1"/>
  <c r="AO70" i="59"/>
  <c r="AF70" i="59" s="1"/>
  <c r="AG70" i="59" s="1"/>
  <c r="AO105" i="59"/>
  <c r="AF105" i="59" s="1"/>
  <c r="AG105" i="59" s="1"/>
  <c r="AO132" i="59"/>
  <c r="AF132" i="59" s="1"/>
  <c r="AG132" i="59" s="1"/>
  <c r="AO127" i="59"/>
  <c r="AF127" i="59" s="1"/>
  <c r="AG127" i="59" s="1"/>
  <c r="AO141" i="59"/>
  <c r="AF141" i="59" s="1"/>
  <c r="AG141" i="59" s="1"/>
  <c r="AO106" i="59"/>
  <c r="AF106" i="59" s="1"/>
  <c r="AG106" i="59" s="1"/>
  <c r="AO149" i="59"/>
  <c r="AF149" i="59" s="1"/>
  <c r="AG149" i="59" s="1"/>
  <c r="AO102" i="59"/>
  <c r="AF102" i="59" s="1"/>
  <c r="AG102" i="59" s="1"/>
  <c r="AO173" i="59"/>
  <c r="AF173" i="59" s="1"/>
  <c r="AG173" i="59" s="1"/>
  <c r="AO157" i="59"/>
  <c r="AF157" i="59" s="1"/>
  <c r="AG157" i="59" s="1"/>
  <c r="AO41" i="59"/>
  <c r="AF41" i="59" s="1"/>
  <c r="AG41" i="59" s="1"/>
  <c r="AO113" i="59"/>
  <c r="AF113" i="59" s="1"/>
  <c r="AG113" i="59" s="1"/>
  <c r="AO77" i="59"/>
  <c r="AF77" i="59" s="1"/>
  <c r="AG77" i="59" s="1"/>
  <c r="AO121" i="59"/>
  <c r="AF121" i="59" s="1"/>
  <c r="AG121" i="59" s="1"/>
  <c r="AO64" i="59"/>
  <c r="AF64" i="59" s="1"/>
  <c r="AG64" i="59" s="1"/>
  <c r="AO158" i="59"/>
  <c r="AF158" i="59" s="1"/>
  <c r="AG158" i="59" s="1"/>
  <c r="AO58" i="59"/>
  <c r="AF58" i="59" s="1"/>
  <c r="AG58" i="59" s="1"/>
  <c r="AO80" i="59"/>
  <c r="AF80" i="59" s="1"/>
  <c r="AG80" i="59" s="1"/>
  <c r="AO74" i="59"/>
  <c r="AF74" i="59" s="1"/>
  <c r="AG74" i="59" s="1"/>
  <c r="AO82" i="59"/>
  <c r="AF82" i="59" s="1"/>
  <c r="AG82" i="59" s="1"/>
  <c r="AO126" i="59"/>
  <c r="AF126" i="59" s="1"/>
  <c r="AG126" i="59" s="1"/>
  <c r="AO181" i="59"/>
  <c r="AF181" i="59" s="1"/>
  <c r="AG181" i="59" s="1"/>
  <c r="AO182" i="59"/>
  <c r="AF182" i="59" s="1"/>
  <c r="AG182" i="59" s="1"/>
  <c r="AO45" i="59"/>
  <c r="AF45" i="59" s="1"/>
  <c r="AG45" i="59" s="1"/>
  <c r="AO54" i="59"/>
  <c r="AF54" i="59" s="1"/>
  <c r="AG54" i="59" s="1"/>
  <c r="AO43" i="59"/>
  <c r="AF43" i="59" s="1"/>
  <c r="AG43" i="59" s="1"/>
  <c r="AO90" i="59"/>
  <c r="AF90" i="59" s="1"/>
  <c r="AG90" i="59" s="1"/>
  <c r="AO66" i="59"/>
  <c r="AF66" i="59" s="1"/>
  <c r="AG66" i="59" s="1"/>
  <c r="AO50" i="59"/>
  <c r="AF50" i="59" s="1"/>
  <c r="AG50" i="59" s="1"/>
  <c r="AO20" i="59"/>
  <c r="AF20" i="59" s="1"/>
  <c r="AG20" i="59" s="1"/>
  <c r="AO111" i="59"/>
  <c r="AF111" i="59" s="1"/>
  <c r="AG111" i="59" s="1"/>
  <c r="AO10" i="59"/>
  <c r="AF10" i="59" s="1"/>
  <c r="AG10" i="59" s="1"/>
  <c r="AO125" i="59"/>
  <c r="AF125" i="59" s="1"/>
  <c r="AG125" i="59" s="1"/>
  <c r="AO47" i="59"/>
  <c r="AF47" i="59" s="1"/>
  <c r="AG47" i="59" s="1"/>
  <c r="AO143" i="59"/>
  <c r="AF143" i="59" s="1"/>
  <c r="AG143" i="59" s="1"/>
  <c r="AO42" i="59"/>
  <c r="AF42" i="59" s="1"/>
  <c r="AG42" i="59" s="1"/>
  <c r="AO28" i="59"/>
  <c r="AF28" i="59" s="1"/>
  <c r="AG28" i="59" s="1"/>
  <c r="AO22" i="59"/>
  <c r="AF22" i="59" s="1"/>
  <c r="AG22" i="59" s="1"/>
  <c r="AO97" i="59"/>
  <c r="AF97" i="59" s="1"/>
  <c r="AG97" i="59" s="1"/>
  <c r="AO52" i="59"/>
  <c r="AF52" i="59" s="1"/>
  <c r="AG52" i="59" s="1"/>
  <c r="AO71" i="59"/>
  <c r="AF71" i="59" s="1"/>
  <c r="AG71" i="59" s="1"/>
  <c r="AO35" i="59"/>
  <c r="AF35" i="59" s="1"/>
  <c r="AG35" i="59" s="1"/>
  <c r="AO37" i="59"/>
  <c r="AF37" i="59" s="1"/>
  <c r="AG37" i="59" s="1"/>
  <c r="AO68" i="59"/>
  <c r="AF68" i="59" s="1"/>
  <c r="AG68" i="59" s="1"/>
  <c r="AO104" i="59"/>
  <c r="AF104" i="59" s="1"/>
  <c r="AG104" i="59" s="1"/>
  <c r="AO172" i="59"/>
  <c r="AF172" i="59" s="1"/>
  <c r="AG172" i="59" s="1"/>
  <c r="AO155" i="59"/>
  <c r="AF155" i="59" s="1"/>
  <c r="AG155" i="59" s="1"/>
  <c r="AO14" i="59"/>
  <c r="AF14" i="59" s="1"/>
  <c r="AG14" i="59" s="1"/>
  <c r="AO147" i="59"/>
  <c r="AF147" i="59" s="1"/>
  <c r="AG147" i="59" s="1"/>
  <c r="AO170" i="59"/>
  <c r="AF170" i="59" s="1"/>
  <c r="AG170" i="59" s="1"/>
  <c r="AO123" i="59"/>
  <c r="AF123" i="59" s="1"/>
  <c r="AG123" i="59" s="1"/>
  <c r="AO117" i="59"/>
  <c r="AF117" i="59" s="1"/>
  <c r="AG117" i="59" s="1"/>
  <c r="AG159" i="59"/>
  <c r="AO163" i="59"/>
  <c r="AF163" i="59" s="1"/>
  <c r="AG163" i="59" s="1"/>
  <c r="AO118" i="59"/>
  <c r="AF118" i="59" s="1"/>
  <c r="AG118" i="59" s="1"/>
  <c r="AO119" i="59"/>
  <c r="AF119" i="59" s="1"/>
  <c r="AG119" i="59" s="1"/>
  <c r="AO7" i="59"/>
  <c r="AF7" i="59" s="1"/>
  <c r="AG7" i="59" s="1"/>
  <c r="AO131" i="59"/>
  <c r="AF131" i="59" s="1"/>
  <c r="AG131" i="59" s="1"/>
  <c r="AO139" i="59"/>
  <c r="AF139" i="59" s="1"/>
  <c r="AG139" i="59" s="1"/>
  <c r="AO122" i="59"/>
  <c r="AF122" i="59" s="1"/>
  <c r="AO103" i="59"/>
  <c r="AF103" i="59" s="1"/>
  <c r="AG103" i="59" s="1"/>
  <c r="AO109" i="59"/>
  <c r="AF109" i="59" s="1"/>
  <c r="AG109" i="59" s="1"/>
  <c r="AO110" i="59"/>
  <c r="AF110" i="59" s="1"/>
  <c r="AG110" i="59" s="1"/>
  <c r="AO83" i="59"/>
  <c r="AF83" i="59" s="1"/>
  <c r="AG83" i="59" s="1"/>
  <c r="AO98" i="59"/>
  <c r="AF98" i="59" s="1"/>
  <c r="AG98" i="59" s="1"/>
  <c r="AO36" i="59"/>
  <c r="AF36" i="59" s="1"/>
  <c r="AG36" i="59" s="1"/>
  <c r="AO96" i="59"/>
  <c r="AF96" i="59" s="1"/>
  <c r="AG96" i="59" s="1"/>
  <c r="AG6" i="59"/>
  <c r="AO51" i="59"/>
  <c r="AF51" i="59" s="1"/>
  <c r="AG51" i="59" s="1"/>
  <c r="AO12" i="59"/>
  <c r="AF12" i="59" s="1"/>
  <c r="AG12" i="59" s="1"/>
  <c r="AG65" i="59"/>
  <c r="AO39" i="59"/>
  <c r="AF39" i="59" s="1"/>
  <c r="AG39" i="59" s="1"/>
  <c r="AO30" i="59"/>
  <c r="AF30" i="59" s="1"/>
  <c r="AG30" i="59" s="1"/>
  <c r="AO67" i="59"/>
  <c r="AF67" i="59" s="1"/>
  <c r="AG67" i="59" s="1"/>
  <c r="AO81" i="59"/>
  <c r="AF81" i="59" s="1"/>
  <c r="AG81" i="59" s="1"/>
  <c r="AO84" i="59"/>
  <c r="AF84" i="59" s="1"/>
  <c r="AG84" i="59" s="1"/>
  <c r="AO38" i="59"/>
  <c r="AF38" i="59" s="1"/>
  <c r="AG38" i="59" s="1"/>
  <c r="AO23" i="59"/>
  <c r="AF23" i="59" s="1"/>
  <c r="AG23" i="59" s="1"/>
  <c r="AO60" i="59"/>
  <c r="AF60" i="59" s="1"/>
  <c r="AG60" i="59" s="1"/>
  <c r="AO75" i="59"/>
  <c r="AF75" i="59" s="1"/>
  <c r="AG75" i="59" s="1"/>
  <c r="AO61" i="59"/>
  <c r="AF61" i="59" s="1"/>
  <c r="AO5" i="59"/>
  <c r="AF5" i="59" s="1"/>
  <c r="AG5" i="59" s="1"/>
  <c r="AO46" i="59"/>
  <c r="AF46" i="59" s="1"/>
  <c r="AG46" i="59" s="1"/>
  <c r="AO73" i="59"/>
  <c r="AF73" i="59" s="1"/>
  <c r="AG73" i="59" s="1"/>
  <c r="AG122" i="59" l="1"/>
  <c r="I59" i="62" l="1"/>
  <c r="I60" i="62"/>
  <c r="I58" i="62"/>
  <c r="H59" i="62"/>
  <c r="H60" i="62"/>
  <c r="H58" i="62"/>
  <c r="H49" i="62" l="1"/>
  <c r="H50" i="62"/>
  <c r="H51" i="62"/>
  <c r="H52" i="62"/>
  <c r="H53" i="62"/>
  <c r="H54" i="62"/>
  <c r="H55" i="62"/>
  <c r="H56" i="62"/>
  <c r="H45" i="62"/>
  <c r="H46" i="62"/>
  <c r="H47" i="62"/>
  <c r="H48" i="62"/>
  <c r="I49" i="62"/>
  <c r="I50" i="62"/>
  <c r="I51" i="62"/>
  <c r="I52" i="62"/>
  <c r="I53" i="62"/>
  <c r="I54" i="62"/>
  <c r="I55" i="62"/>
  <c r="I56" i="62"/>
  <c r="I45" i="62"/>
  <c r="I46" i="62"/>
  <c r="I47" i="62"/>
  <c r="I48" i="62"/>
  <c r="J48" i="62"/>
  <c r="J45" i="62"/>
  <c r="J46" i="62"/>
  <c r="J47" i="62"/>
  <c r="I39" i="62"/>
  <c r="I40" i="62"/>
  <c r="I41" i="62"/>
  <c r="I42" i="62"/>
  <c r="I43" i="62"/>
  <c r="I35" i="62"/>
  <c r="I36" i="62"/>
  <c r="I37" i="62"/>
  <c r="I38" i="62"/>
  <c r="H39" i="62"/>
  <c r="H40" i="62"/>
  <c r="H41" i="62"/>
  <c r="H42" i="62"/>
  <c r="H43" i="62"/>
  <c r="H35" i="62"/>
  <c r="H36" i="62"/>
  <c r="H37" i="62"/>
  <c r="H38" i="62"/>
  <c r="I29" i="62"/>
  <c r="I30" i="62"/>
  <c r="I31" i="62"/>
  <c r="I32" i="62"/>
  <c r="I33" i="62"/>
  <c r="I26" i="62"/>
  <c r="I27" i="62"/>
  <c r="H29" i="62"/>
  <c r="H30" i="62"/>
  <c r="H31" i="62"/>
  <c r="H32" i="62"/>
  <c r="H33" i="62"/>
  <c r="H26" i="62"/>
  <c r="H27" i="62"/>
  <c r="I28" i="62"/>
  <c r="H28" i="62"/>
  <c r="C21" i="62" l="1"/>
  <c r="C20" i="62"/>
  <c r="C19" i="62"/>
  <c r="C18" i="62"/>
  <c r="I8" i="62" l="1"/>
  <c r="B14" i="58" l="1"/>
  <c r="K8" i="62" l="1"/>
  <c r="B13" i="58"/>
  <c r="B15" i="58" l="1"/>
  <c r="AD120" i="59" l="1"/>
  <c r="J69" i="62"/>
  <c r="J68" i="62"/>
  <c r="J67" i="62"/>
  <c r="J66" i="62"/>
  <c r="J64" i="62"/>
  <c r="J63" i="62"/>
  <c r="J62" i="62"/>
  <c r="J60" i="62"/>
  <c r="J59" i="62"/>
  <c r="J58" i="62"/>
  <c r="J56" i="62"/>
  <c r="J55" i="62"/>
  <c r="J54" i="62"/>
  <c r="J53" i="62"/>
  <c r="J52" i="62"/>
  <c r="J51" i="62"/>
  <c r="J50" i="62"/>
  <c r="J49" i="62"/>
  <c r="J43" i="62"/>
  <c r="J42" i="62"/>
  <c r="J41" i="62"/>
  <c r="J40" i="62"/>
  <c r="J39" i="62"/>
  <c r="J38" i="62"/>
  <c r="J37" i="62"/>
  <c r="J36" i="62"/>
  <c r="J35" i="62"/>
  <c r="J33" i="62"/>
  <c r="J32" i="62"/>
  <c r="J31" i="62"/>
  <c r="J30" i="62"/>
  <c r="J29" i="62"/>
  <c r="J28" i="62"/>
  <c r="J27" i="62"/>
  <c r="J26" i="62"/>
  <c r="AD186" i="59" l="1"/>
  <c r="AP120" i="59"/>
  <c r="AP186" i="59" s="1"/>
  <c r="S190" i="59" s="1"/>
  <c r="U190" i="59" s="1"/>
  <c r="S197" i="59" s="1"/>
  <c r="S199" i="59" s="1"/>
  <c r="K65" i="62"/>
  <c r="K70" i="62"/>
  <c r="K61" i="62"/>
  <c r="J74" i="62"/>
  <c r="K44" i="62"/>
  <c r="K57" i="62"/>
  <c r="K34" i="62"/>
  <c r="AM120" i="59"/>
  <c r="AN120" i="59"/>
  <c r="K71" i="62" l="1"/>
  <c r="K74" i="62"/>
  <c r="AO120" i="59"/>
  <c r="AF120" i="59" s="1"/>
  <c r="AF186" i="59"/>
  <c r="F24" i="63" l="1"/>
  <c r="F32" i="63" s="1"/>
  <c r="H34" i="63" s="1"/>
  <c r="AG120" i="59"/>
  <c r="G78" i="62"/>
  <c r="G79" i="62"/>
  <c r="H36" i="63" l="1"/>
  <c r="H35" i="63"/>
  <c r="H37" i="63" s="1"/>
  <c r="AG186" i="59"/>
  <c r="J76" i="62"/>
  <c r="J77" i="62" s="1"/>
  <c r="J79" i="62" s="1"/>
  <c r="K76" i="62"/>
  <c r="G24" i="63" s="1"/>
  <c r="G32" i="63" s="1"/>
  <c r="H40" i="63" l="1"/>
  <c r="C20" i="63" s="1"/>
  <c r="K77" i="62"/>
  <c r="K79" i="62" l="1"/>
  <c r="H24" i="63" s="1"/>
  <c r="H32" i="63" s="1"/>
</calcChain>
</file>

<file path=xl/sharedStrings.xml><?xml version="1.0" encoding="utf-8"?>
<sst xmlns="http://schemas.openxmlformats.org/spreadsheetml/2006/main" count="924" uniqueCount="385">
  <si>
    <t>Béton</t>
  </si>
  <si>
    <t>Vrac</t>
  </si>
  <si>
    <t>Avril</t>
  </si>
  <si>
    <t>Mai</t>
  </si>
  <si>
    <t>Juin</t>
  </si>
  <si>
    <t>Juillet</t>
  </si>
  <si>
    <t>Septembre</t>
  </si>
  <si>
    <t>Novembre</t>
  </si>
  <si>
    <t>Décembre</t>
  </si>
  <si>
    <t>Octobre</t>
  </si>
  <si>
    <t>Location</t>
  </si>
  <si>
    <t>Total</t>
  </si>
  <si>
    <t>Janvier</t>
  </si>
  <si>
    <t>Février</t>
  </si>
  <si>
    <t>Mars</t>
  </si>
  <si>
    <t>Août</t>
  </si>
  <si>
    <t>Publicité</t>
  </si>
  <si>
    <t>TPS</t>
  </si>
  <si>
    <t>TVQ</t>
  </si>
  <si>
    <t>FACTURE</t>
  </si>
  <si>
    <t>Code Client</t>
  </si>
  <si>
    <t>Solde</t>
  </si>
  <si>
    <t>Montant facturé</t>
  </si>
  <si>
    <t>Dépôt</t>
  </si>
  <si>
    <t>Prénom</t>
  </si>
  <si>
    <t>Nom</t>
  </si>
  <si>
    <t>Code client</t>
  </si>
  <si>
    <t>Divers</t>
  </si>
  <si>
    <t>Mois</t>
  </si>
  <si>
    <t>À payer</t>
  </si>
  <si>
    <t>Email</t>
  </si>
  <si>
    <t>Site internet</t>
  </si>
  <si>
    <t>Entrepreneur</t>
  </si>
  <si>
    <t>Quincaillerie</t>
  </si>
  <si>
    <t>Administration</t>
  </si>
  <si>
    <t>Prix unitaire</t>
  </si>
  <si>
    <t>Prenom</t>
  </si>
  <si>
    <t>Ville</t>
  </si>
  <si>
    <t>Code Postal</t>
  </si>
  <si>
    <t>Largeur</t>
  </si>
  <si>
    <t>Date</t>
  </si>
  <si>
    <t>Description</t>
  </si>
  <si>
    <t>Code Client :</t>
  </si>
  <si>
    <t>Facture No.:</t>
  </si>
  <si>
    <t>Date :</t>
  </si>
  <si>
    <t>Échéance :</t>
  </si>
  <si>
    <t>Total partiel</t>
  </si>
  <si>
    <t>TPS à 5%</t>
  </si>
  <si>
    <t>TVQ à 9,975%</t>
  </si>
  <si>
    <t>Acompte</t>
  </si>
  <si>
    <t>SOLDE À PAYER</t>
  </si>
  <si>
    <t>Adresse 1</t>
  </si>
  <si>
    <t>Adresse 2</t>
  </si>
  <si>
    <t>Province</t>
  </si>
  <si>
    <t>Telephone Residence</t>
  </si>
  <si>
    <t>Telephone Cellulaire</t>
  </si>
  <si>
    <t>Facture No</t>
  </si>
  <si>
    <t>Prise de contact Date</t>
  </si>
  <si>
    <t>Prise de contact Heure</t>
  </si>
  <si>
    <t>Agenda date soumission pour Steve</t>
  </si>
  <si>
    <t>Connu comment</t>
  </si>
  <si>
    <t>Remarques/Notes/Commentaires:</t>
  </si>
  <si>
    <t>Arcticle</t>
  </si>
  <si>
    <t>Matériaux Vrac</t>
  </si>
  <si>
    <t>2'' net</t>
  </si>
  <si>
    <t>Dix roues</t>
  </si>
  <si>
    <t>2'' net (V)</t>
  </si>
  <si>
    <t>Verges cubes</t>
  </si>
  <si>
    <t>3/4 net</t>
  </si>
  <si>
    <t>3/4 net (V)</t>
  </si>
  <si>
    <t>Galet de rivière 1''</t>
  </si>
  <si>
    <t>Galet de rivière 1'' (V)</t>
  </si>
  <si>
    <t>Galet de rivière 2'' à 3''</t>
  </si>
  <si>
    <t>Galet de rivière 2'' à 3'' (V)</t>
  </si>
  <si>
    <t>Paillis de cèdre</t>
  </si>
  <si>
    <t>Paillis de cèdre (V)</t>
  </si>
  <si>
    <t xml:space="preserve">Pierre concassée O 3/4 </t>
  </si>
  <si>
    <t>Pierre concassée O 3/4 (V)</t>
  </si>
  <si>
    <t xml:space="preserve">Poussière de pierre </t>
  </si>
  <si>
    <t>Poussière de pierre (V)</t>
  </si>
  <si>
    <t>Remplissage</t>
  </si>
  <si>
    <t>Remplissage (V)</t>
  </si>
  <si>
    <t>Sable</t>
  </si>
  <si>
    <t>Sable (V)</t>
  </si>
  <si>
    <t>Terre / Tourbe</t>
  </si>
  <si>
    <t>Pieds carrés</t>
  </si>
  <si>
    <t>Terre à gazon</t>
  </si>
  <si>
    <t>Terre à gazon (V)</t>
  </si>
  <si>
    <t>Terre à potager grade AA</t>
  </si>
  <si>
    <t>Terre à potager grade AA (V)</t>
  </si>
  <si>
    <t>Tuffe</t>
  </si>
  <si>
    <t>Tuffe (V)</t>
  </si>
  <si>
    <t>Bordure A1 (P)</t>
  </si>
  <si>
    <t>Pieds Linéaires</t>
  </si>
  <si>
    <t>Bordure A1 Coin (P)</t>
  </si>
  <si>
    <t>Unitaires</t>
  </si>
  <si>
    <t>Bordure Anglia (P)</t>
  </si>
  <si>
    <t>Bordure Avignon (T)</t>
  </si>
  <si>
    <t>Bordure Borealis (T)</t>
  </si>
  <si>
    <t>Bordure Brandon (T)</t>
  </si>
  <si>
    <t>Bordure Celtik (P)</t>
  </si>
  <si>
    <t>Bordure Mega Celtik (P)</t>
  </si>
  <si>
    <t>Bordure Melville (P)</t>
  </si>
  <si>
    <t>Bordure Pietra (T)</t>
  </si>
  <si>
    <t>Bordure Raffinato 180 (T)</t>
  </si>
  <si>
    <t>Bordure Raffinato 90 (T)</t>
  </si>
  <si>
    <t>Bordure Rocka (T)</t>
  </si>
  <si>
    <t>Bordure Segment (P)</t>
  </si>
  <si>
    <t>Bordure Stratus (P)</t>
  </si>
  <si>
    <t>Bordure Tundra (T)</t>
  </si>
  <si>
    <t>Bordure Universelle (P)</t>
  </si>
  <si>
    <t>Couronnement Architectural (T)</t>
  </si>
  <si>
    <t>Couronnement Arrondi (T)</t>
  </si>
  <si>
    <t>Couronnement Bali Travertina (T)</t>
  </si>
  <si>
    <t>Couronnement Barkley (P)</t>
  </si>
  <si>
    <t>Couronnement Brandon (T)</t>
  </si>
  <si>
    <t>Couronnement Celtik (P)</t>
  </si>
  <si>
    <t>Couronnement Cité (P)</t>
  </si>
  <si>
    <t>Couronnement Cité 2 faces (P)</t>
  </si>
  <si>
    <t>Couronnement Cité intimité (P)</t>
  </si>
  <si>
    <t>Couronnement Colonne York (T)</t>
  </si>
  <si>
    <t>Couronnement Escala (T)</t>
  </si>
  <si>
    <t>Couronnement Graphix (T)</t>
  </si>
  <si>
    <t>Couronnement Lafitt (P)</t>
  </si>
  <si>
    <t>Couronnement Laguna 60 (P)</t>
  </si>
  <si>
    <t>Couronnement Laguna 80 (P)</t>
  </si>
  <si>
    <t>Couronnement Marina (P)</t>
  </si>
  <si>
    <t>Couronnement Melville 60 (P)</t>
  </si>
  <si>
    <t>Couronnement Melville 90 (P)</t>
  </si>
  <si>
    <t>Couronnement Mondrian (P)</t>
  </si>
  <si>
    <t>Couronnement Piedimonte (T)</t>
  </si>
  <si>
    <t>Couronnement Portofino (T)</t>
  </si>
  <si>
    <t>Couronnement Prima (T)</t>
  </si>
  <si>
    <t>Couronnement Raffinato 60 (T)</t>
  </si>
  <si>
    <t>Couronnement Raffinato 90 (T)</t>
  </si>
  <si>
    <t>Couronnement Travertina (T)</t>
  </si>
  <si>
    <t>Couronnement York (T)</t>
  </si>
  <si>
    <t>Dalle À Gazon (P)</t>
  </si>
  <si>
    <t>Pieds Carrés</t>
  </si>
  <si>
    <t>Dalle Aberdeen (20x10) (T)</t>
  </si>
  <si>
    <t>Dalle Aberdeen (30x10) (T)</t>
  </si>
  <si>
    <t>Dalle Aberdeen (30x20) (T)</t>
  </si>
  <si>
    <t>Dalle Aberdeen (30x30) (T)</t>
  </si>
  <si>
    <t>Dalle Blu 60 Ardoise (T)</t>
  </si>
  <si>
    <t>Dalle Blu 60 Lisse (T)</t>
  </si>
  <si>
    <t>Dalle Blu Grande Ardoise (T)</t>
  </si>
  <si>
    <t>Dalle Blu Grande Lisse (T)</t>
  </si>
  <si>
    <t>Dalle Borealis (30x10) (T)</t>
  </si>
  <si>
    <t>Dalle Borealis (30x5) (T)</t>
  </si>
  <si>
    <t>Dalle Borealis (sentier) (T)</t>
  </si>
  <si>
    <t>Dalle Cassara (P)</t>
  </si>
  <si>
    <t>Dalle Cité (P)</t>
  </si>
  <si>
    <t>Dalle Domino (P)</t>
  </si>
  <si>
    <t>Dalle Dune (T)</t>
  </si>
  <si>
    <t>Dalle Écono (P)</t>
  </si>
  <si>
    <t>Dalle Flagstone (T)</t>
  </si>
  <si>
    <t>Dalle Inca (T)</t>
  </si>
  <si>
    <t>Dalle Industria (T)</t>
  </si>
  <si>
    <t>Dalle Kendo (P)</t>
  </si>
  <si>
    <t>Dalle Lexa (P)</t>
  </si>
  <si>
    <t>Dalle Loft Plank (P)</t>
  </si>
  <si>
    <t>Dalle Madria G. Carré (P)</t>
  </si>
  <si>
    <t>Dalle Madria G. rectangle (P)</t>
  </si>
  <si>
    <t>Dalle Maya (T)</t>
  </si>
  <si>
    <t>Dalle Mega-Melville (P)</t>
  </si>
  <si>
    <t>Dalle Mega-Mondrian (P)</t>
  </si>
  <si>
    <t>Dalle Melville (P)</t>
  </si>
  <si>
    <t>Dalle Mini-Kendo (P)</t>
  </si>
  <si>
    <t>Dalle Mondrian (P)</t>
  </si>
  <si>
    <t>Dalle Ocean Grande (T)</t>
  </si>
  <si>
    <t>Dalle Para (500x250) Lisse (T)</t>
  </si>
  <si>
    <t>Dalle Para (500x500) Lisse (T)</t>
  </si>
  <si>
    <t>Dalle Para (500x750) Lisse (T)</t>
  </si>
  <si>
    <t>Dalle Patio (P)</t>
  </si>
  <si>
    <t>Dalle Portage (P)</t>
  </si>
  <si>
    <t>Dalle Provence (P)</t>
  </si>
  <si>
    <t>Dalle Provence G. Rectangle (P)</t>
  </si>
  <si>
    <t>Dalle Quadral (P)</t>
  </si>
  <si>
    <t>Dalle Rosebel (P)</t>
  </si>
  <si>
    <t>Dalle Saranak (P)</t>
  </si>
  <si>
    <t>Dalle Tivoli (P)</t>
  </si>
  <si>
    <t>Dalle Travertina (20x20) (T)</t>
  </si>
  <si>
    <t>Dalle Travertina (20x30) (T)</t>
  </si>
  <si>
    <t>Dalle Travertina (30x30) (T)</t>
  </si>
  <si>
    <t>Marche Borealis (T)</t>
  </si>
  <si>
    <t>Unitaires (4')</t>
  </si>
  <si>
    <t>Marche Cité 60 (P)</t>
  </si>
  <si>
    <t>Marche Cité 80 (P)</t>
  </si>
  <si>
    <t>Marche Lafitt (P)</t>
  </si>
  <si>
    <t>Marche Maya (T)</t>
  </si>
  <si>
    <t>Marche Mega-Lafitt (P)</t>
  </si>
  <si>
    <t>Marche Mega-Melville (P)</t>
  </si>
  <si>
    <t>Marche Melville Mod. 90 (P)</t>
  </si>
  <si>
    <t>Marche Modulaire (P)</t>
  </si>
  <si>
    <t>Marche Podia (P)</t>
  </si>
  <si>
    <t>Marche Raffinato (T)</t>
  </si>
  <si>
    <t>Unitaires (42'')</t>
  </si>
  <si>
    <t>Marche Rocka 48'' (T)</t>
  </si>
  <si>
    <t>Marche Rocka 60'' (T)</t>
  </si>
  <si>
    <t>Unitaires (60'')</t>
  </si>
  <si>
    <t>Marche York 60'' (T)</t>
  </si>
  <si>
    <t>Muret Base De Fondation (P)</t>
  </si>
  <si>
    <t>Muret Borealis (T)</t>
  </si>
  <si>
    <t>Muret Brandon 180 (T)</t>
  </si>
  <si>
    <t>Muret Brandon 90 (T)</t>
  </si>
  <si>
    <t>Muret Cascade Tandem (P)</t>
  </si>
  <si>
    <t>Muret Cassara Tandem (P)</t>
  </si>
  <si>
    <t>Muret Celtik (P)</t>
  </si>
  <si>
    <t>Muret Escala (T)</t>
  </si>
  <si>
    <t>Muret G-Force (T)</t>
  </si>
  <si>
    <t>Muret Graphix (T)</t>
  </si>
  <si>
    <t>Muret Jasper (P)</t>
  </si>
  <si>
    <t>Muret Lafitt Tandem 180 (P)</t>
  </si>
  <si>
    <t>Muret Lafitt Tandem 90 (P)</t>
  </si>
  <si>
    <t>Muret Lamina Tandem 180 (P)</t>
  </si>
  <si>
    <t>Muret Lexa Tandem 180 (P)</t>
  </si>
  <si>
    <t>Muret Madria Tandem 180 (P)</t>
  </si>
  <si>
    <t>Muret Manchester (T)</t>
  </si>
  <si>
    <t>Muret Melville Tandem 180 (P)</t>
  </si>
  <si>
    <t>Muret Melville Tandem 90 (P)</t>
  </si>
  <si>
    <t>Muret Mini-Creta (T)</t>
  </si>
  <si>
    <t>Muret Pisa (P)</t>
  </si>
  <si>
    <t>Muret Prescott (T)</t>
  </si>
  <si>
    <t>Muret Provence Tandem 90 (P)</t>
  </si>
  <si>
    <t>Muret Provence tandem Next (P)</t>
  </si>
  <si>
    <t>Muret Raffinato 180 (T)</t>
  </si>
  <si>
    <t>Muret Raffinato 90 (T)</t>
  </si>
  <si>
    <t>Muret Rocka (T)</t>
  </si>
  <si>
    <t>Muret Semma (T)</t>
  </si>
  <si>
    <t>Muret Skyline (P)</t>
  </si>
  <si>
    <t>Muret Skyscraper (T)</t>
  </si>
  <si>
    <t>Muret Structural 180 (P)</t>
  </si>
  <si>
    <t>Muret Structural 90 (P)</t>
  </si>
  <si>
    <t>Muret Structural Next 180 (P)</t>
  </si>
  <si>
    <t>Muret Suprema (T)</t>
  </si>
  <si>
    <t>Muret Talus Universel (P)</t>
  </si>
  <si>
    <t>Muret Talus Universel Éclaté (P)</t>
  </si>
  <si>
    <t>Muret Townsend (P)</t>
  </si>
  <si>
    <t>Muret Travertina (T)</t>
  </si>
  <si>
    <t>Pavé Allegro (T)</t>
  </si>
  <si>
    <t>Pavé Antika (T)</t>
  </si>
  <si>
    <t>Pavé Aquastorm (T)</t>
  </si>
  <si>
    <t>Pavé Blu Ardoise (T)</t>
  </si>
  <si>
    <t>Pavé Blu Lisse (T)</t>
  </si>
  <si>
    <t>Pavé Cassara (P)</t>
  </si>
  <si>
    <t>Pavé Cassara Verde (P)</t>
  </si>
  <si>
    <t>Pavé Domino (P)</t>
  </si>
  <si>
    <t>Pavé Eva (T)</t>
  </si>
  <si>
    <t>Pavé Héritage (P)</t>
  </si>
  <si>
    <t>Pavé Lexa (P)</t>
  </si>
  <si>
    <t>Pavé Linea G. Rectangle (T)</t>
  </si>
  <si>
    <t>Pavé Linea P. Rectangle (T)</t>
  </si>
  <si>
    <t>Pavé Mega-Arbel (P)</t>
  </si>
  <si>
    <t>Pavé Melville (P)</t>
  </si>
  <si>
    <t>Pavé Melville Aqua (P)</t>
  </si>
  <si>
    <t>Pavé Mika (T)</t>
  </si>
  <si>
    <t>Pavé Mista (T)</t>
  </si>
  <si>
    <t>Pavé Mista Carré (T)</t>
  </si>
  <si>
    <t>Pavé Mista Grande (T)</t>
  </si>
  <si>
    <t>Pavé Mondrian (P)</t>
  </si>
  <si>
    <t>Pavé Paléo (P)</t>
  </si>
  <si>
    <t>Pavé Parisien Carré (T)</t>
  </si>
  <si>
    <t>Pavé Parisien Circulaire (T)</t>
  </si>
  <si>
    <t>Pavé Parisien Rectangle (T)</t>
  </si>
  <si>
    <t>Pavé Pure "Perméable" (T)</t>
  </si>
  <si>
    <t>Pavé Sleek (T)</t>
  </si>
  <si>
    <t>Pavé Squadra (T)</t>
  </si>
  <si>
    <t>Pavé Trafalgar (P)</t>
  </si>
  <si>
    <t>Pavé Travertina (T)</t>
  </si>
  <si>
    <t>Pavé Valet (T)</t>
  </si>
  <si>
    <t>Pavé Vendome (P)</t>
  </si>
  <si>
    <t>Pavé Victorien "perméable"' (T)</t>
  </si>
  <si>
    <t>Pavé Victorien (T)</t>
  </si>
  <si>
    <t>Pavé Villagio "Perméable" (T)</t>
  </si>
  <si>
    <t>Accessoires</t>
  </si>
  <si>
    <t xml:space="preserve">Acier d'armature 5/8 </t>
  </si>
  <si>
    <t xml:space="preserve">Bordure à pavé </t>
  </si>
  <si>
    <t xml:space="preserve">Bordure IPL </t>
  </si>
  <si>
    <t>Clous, colles, shime etc…</t>
  </si>
  <si>
    <t>Forfaitaire</t>
  </si>
  <si>
    <t xml:space="preserve">Drain perforé </t>
  </si>
  <si>
    <t>Drain uni</t>
  </si>
  <si>
    <t>Fer angle (12')</t>
  </si>
  <si>
    <t>Membrane géotextile</t>
  </si>
  <si>
    <t>Rouleaux</t>
  </si>
  <si>
    <t>Sacs</t>
  </si>
  <si>
    <t>Pieux vissé</t>
  </si>
  <si>
    <t>Sable polymère HP nextgel</t>
  </si>
  <si>
    <t>Asphalte</t>
  </si>
  <si>
    <t>Budget Fleur</t>
  </si>
  <si>
    <t>Estimation</t>
  </si>
  <si>
    <t>Puits Sec</t>
  </si>
  <si>
    <t>Unitaire</t>
  </si>
  <si>
    <t>Soumission détaillée</t>
  </si>
  <si>
    <t>Date début travaux</t>
  </si>
  <si>
    <t>No. client</t>
  </si>
  <si>
    <t>Vendu à</t>
  </si>
  <si>
    <t>Quantité</t>
  </si>
  <si>
    <t>Article</t>
  </si>
  <si>
    <t>Matériaux</t>
  </si>
  <si>
    <t>Total unitaire</t>
  </si>
  <si>
    <t>Projet:</t>
  </si>
  <si>
    <t>Accessoire</t>
  </si>
  <si>
    <t>Carburant</t>
  </si>
  <si>
    <t>forf.</t>
  </si>
  <si>
    <t>Prise en charge des rebuts</t>
  </si>
  <si>
    <t>unitaire</t>
  </si>
  <si>
    <t>Temps</t>
  </si>
  <si>
    <t>Excavation et nivellement</t>
  </si>
  <si>
    <t>Transport/Livraison</t>
  </si>
  <si>
    <t>Main d'œuvre</t>
  </si>
  <si>
    <t>Total de section</t>
  </si>
  <si>
    <t>Note: La présente soumission détaillée se doit d'être considérée dans son ensemble à la lumière des modalités exposées dans le courriel explicatif y afférant.</t>
  </si>
  <si>
    <t>Somme partielle</t>
  </si>
  <si>
    <t>Taxes</t>
  </si>
  <si>
    <t>#Taxe</t>
  </si>
  <si>
    <t>Montant total</t>
  </si>
  <si>
    <t>TPS    760958496RT0001</t>
  </si>
  <si>
    <t>TVQ   1200225143TQ0001</t>
  </si>
  <si>
    <t xml:space="preserve">Toutes nos ventes s’entendent avec dépôt de 30 % en début des travaux. </t>
  </si>
  <si>
    <t>(Aucune garantie sans excavation)</t>
  </si>
  <si>
    <t>Adresse1</t>
  </si>
  <si>
    <t>Courriel</t>
  </si>
  <si>
    <t>Date de soumission</t>
  </si>
  <si>
    <t>Ouverture dossier physique</t>
  </si>
  <si>
    <t>Facture fait</t>
  </si>
  <si>
    <t>Complété et payé = vert,    complèter et non payé = rouge</t>
  </si>
  <si>
    <t>Date rappel (1 sem)</t>
  </si>
  <si>
    <t>Dernier rappel (2sem)</t>
  </si>
  <si>
    <t>Qc</t>
  </si>
  <si>
    <t>Vente</t>
  </si>
  <si>
    <t>Soumission</t>
  </si>
  <si>
    <t>Ratio de vente:</t>
  </si>
  <si>
    <t xml:space="preserve"> No. 1</t>
  </si>
  <si>
    <t>No. 2</t>
  </si>
  <si>
    <t>No. 3</t>
  </si>
  <si>
    <t>Source Graphique (vente)</t>
  </si>
  <si>
    <t>Vert</t>
  </si>
  <si>
    <t>Jaune</t>
  </si>
  <si>
    <t>Rouge</t>
  </si>
  <si>
    <t>Invisible</t>
  </si>
  <si>
    <t>Aiguille</t>
  </si>
  <si>
    <t>Ratio de vente</t>
  </si>
  <si>
    <t>Database</t>
  </si>
  <si>
    <t>Montant avec taxe</t>
  </si>
  <si>
    <t xml:space="preserve">Estimation de: </t>
  </si>
  <si>
    <t>no. Téléphone:</t>
  </si>
  <si>
    <t>Email:</t>
  </si>
  <si>
    <t>Logo</t>
  </si>
  <si>
    <t>Montant</t>
  </si>
  <si>
    <t>TPS à recevoir</t>
  </si>
  <si>
    <t>TVQ à recevoir</t>
  </si>
  <si>
    <t>Total des taxes</t>
  </si>
  <si>
    <t>Facebook</t>
  </si>
  <si>
    <t>Adwords</t>
  </si>
  <si>
    <t>Accroche-porte</t>
  </si>
  <si>
    <t>Client</t>
  </si>
  <si>
    <t>Connaissance</t>
  </si>
  <si>
    <t>*Les prix sont faussés pour simplement donner une exemple.</t>
  </si>
  <si>
    <t>Agenda (date soumission)</t>
  </si>
  <si>
    <t>Téléphone 
Résidence</t>
  </si>
  <si>
    <t>Téléphone 
Cellulaire</t>
  </si>
  <si>
    <t>Facture 
No</t>
  </si>
  <si>
    <t>Remerciements</t>
  </si>
  <si>
    <t xml:space="preserve">    DESCRIPTION</t>
  </si>
  <si>
    <t>Qté</t>
  </si>
  <si>
    <t>Prix</t>
  </si>
  <si>
    <r>
      <rPr>
        <b/>
        <sz val="12"/>
        <color theme="6" tint="-0.249977111117893"/>
        <rFont val="Calibri"/>
        <family val="2"/>
        <scheme val="minor"/>
      </rPr>
      <t>Compagnie</t>
    </r>
    <r>
      <rPr>
        <sz val="11"/>
        <color theme="1"/>
        <rFont val="Calibri"/>
        <family val="2"/>
        <scheme val="minor"/>
      </rPr>
      <t xml:space="preserve"> 1234 av. du paysage, Québec, Qc</t>
    </r>
  </si>
  <si>
    <r>
      <rPr>
        <b/>
        <sz val="12"/>
        <color theme="1"/>
        <rFont val="Calibri"/>
        <family val="2"/>
        <scheme val="minor"/>
      </rPr>
      <t xml:space="preserve">                            Email:</t>
    </r>
    <r>
      <rPr>
        <sz val="11"/>
        <color theme="1"/>
        <rFont val="Calibri"/>
        <family val="2"/>
        <scheme val="minor"/>
      </rPr>
      <t xml:space="preserve">                             </t>
    </r>
    <r>
      <rPr>
        <b/>
        <sz val="12"/>
        <color theme="1"/>
        <rFont val="Calibri"/>
        <family val="2"/>
        <scheme val="minor"/>
      </rPr>
      <t xml:space="preserve">  </t>
    </r>
  </si>
  <si>
    <r>
      <rPr>
        <b/>
        <sz val="12"/>
        <rFont val="Calibri"/>
        <family val="2"/>
      </rPr>
      <t xml:space="preserve">        -                     TPS </t>
    </r>
    <r>
      <rPr>
        <sz val="11"/>
        <rFont val="Calibri"/>
        <family val="2"/>
      </rPr>
      <t xml:space="preserve">                 </t>
    </r>
    <r>
      <rPr>
        <b/>
        <sz val="12"/>
        <rFont val="Calibri"/>
        <family val="2"/>
      </rPr>
      <t xml:space="preserve">   -</t>
    </r>
  </si>
  <si>
    <r>
      <rPr>
        <b/>
        <sz val="12"/>
        <rFont val="Calibri"/>
        <family val="2"/>
      </rPr>
      <t xml:space="preserve">           TVQ</t>
    </r>
    <r>
      <rPr>
        <sz val="11"/>
        <rFont val="Calibri"/>
        <family val="2"/>
      </rPr>
      <t xml:space="preserve">   </t>
    </r>
  </si>
  <si>
    <r>
      <rPr>
        <b/>
        <sz val="12"/>
        <color theme="1"/>
        <rFont val="Calibri"/>
        <family val="2"/>
        <scheme val="minor"/>
      </rPr>
      <t>CIE:</t>
    </r>
    <r>
      <rPr>
        <sz val="11"/>
        <color theme="1"/>
        <rFont val="Calibri"/>
        <family val="2"/>
        <scheme val="minor"/>
      </rPr>
      <t xml:space="preserve">                                     </t>
    </r>
    <r>
      <rPr>
        <b/>
        <sz val="12"/>
        <color theme="1"/>
        <rFont val="Calibri"/>
        <family val="2"/>
        <scheme val="minor"/>
      </rPr>
      <t xml:space="preserve">   - </t>
    </r>
    <r>
      <rPr>
        <sz val="11"/>
        <color theme="1"/>
        <rFont val="Calibri"/>
        <family val="2"/>
        <scheme val="minor"/>
      </rPr>
      <t xml:space="preserve">                                    </t>
    </r>
    <r>
      <rPr>
        <b/>
        <sz val="12"/>
        <color theme="1"/>
        <rFont val="Calibri"/>
        <family val="2"/>
        <scheme val="minor"/>
      </rPr>
      <t>Adresse</t>
    </r>
    <r>
      <rPr>
        <sz val="11"/>
        <color theme="1"/>
        <rFont val="Calibri"/>
        <family val="2"/>
        <scheme val="minor"/>
      </rPr>
      <t xml:space="preserve">:                             </t>
    </r>
    <r>
      <rPr>
        <b/>
        <sz val="12"/>
        <color theme="1"/>
        <rFont val="Calibri"/>
        <family val="2"/>
        <scheme val="minor"/>
      </rPr>
      <t xml:space="preserve"> -                     </t>
    </r>
    <r>
      <rPr>
        <sz val="11"/>
        <color theme="1"/>
        <rFont val="Calibri"/>
        <family val="2"/>
        <scheme val="minor"/>
      </rPr>
      <t xml:space="preserve">           </t>
    </r>
    <r>
      <rPr>
        <b/>
        <sz val="12"/>
        <color theme="1"/>
        <rFont val="Calibri"/>
        <family val="2"/>
        <scheme val="minor"/>
      </rPr>
      <t xml:space="preserve"> No. Téléphone: </t>
    </r>
    <r>
      <rPr>
        <sz val="11"/>
        <color theme="1"/>
        <rFont val="Calibri"/>
        <family val="2"/>
        <scheme val="minor"/>
      </rPr>
      <t xml:space="preserve">                                </t>
    </r>
    <r>
      <rPr>
        <b/>
        <sz val="12"/>
        <color theme="1"/>
        <rFont val="Calibri"/>
        <family val="2"/>
        <scheme val="minor"/>
      </rPr>
      <t xml:space="preserve">   -  </t>
    </r>
    <r>
      <rPr>
        <sz val="11"/>
        <color theme="1"/>
        <rFont val="Calibri"/>
        <family val="2"/>
        <scheme val="minor"/>
      </rPr>
      <t xml:space="preserve">                                    </t>
    </r>
    <r>
      <rPr>
        <b/>
        <sz val="12"/>
        <color theme="1"/>
        <rFont val="Calibri"/>
        <family val="2"/>
        <scheme val="minor"/>
      </rPr>
      <t xml:space="preserve">Email: </t>
    </r>
  </si>
  <si>
    <t>bourgeaois</t>
  </si>
  <si>
    <t>alain</t>
  </si>
  <si>
    <t>345 etwtwetwet</t>
  </si>
  <si>
    <t>quebec</t>
  </si>
  <si>
    <t>4t345 4543</t>
  </si>
  <si>
    <t>U41167</t>
  </si>
  <si>
    <t>Montants des contrats</t>
  </si>
  <si>
    <t>Suivi du client</t>
  </si>
  <si>
    <t>Note</t>
  </si>
  <si>
    <t>Référence publicitaire</t>
  </si>
  <si>
    <t>Graphique</t>
  </si>
  <si>
    <t>La macro à amiliorer se trouve ici</t>
  </si>
  <si>
    <t>Module 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</si>
</sst>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5" formatCode="#,##0\ &quot;$&quot;_);\(#,##0\ &quot;$&quot;\)"/>
    <numFmt numFmtId="44" formatCode="_ * #,##0.00_)\ &quot;$&quot;_ ;_ * \(#,##0.00\)\ &quot;$&quot;_ ;_ * &quot;-&quot;??_)\ &quot;$&quot;_ ;_ @_ "/>
    <numFmt numFmtId="43" formatCode="_ * #,##0.00_)_ ;_ * \(#,##0.00\)_ ;_ * &quot;-&quot;??_)_ ;_ @_ "/>
    <numFmt numFmtId="164" formatCode="#,##0.00\ &quot;$&quot;"/>
    <numFmt numFmtId="165" formatCode="0.000%"/>
    <numFmt numFmtId="171" formatCode="&quot;$&quot;#,##0.00"/>
  </numFmts>
  <fonts count="76" x14ac:knownFonts="1">
    <font>
      <sz val="11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sz val="1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sz val="10"/>
      <name val="Arial"/>
      <family val="2"/>
    </font>
    <font>
      <b/>
      <sz val="12"/>
      <name val="Arial"/>
      <family val="2"/>
    </font>
    <font>
      <b/>
      <sz val="18"/>
      <name val="Arial"/>
      <family val="2"/>
    </font>
    <font>
      <b/>
      <sz val="12"/>
      <color theme="1"/>
      <name val="Calibri"/>
      <family val="2"/>
      <scheme val="minor"/>
    </font>
    <font>
      <sz val="10"/>
      <color theme="1"/>
      <name val="Arial"/>
      <family val="2"/>
    </font>
    <font>
      <u/>
      <sz val="11"/>
      <color theme="10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rgb="FF00B050"/>
      <name val="Calibri"/>
      <family val="2"/>
      <scheme val="minor"/>
    </font>
    <font>
      <b/>
      <sz val="16"/>
      <color rgb="FFFF0000"/>
      <name val="Calibri"/>
      <family val="2"/>
      <scheme val="minor"/>
    </font>
    <font>
      <sz val="12"/>
      <name val="Calibri"/>
      <family val="2"/>
      <scheme val="minor"/>
    </font>
    <font>
      <b/>
      <sz val="14"/>
      <name val="Arial"/>
      <family val="2"/>
    </font>
    <font>
      <sz val="10"/>
      <name val="Calibri Light"/>
      <family val="2"/>
    </font>
    <font>
      <sz val="16"/>
      <color theme="0"/>
      <name val="Calibri Light"/>
      <family val="2"/>
    </font>
    <font>
      <u/>
      <sz val="10"/>
      <color theme="10"/>
      <name val="Calibri Light"/>
      <family val="2"/>
    </font>
    <font>
      <sz val="11"/>
      <color indexed="8"/>
      <name val="Calibri Light"/>
      <family val="2"/>
    </font>
    <font>
      <sz val="12"/>
      <name val="Arial"/>
      <family val="2"/>
    </font>
    <font>
      <b/>
      <sz val="11"/>
      <color theme="1"/>
      <name val="Arial"/>
      <family val="2"/>
    </font>
    <font>
      <sz val="14"/>
      <name val="Arial"/>
      <family val="2"/>
    </font>
    <font>
      <b/>
      <sz val="11"/>
      <name val="Arial"/>
      <family val="2"/>
    </font>
    <font>
      <sz val="11"/>
      <color rgb="FF006100"/>
      <name val="Calibri"/>
      <family val="2"/>
      <scheme val="minor"/>
    </font>
    <font>
      <b/>
      <sz val="18"/>
      <color rgb="FFA8D08D"/>
      <name val="Arial"/>
      <family val="2"/>
    </font>
    <font>
      <sz val="12"/>
      <color rgb="FFFF0000"/>
      <name val="Arial"/>
      <family val="2"/>
    </font>
    <font>
      <sz val="12"/>
      <color theme="1"/>
      <name val="Arial"/>
      <family val="2"/>
    </font>
    <font>
      <sz val="11"/>
      <color theme="1"/>
      <name val="Arial"/>
      <family val="2"/>
    </font>
    <font>
      <sz val="11"/>
      <color theme="8" tint="-0.249977111117893"/>
      <name val="Arial"/>
      <family val="2"/>
    </font>
    <font>
      <b/>
      <sz val="14"/>
      <color theme="1"/>
      <name val="Arial"/>
      <family val="2"/>
    </font>
    <font>
      <b/>
      <sz val="16"/>
      <color rgb="FF006100"/>
      <name val="Calibri"/>
      <family val="2"/>
      <scheme val="minor"/>
    </font>
    <font>
      <sz val="16"/>
      <color rgb="FF006100"/>
      <name val="Calibri"/>
      <family val="2"/>
      <scheme val="minor"/>
    </font>
    <font>
      <b/>
      <sz val="14"/>
      <color rgb="FFFF0000"/>
      <name val="Arial"/>
      <family val="2"/>
    </font>
    <font>
      <sz val="15"/>
      <color rgb="FF333333"/>
      <name val="Arial"/>
      <family val="2"/>
    </font>
    <font>
      <sz val="10"/>
      <color rgb="FF000000"/>
      <name val="Arial"/>
      <family val="2"/>
    </font>
    <font>
      <b/>
      <sz val="10"/>
      <color indexed="13"/>
      <name val="Arial"/>
      <family val="2"/>
    </font>
    <font>
      <sz val="16"/>
      <color indexed="8"/>
      <name val="Calibri Light"/>
      <family val="2"/>
    </font>
    <font>
      <sz val="10"/>
      <color indexed="8"/>
      <name val="Calibri Light"/>
      <family val="2"/>
    </font>
    <font>
      <sz val="9"/>
      <color indexed="8"/>
      <name val="Calibri Light"/>
      <family val="2"/>
    </font>
    <font>
      <b/>
      <sz val="10"/>
      <name val="Calibri Light"/>
      <family val="2"/>
    </font>
    <font>
      <b/>
      <sz val="10"/>
      <color indexed="8"/>
      <name val="Calibri Light"/>
      <family val="2"/>
    </font>
    <font>
      <sz val="11"/>
      <name val="Calibri Light"/>
      <family val="2"/>
    </font>
    <font>
      <sz val="14"/>
      <color indexed="8"/>
      <name val="Calibri Light"/>
      <family val="2"/>
    </font>
    <font>
      <sz val="9"/>
      <name val="Calibri Light"/>
      <family val="2"/>
    </font>
    <font>
      <b/>
      <sz val="11"/>
      <color indexed="8"/>
      <name val="Calibri Light"/>
      <family val="2"/>
    </font>
    <font>
      <b/>
      <i/>
      <sz val="10"/>
      <color theme="0"/>
      <name val="Calibri Light"/>
      <family val="2"/>
    </font>
    <font>
      <b/>
      <sz val="11"/>
      <color theme="0"/>
      <name val="Calibri Light"/>
      <family val="2"/>
    </font>
    <font>
      <i/>
      <sz val="11"/>
      <color indexed="8"/>
      <name val="Calibri Light"/>
      <family val="2"/>
    </font>
    <font>
      <sz val="11"/>
      <color theme="0"/>
      <name val="Calibri Light"/>
      <family val="2"/>
    </font>
    <font>
      <b/>
      <sz val="11"/>
      <name val="Calibri Light"/>
      <family val="2"/>
    </font>
    <font>
      <b/>
      <i/>
      <sz val="10"/>
      <name val="Calibri Light"/>
      <family val="2"/>
    </font>
    <font>
      <sz val="10"/>
      <color rgb="FF0070C0"/>
      <name val="Arial"/>
      <family val="2"/>
    </font>
    <font>
      <b/>
      <sz val="11"/>
      <color theme="3" tint="0.39997558519241921"/>
      <name val="Calibri"/>
      <family val="2"/>
      <scheme val="minor"/>
    </font>
    <font>
      <b/>
      <sz val="10"/>
      <color rgb="FFFF0000"/>
      <name val="Arial"/>
      <family val="2"/>
    </font>
    <font>
      <sz val="16"/>
      <color rgb="FFFF0000"/>
      <name val="Arial"/>
      <family val="2"/>
    </font>
    <font>
      <b/>
      <sz val="10"/>
      <color rgb="FFC00000"/>
      <name val="Arial"/>
      <family val="2"/>
    </font>
    <font>
      <b/>
      <sz val="16"/>
      <color rgb="FFFF0000"/>
      <name val="Arial"/>
      <family val="2"/>
    </font>
    <font>
      <b/>
      <sz val="12"/>
      <color rgb="FFC00000"/>
      <name val="Arial"/>
      <family val="2"/>
    </font>
    <font>
      <b/>
      <sz val="12"/>
      <color rgb="FFFF0000"/>
      <name val="Arial"/>
      <family val="2"/>
    </font>
    <font>
      <sz val="10"/>
      <color rgb="FFC00000"/>
      <name val="Arial"/>
      <family val="2"/>
    </font>
    <font>
      <b/>
      <sz val="18"/>
      <color rgb="FFC00000"/>
      <name val="Arial"/>
      <family val="2"/>
    </font>
    <font>
      <b/>
      <sz val="9"/>
      <color theme="1"/>
      <name val="Arial"/>
      <family val="2"/>
    </font>
    <font>
      <sz val="12"/>
      <color rgb="FF000000"/>
      <name val="Arial"/>
      <family val="2"/>
    </font>
    <font>
      <b/>
      <sz val="18"/>
      <color theme="6" tint="-0.499984740745262"/>
      <name val="Calibri"/>
      <family val="2"/>
      <scheme val="minor"/>
    </font>
    <font>
      <b/>
      <sz val="14"/>
      <color theme="6" tint="-0.499984740745262"/>
      <name val="Calibri"/>
      <family val="2"/>
      <scheme val="minor"/>
    </font>
    <font>
      <sz val="11"/>
      <color theme="6" tint="-0.499984740745262"/>
      <name val="Calibri"/>
      <family val="2"/>
      <scheme val="minor"/>
    </font>
    <font>
      <sz val="14"/>
      <color theme="6" tint="-0.499984740745262"/>
      <name val="Calibri"/>
      <family val="2"/>
      <scheme val="minor"/>
    </font>
    <font>
      <b/>
      <sz val="14"/>
      <color theme="6" tint="-0.499984740745262"/>
      <name val="Arial"/>
      <family val="2"/>
    </font>
    <font>
      <b/>
      <sz val="48"/>
      <color theme="6" tint="-0.499984740745262"/>
      <name val="Calibri"/>
      <family val="2"/>
      <scheme val="minor"/>
    </font>
    <font>
      <b/>
      <sz val="12"/>
      <color theme="6" tint="-0.249977111117893"/>
      <name val="Calibri"/>
      <family val="2"/>
      <scheme val="minor"/>
    </font>
    <font>
      <sz val="14"/>
      <color theme="1"/>
      <name val="Arial"/>
      <family val="2"/>
    </font>
    <font>
      <b/>
      <sz val="16"/>
      <color theme="6" tint="-0.249977111117893"/>
      <name val="Arial"/>
      <family val="2"/>
    </font>
    <font>
      <b/>
      <sz val="14"/>
      <color theme="0"/>
      <name val="Calibri"/>
      <family val="2"/>
      <scheme val="minor"/>
    </font>
    <font>
      <b/>
      <sz val="12"/>
      <color theme="0"/>
      <name val="Arial"/>
      <family val="2"/>
    </font>
    <font>
      <sz val="11"/>
      <name val="Calibri"/>
      <family val="2"/>
    </font>
    <font>
      <b/>
      <sz val="12"/>
      <name val="Calibri"/>
      <family val="2"/>
    </font>
  </fonts>
  <fills count="16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C6EFCE"/>
      </patternFill>
    </fill>
    <fill>
      <patternFill patternType="solid">
        <fgColor rgb="FFF4F4F4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6" tint="-0.249977111117893"/>
        <bgColor indexed="64"/>
      </patternFill>
    </fill>
  </fills>
  <borders count="5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double">
        <color indexed="0"/>
      </top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9"/>
      </right>
      <top style="thin">
        <color auto="1"/>
      </top>
      <bottom style="thin">
        <color auto="1"/>
      </bottom>
      <diagonal/>
    </border>
    <border>
      <left style="thin">
        <color indexed="9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medium">
        <color rgb="FF000066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/>
      <bottom style="medium">
        <color rgb="FF000066"/>
      </bottom>
      <diagonal/>
    </border>
    <border>
      <left style="thin">
        <color auto="1"/>
      </left>
      <right/>
      <top style="thin">
        <color auto="1"/>
      </top>
      <bottom style="medium">
        <color rgb="FF000066"/>
      </bottom>
      <diagonal/>
    </border>
    <border>
      <left/>
      <right style="thin">
        <color auto="1"/>
      </right>
      <top style="thin">
        <color auto="1"/>
      </top>
      <bottom style="medium">
        <color rgb="FF000066"/>
      </bottom>
      <diagonal/>
    </border>
    <border>
      <left style="thin">
        <color auto="1"/>
      </left>
      <right style="thin">
        <color indexed="8"/>
      </right>
      <top style="medium">
        <color rgb="FF000066"/>
      </top>
      <bottom style="thin">
        <color auto="1"/>
      </bottom>
      <diagonal/>
    </border>
    <border>
      <left style="thin">
        <color indexed="8"/>
      </left>
      <right style="thin">
        <color auto="1"/>
      </right>
      <top style="medium">
        <color rgb="FF000066"/>
      </top>
      <bottom style="thin">
        <color auto="1"/>
      </bottom>
      <diagonal/>
    </border>
    <border>
      <left style="thin">
        <color auto="1"/>
      </left>
      <right/>
      <top style="medium">
        <color rgb="FF000066"/>
      </top>
      <bottom style="thin">
        <color auto="1"/>
      </bottom>
      <diagonal/>
    </border>
    <border>
      <left/>
      <right/>
      <top style="medium">
        <color rgb="FF000066"/>
      </top>
      <bottom style="thin">
        <color auto="1"/>
      </bottom>
      <diagonal/>
    </border>
    <border>
      <left/>
      <right style="thin">
        <color auto="1"/>
      </right>
      <top style="medium">
        <color rgb="FF000066"/>
      </top>
      <bottom style="thin">
        <color auto="1"/>
      </bottom>
      <diagonal/>
    </border>
    <border>
      <left/>
      <right style="thin">
        <color indexed="8"/>
      </right>
      <top style="medium">
        <color rgb="FF000066"/>
      </top>
      <bottom style="thin">
        <color auto="1"/>
      </bottom>
      <diagonal/>
    </border>
    <border>
      <left style="thin">
        <color indexed="8"/>
      </left>
      <right style="thin">
        <color indexed="8"/>
      </right>
      <top style="medium">
        <color rgb="FF000066"/>
      </top>
      <bottom style="thin">
        <color auto="1"/>
      </bottom>
      <diagonal/>
    </border>
    <border>
      <left style="thin">
        <color auto="1"/>
      </left>
      <right style="thin">
        <color rgb="FF002060"/>
      </right>
      <top/>
      <bottom/>
      <diagonal/>
    </border>
    <border>
      <left style="thin">
        <color auto="1"/>
      </left>
      <right/>
      <top style="thin">
        <color auto="1"/>
      </top>
      <bottom style="thin">
        <color rgb="FF002060"/>
      </bottom>
      <diagonal/>
    </border>
    <border>
      <left/>
      <right style="thin">
        <color auto="1"/>
      </right>
      <top style="thin">
        <color auto="1"/>
      </top>
      <bottom style="thin">
        <color rgb="FF00206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thin">
        <color theme="0"/>
      </left>
      <right style="thin">
        <color theme="0"/>
      </right>
      <top style="thin">
        <color theme="0"/>
      </top>
      <bottom/>
      <diagonal/>
    </border>
    <border>
      <left style="thin">
        <color theme="0"/>
      </left>
      <right/>
      <top style="thin">
        <color theme="0"/>
      </top>
      <bottom style="thin">
        <color indexed="64"/>
      </bottom>
      <diagonal/>
    </border>
    <border>
      <left/>
      <right/>
      <top style="thin">
        <color theme="0"/>
      </top>
      <bottom style="thin">
        <color indexed="64"/>
      </bottom>
      <diagonal/>
    </border>
    <border>
      <left/>
      <right style="thin">
        <color theme="0"/>
      </right>
      <top style="thin">
        <color theme="0"/>
      </top>
      <bottom style="thin">
        <color indexed="64"/>
      </bottom>
      <diagonal/>
    </border>
  </borders>
  <cellStyleXfs count="14">
    <xf numFmtId="0" fontId="0" fillId="0" borderId="0"/>
    <xf numFmtId="0" fontId="4" fillId="0" borderId="0">
      <alignment vertical="top"/>
    </xf>
    <xf numFmtId="14" fontId="4" fillId="0" borderId="0" applyFont="0" applyFill="0" applyBorder="0" applyAlignment="0" applyProtection="0"/>
    <xf numFmtId="2" fontId="4" fillId="0" borderId="0" applyFont="0" applyFill="0" applyBorder="0" applyAlignment="0" applyProtection="0"/>
    <xf numFmtId="5" fontId="4" fillId="0" borderId="0" applyFont="0" applyFill="0" applyBorder="0" applyAlignment="0" applyProtection="0"/>
    <xf numFmtId="0" fontId="6" fillId="0" borderId="0" applyNumberFormat="0" applyFont="0" applyFill="0" applyAlignment="0" applyProtection="0"/>
    <xf numFmtId="0" fontId="5" fillId="0" borderId="0" applyNumberFormat="0" applyFont="0" applyFill="0" applyAlignment="0" applyProtection="0"/>
    <xf numFmtId="0" fontId="4" fillId="0" borderId="7" applyNumberFormat="0" applyFont="0" applyBorder="0" applyAlignment="0" applyProtection="0"/>
    <xf numFmtId="3" fontId="4" fillId="0" borderId="0" applyFont="0" applyFill="0" applyBorder="0" applyAlignment="0" applyProtection="0"/>
    <xf numFmtId="0" fontId="9" fillId="0" borderId="0" applyNumberFormat="0" applyFill="0" applyBorder="0" applyAlignment="0" applyProtection="0"/>
    <xf numFmtId="44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0" fontId="23" fillId="12" borderId="0" applyNumberFormat="0" applyBorder="0" applyAlignment="0" applyProtection="0"/>
    <xf numFmtId="44" fontId="10" fillId="0" borderId="0" applyFont="0" applyFill="0" applyBorder="0" applyAlignment="0" applyProtection="0"/>
  </cellStyleXfs>
  <cellXfs count="367">
    <xf numFmtId="0" fontId="0" fillId="0" borderId="0" xfId="0"/>
    <xf numFmtId="0" fontId="1" fillId="0" borderId="0" xfId="0" applyFont="1"/>
    <xf numFmtId="0" fontId="4" fillId="0" borderId="0" xfId="0" applyFont="1"/>
    <xf numFmtId="0" fontId="15" fillId="4" borderId="0" xfId="0" applyFont="1" applyFill="1"/>
    <xf numFmtId="0" fontId="15" fillId="4" borderId="0" xfId="0" applyFont="1" applyFill="1" applyProtection="1">
      <protection locked="0"/>
    </xf>
    <xf numFmtId="0" fontId="15" fillId="0" borderId="0" xfId="0" applyFont="1"/>
    <xf numFmtId="0" fontId="15" fillId="4" borderId="0" xfId="0" applyFont="1" applyFill="1" applyAlignment="1">
      <alignment horizontal="center"/>
    </xf>
    <xf numFmtId="164" fontId="0" fillId="0" borderId="32" xfId="0" applyNumberFormat="1" applyBorder="1"/>
    <xf numFmtId="0" fontId="24" fillId="0" borderId="0" xfId="0" applyFont="1" applyAlignment="1">
      <alignment vertical="center" wrapText="1"/>
    </xf>
    <xf numFmtId="0" fontId="20" fillId="0" borderId="0" xfId="0" applyFont="1" applyAlignment="1">
      <alignment horizontal="right" vertical="center" wrapText="1"/>
    </xf>
    <xf numFmtId="0" fontId="25" fillId="0" borderId="0" xfId="0" applyFont="1" applyAlignment="1">
      <alignment horizontal="right" vertical="center" wrapText="1"/>
    </xf>
    <xf numFmtId="0" fontId="26" fillId="0" borderId="0" xfId="0" applyFont="1" applyAlignment="1">
      <alignment horizontal="right" vertical="center" wrapText="1"/>
    </xf>
    <xf numFmtId="14" fontId="26" fillId="0" borderId="0" xfId="0" applyNumberFormat="1" applyFont="1" applyAlignment="1">
      <alignment horizontal="right" vertical="center" wrapText="1"/>
    </xf>
    <xf numFmtId="14" fontId="19" fillId="0" borderId="0" xfId="0" applyNumberFormat="1" applyFont="1" applyAlignment="1">
      <alignment vertical="center"/>
    </xf>
    <xf numFmtId="0" fontId="19" fillId="0" borderId="0" xfId="0" applyFont="1" applyAlignment="1">
      <alignment horizontal="right" vertical="top" wrapText="1"/>
    </xf>
    <xf numFmtId="0" fontId="27" fillId="0" borderId="0" xfId="0" applyFont="1" applyAlignment="1">
      <alignment horizontal="left" vertical="center" wrapText="1"/>
    </xf>
    <xf numFmtId="0" fontId="27" fillId="0" borderId="0" xfId="0" applyFont="1" applyAlignment="1">
      <alignment vertical="center" wrapText="1"/>
    </xf>
    <xf numFmtId="44" fontId="27" fillId="0" borderId="0" xfId="10" applyFont="1" applyAlignment="1">
      <alignment horizontal="right" vertical="center" wrapText="1"/>
    </xf>
    <xf numFmtId="44" fontId="28" fillId="0" borderId="0" xfId="10" applyFont="1" applyAlignment="1">
      <alignment horizontal="right" vertical="center" wrapText="1"/>
    </xf>
    <xf numFmtId="0" fontId="30" fillId="3" borderId="0" xfId="12" applyFont="1" applyFill="1" applyProtection="1">
      <protection locked="0"/>
    </xf>
    <xf numFmtId="0" fontId="31" fillId="3" borderId="0" xfId="12" applyFont="1" applyFill="1" applyProtection="1">
      <protection locked="0"/>
    </xf>
    <xf numFmtId="0" fontId="12" fillId="3" borderId="0" xfId="12" applyFont="1" applyFill="1" applyProtection="1">
      <protection locked="0"/>
    </xf>
    <xf numFmtId="0" fontId="21" fillId="0" borderId="27" xfId="0" applyFont="1" applyBorder="1" applyAlignment="1" applyProtection="1">
      <alignment horizontal="left"/>
      <protection locked="0"/>
    </xf>
    <xf numFmtId="0" fontId="21" fillId="0" borderId="27" xfId="0" applyFont="1" applyBorder="1" applyAlignment="1">
      <alignment horizontal="left"/>
    </xf>
    <xf numFmtId="0" fontId="31" fillId="3" borderId="0" xfId="12" applyFont="1" applyFill="1" applyAlignment="1" applyProtection="1">
      <alignment horizontal="left"/>
      <protection locked="0"/>
    </xf>
    <xf numFmtId="0" fontId="9" fillId="13" borderId="27" xfId="9" applyFill="1" applyBorder="1" applyAlignment="1" applyProtection="1">
      <alignment vertical="top" wrapText="1"/>
      <protection locked="0"/>
    </xf>
    <xf numFmtId="14" fontId="21" fillId="0" borderId="27" xfId="0" applyNumberFormat="1" applyFont="1" applyBorder="1" applyAlignment="1">
      <alignment horizontal="left"/>
    </xf>
    <xf numFmtId="20" fontId="21" fillId="0" borderId="27" xfId="0" quotePrefix="1" applyNumberFormat="1" applyFont="1" applyBorder="1" applyAlignment="1">
      <alignment horizontal="left"/>
    </xf>
    <xf numFmtId="14" fontId="21" fillId="0" borderId="27" xfId="0" applyNumberFormat="1" applyFont="1" applyBorder="1" applyAlignment="1" applyProtection="1">
      <alignment horizontal="left"/>
      <protection locked="0"/>
    </xf>
    <xf numFmtId="0" fontId="0" fillId="0" borderId="0" xfId="0" applyProtection="1">
      <protection locked="0"/>
    </xf>
    <xf numFmtId="0" fontId="14" fillId="0" borderId="0" xfId="0" applyFont="1" applyProtection="1">
      <protection locked="0"/>
    </xf>
    <xf numFmtId="0" fontId="22" fillId="0" borderId="0" xfId="0" applyFont="1" applyAlignment="1" applyProtection="1">
      <alignment vertical="top"/>
      <protection locked="0"/>
    </xf>
    <xf numFmtId="0" fontId="34" fillId="13" borderId="0" xfId="0" applyFont="1" applyFill="1" applyAlignment="1" applyProtection="1">
      <alignment vertical="top" wrapText="1"/>
      <protection locked="0"/>
    </xf>
    <xf numFmtId="0" fontId="19" fillId="2" borderId="32" xfId="0" applyFont="1" applyFill="1" applyBorder="1" applyAlignment="1">
      <alignment horizontal="center" vertical="center"/>
    </xf>
    <xf numFmtId="0" fontId="19" fillId="2" borderId="0" xfId="0" applyFont="1" applyFill="1" applyAlignment="1">
      <alignment horizontal="center" vertical="center"/>
    </xf>
    <xf numFmtId="0" fontId="35" fillId="0" borderId="20" xfId="0" applyFont="1" applyBorder="1" applyAlignment="1">
      <alignment horizontal="centerContinuous" vertical="center"/>
    </xf>
    <xf numFmtId="0" fontId="35" fillId="0" borderId="16" xfId="0" applyFont="1" applyBorder="1" applyAlignment="1">
      <alignment horizontal="centerContinuous" vertical="center"/>
    </xf>
    <xf numFmtId="0" fontId="4" fillId="0" borderId="32" xfId="0" applyFont="1" applyBorder="1" applyAlignment="1">
      <alignment horizontal="center" vertical="center"/>
    </xf>
    <xf numFmtId="164" fontId="0" fillId="0" borderId="32" xfId="0" applyNumberFormat="1" applyBorder="1" applyAlignment="1">
      <alignment horizontal="center" vertical="center"/>
    </xf>
    <xf numFmtId="0" fontId="0" fillId="0" borderId="32" xfId="0" applyBorder="1" applyAlignment="1">
      <alignment horizontal="center" vertical="center"/>
    </xf>
    <xf numFmtId="0" fontId="4" fillId="0" borderId="0" xfId="0" applyFont="1" applyProtection="1">
      <protection locked="0"/>
    </xf>
    <xf numFmtId="0" fontId="4" fillId="0" borderId="0" xfId="0" applyFont="1" applyProtection="1">
      <protection hidden="1"/>
    </xf>
    <xf numFmtId="0" fontId="4" fillId="0" borderId="32" xfId="0" applyFont="1" applyBorder="1"/>
    <xf numFmtId="0" fontId="0" fillId="0" borderId="32" xfId="0" applyBorder="1"/>
    <xf numFmtId="43" fontId="36" fillId="4" borderId="0" xfId="11" applyFont="1" applyFill="1" applyAlignment="1" applyProtection="1">
      <alignment horizontal="center" vertical="top"/>
      <protection locked="0"/>
    </xf>
    <xf numFmtId="43" fontId="37" fillId="4" borderId="10" xfId="11" applyFont="1" applyFill="1" applyBorder="1" applyAlignment="1" applyProtection="1">
      <alignment horizontal="left" vertical="top"/>
      <protection locked="0"/>
    </xf>
    <xf numFmtId="43" fontId="38" fillId="4" borderId="8" xfId="11" applyFont="1" applyFill="1" applyBorder="1" applyAlignment="1">
      <alignment horizontal="left" vertical="top"/>
    </xf>
    <xf numFmtId="43" fontId="15" fillId="0" borderId="12" xfId="11" applyFont="1" applyBorder="1" applyAlignment="1">
      <alignment horizontal="center" vertical="center"/>
    </xf>
    <xf numFmtId="43" fontId="15" fillId="0" borderId="32" xfId="11" applyFont="1" applyBorder="1" applyAlignment="1">
      <alignment horizontal="center" vertical="center"/>
    </xf>
    <xf numFmtId="43" fontId="39" fillId="0" borderId="13" xfId="11" applyFont="1" applyBorder="1" applyAlignment="1">
      <alignment horizontal="center" vertical="center"/>
    </xf>
    <xf numFmtId="0" fontId="15" fillId="4" borderId="8" xfId="0" applyFont="1" applyFill="1" applyBorder="1"/>
    <xf numFmtId="43" fontId="40" fillId="11" borderId="19" xfId="11" applyFont="1" applyFill="1" applyBorder="1" applyAlignment="1">
      <alignment horizontal="center" vertical="center"/>
    </xf>
    <xf numFmtId="14" fontId="40" fillId="11" borderId="29" xfId="11" applyNumberFormat="1" applyFont="1" applyFill="1" applyBorder="1" applyAlignment="1">
      <alignment horizontal="center" vertical="center"/>
    </xf>
    <xf numFmtId="0" fontId="15" fillId="4" borderId="11" xfId="0" applyFont="1" applyFill="1" applyBorder="1"/>
    <xf numFmtId="0" fontId="15" fillId="4" borderId="10" xfId="0" applyFont="1" applyFill="1" applyBorder="1"/>
    <xf numFmtId="0" fontId="17" fillId="4" borderId="8" xfId="9" applyFont="1" applyFill="1" applyBorder="1"/>
    <xf numFmtId="0" fontId="15" fillId="4" borderId="14" xfId="0" applyFont="1" applyFill="1" applyBorder="1"/>
    <xf numFmtId="0" fontId="15" fillId="4" borderId="9" xfId="0" applyFont="1" applyFill="1" applyBorder="1"/>
    <xf numFmtId="0" fontId="15" fillId="4" borderId="15" xfId="0" applyFont="1" applyFill="1" applyBorder="1"/>
    <xf numFmtId="43" fontId="37" fillId="4" borderId="0" xfId="11" applyFont="1" applyFill="1" applyAlignment="1">
      <alignment vertical="top"/>
    </xf>
    <xf numFmtId="43" fontId="37" fillId="4" borderId="0" xfId="11" applyFont="1" applyFill="1" applyAlignment="1">
      <alignment horizontal="left" vertical="top"/>
    </xf>
    <xf numFmtId="43" fontId="38" fillId="4" borderId="0" xfId="11" applyFont="1" applyFill="1" applyAlignment="1">
      <alignment vertical="top"/>
    </xf>
    <xf numFmtId="43" fontId="37" fillId="4" borderId="9" xfId="11" applyFont="1" applyFill="1" applyBorder="1" applyAlignment="1">
      <alignment vertical="top"/>
    </xf>
    <xf numFmtId="14" fontId="15" fillId="4" borderId="0" xfId="0" applyNumberFormat="1" applyFont="1" applyFill="1"/>
    <xf numFmtId="43" fontId="15" fillId="4" borderId="35" xfId="11" applyFont="1" applyFill="1" applyBorder="1"/>
    <xf numFmtId="43" fontId="40" fillId="4" borderId="38" xfId="11" applyFont="1" applyFill="1" applyBorder="1" applyAlignment="1">
      <alignment horizontal="left" vertical="top"/>
    </xf>
    <xf numFmtId="43" fontId="40" fillId="4" borderId="39" xfId="11" applyFont="1" applyFill="1" applyBorder="1" applyAlignment="1">
      <alignment horizontal="center" vertical="top"/>
    </xf>
    <xf numFmtId="43" fontId="40" fillId="4" borderId="43" xfId="11" applyFont="1" applyFill="1" applyBorder="1" applyAlignment="1">
      <alignment horizontal="center" vertical="top"/>
    </xf>
    <xf numFmtId="43" fontId="40" fillId="4" borderId="44" xfId="11" applyFont="1" applyFill="1" applyBorder="1" applyAlignment="1">
      <alignment horizontal="right" vertical="top"/>
    </xf>
    <xf numFmtId="43" fontId="39" fillId="4" borderId="44" xfId="11" applyFont="1" applyFill="1" applyBorder="1" applyAlignment="1">
      <alignment horizontal="right"/>
    </xf>
    <xf numFmtId="43" fontId="39" fillId="4" borderId="39" xfId="11" applyFont="1" applyFill="1" applyBorder="1" applyAlignment="1">
      <alignment horizontal="center"/>
    </xf>
    <xf numFmtId="43" fontId="40" fillId="4" borderId="32" xfId="11" applyFont="1" applyFill="1" applyBorder="1" applyAlignment="1">
      <alignment horizontal="left" vertical="top"/>
    </xf>
    <xf numFmtId="171" fontId="15" fillId="4" borderId="0" xfId="0" applyNumberFormat="1" applyFont="1" applyFill="1"/>
    <xf numFmtId="43" fontId="18" fillId="4" borderId="10" xfId="11" applyFont="1" applyFill="1" applyBorder="1" applyAlignment="1">
      <alignment horizontal="center" vertical="center"/>
    </xf>
    <xf numFmtId="164" fontId="18" fillId="4" borderId="18" xfId="11" applyNumberFormat="1" applyFont="1" applyFill="1" applyBorder="1" applyAlignment="1">
      <alignment horizontal="right" vertical="center"/>
    </xf>
    <xf numFmtId="164" fontId="18" fillId="4" borderId="45" xfId="10" applyNumberFormat="1" applyFont="1" applyFill="1" applyBorder="1" applyAlignment="1">
      <alignment horizontal="right" vertical="center"/>
    </xf>
    <xf numFmtId="164" fontId="18" fillId="4" borderId="18" xfId="10" applyNumberFormat="1" applyFont="1" applyFill="1" applyBorder="1" applyAlignment="1">
      <alignment horizontal="right" vertical="center"/>
    </xf>
    <xf numFmtId="43" fontId="18" fillId="4" borderId="8" xfId="11" applyFont="1" applyFill="1" applyBorder="1" applyAlignment="1">
      <alignment horizontal="center" vertical="center"/>
    </xf>
    <xf numFmtId="0" fontId="15" fillId="4" borderId="8" xfId="0" applyFont="1" applyFill="1" applyBorder="1" applyAlignment="1">
      <alignment horizontal="center"/>
    </xf>
    <xf numFmtId="0" fontId="43" fillId="4" borderId="10" xfId="0" applyFont="1" applyFill="1" applyBorder="1" applyAlignment="1">
      <alignment horizontal="center"/>
    </xf>
    <xf numFmtId="164" fontId="41" fillId="4" borderId="18" xfId="0" applyNumberFormat="1" applyFont="1" applyFill="1" applyBorder="1"/>
    <xf numFmtId="164" fontId="44" fillId="4" borderId="18" xfId="10" applyNumberFormat="1" applyFont="1" applyFill="1" applyBorder="1" applyAlignment="1">
      <alignment horizontal="right" vertical="center"/>
    </xf>
    <xf numFmtId="0" fontId="15" fillId="0" borderId="32" xfId="0" applyFont="1" applyBorder="1"/>
    <xf numFmtId="0" fontId="15" fillId="4" borderId="10" xfId="0" applyFont="1" applyFill="1" applyBorder="1" applyAlignment="1">
      <alignment horizontal="center"/>
    </xf>
    <xf numFmtId="164" fontId="44" fillId="4" borderId="32" xfId="10" applyNumberFormat="1" applyFont="1" applyFill="1" applyBorder="1" applyAlignment="1">
      <alignment horizontal="right" vertical="center"/>
    </xf>
    <xf numFmtId="164" fontId="46" fillId="3" borderId="18" xfId="10" applyNumberFormat="1" applyFont="1" applyFill="1" applyBorder="1" applyAlignment="1">
      <alignment horizontal="right" vertical="center"/>
    </xf>
    <xf numFmtId="43" fontId="18" fillId="4" borderId="13" xfId="11" applyFont="1" applyFill="1" applyBorder="1" applyAlignment="1" applyProtection="1">
      <alignment vertical="center"/>
      <protection locked="0"/>
    </xf>
    <xf numFmtId="0" fontId="41" fillId="4" borderId="18" xfId="0" applyFont="1" applyFill="1" applyBorder="1"/>
    <xf numFmtId="0" fontId="41" fillId="4" borderId="2" xfId="0" applyFont="1" applyFill="1" applyBorder="1"/>
    <xf numFmtId="43" fontId="18" fillId="4" borderId="10" xfId="11" applyFont="1" applyFill="1" applyBorder="1" applyAlignment="1" applyProtection="1">
      <alignment vertical="center"/>
      <protection locked="0"/>
    </xf>
    <xf numFmtId="43" fontId="44" fillId="4" borderId="8" xfId="11" applyFont="1" applyFill="1" applyBorder="1" applyAlignment="1">
      <alignment vertical="center"/>
    </xf>
    <xf numFmtId="43" fontId="44" fillId="4" borderId="10" xfId="11" applyFont="1" applyFill="1" applyBorder="1" applyAlignment="1">
      <alignment vertical="center"/>
    </xf>
    <xf numFmtId="164" fontId="48" fillId="4" borderId="18" xfId="11" applyNumberFormat="1" applyFont="1" applyFill="1" applyBorder="1" applyAlignment="1">
      <alignment horizontal="right" vertical="center"/>
    </xf>
    <xf numFmtId="164" fontId="44" fillId="4" borderId="3" xfId="11" applyNumberFormat="1" applyFont="1" applyFill="1" applyBorder="1" applyAlignment="1">
      <alignment horizontal="right" vertical="center"/>
    </xf>
    <xf numFmtId="164" fontId="41" fillId="4" borderId="3" xfId="11" applyNumberFormat="1" applyFont="1" applyFill="1" applyBorder="1" applyAlignment="1">
      <alignment horizontal="right" vertical="center"/>
    </xf>
    <xf numFmtId="0" fontId="49" fillId="4" borderId="11" xfId="0" applyFont="1" applyFill="1" applyBorder="1"/>
    <xf numFmtId="0" fontId="49" fillId="4" borderId="12" xfId="0" applyFont="1" applyFill="1" applyBorder="1"/>
    <xf numFmtId="0" fontId="49" fillId="4" borderId="13" xfId="0" applyFont="1" applyFill="1" applyBorder="1"/>
    <xf numFmtId="164" fontId="44" fillId="4" borderId="18" xfId="11" applyNumberFormat="1" applyFont="1" applyFill="1" applyBorder="1" applyAlignment="1">
      <alignment horizontal="right" vertical="center"/>
    </xf>
    <xf numFmtId="9" fontId="43" fillId="4" borderId="0" xfId="0" quotePrefix="1" applyNumberFormat="1" applyFont="1" applyFill="1" applyAlignment="1">
      <alignment horizontal="right"/>
    </xf>
    <xf numFmtId="0" fontId="41" fillId="4" borderId="0" xfId="0" applyFont="1" applyFill="1"/>
    <xf numFmtId="164" fontId="41" fillId="4" borderId="10" xfId="0" applyNumberFormat="1" applyFont="1" applyFill="1" applyBorder="1" applyAlignment="1">
      <alignment horizontal="left"/>
    </xf>
    <xf numFmtId="43" fontId="44" fillId="4" borderId="14" xfId="11" applyFont="1" applyFill="1" applyBorder="1" applyAlignment="1">
      <alignment vertical="center"/>
    </xf>
    <xf numFmtId="43" fontId="44" fillId="4" borderId="15" xfId="11" applyFont="1" applyFill="1" applyBorder="1" applyAlignment="1">
      <alignment vertical="center"/>
    </xf>
    <xf numFmtId="164" fontId="18" fillId="11" borderId="32" xfId="11" applyNumberFormat="1" applyFont="1" applyFill="1" applyBorder="1" applyAlignment="1" applyProtection="1">
      <alignment horizontal="right" vertical="center"/>
      <protection locked="0"/>
    </xf>
    <xf numFmtId="165" fontId="43" fillId="4" borderId="9" xfId="0" applyNumberFormat="1" applyFont="1" applyFill="1" applyBorder="1" applyAlignment="1">
      <alignment horizontal="right"/>
    </xf>
    <xf numFmtId="0" fontId="41" fillId="4" borderId="9" xfId="0" applyFont="1" applyFill="1" applyBorder="1"/>
    <xf numFmtId="164" fontId="41" fillId="4" borderId="15" xfId="0" applyNumberFormat="1" applyFont="1" applyFill="1" applyBorder="1" applyAlignment="1">
      <alignment horizontal="left"/>
    </xf>
    <xf numFmtId="43" fontId="44" fillId="4" borderId="46" xfId="11" applyFont="1" applyFill="1" applyBorder="1" applyAlignment="1">
      <alignment vertical="center"/>
    </xf>
    <xf numFmtId="43" fontId="18" fillId="4" borderId="47" xfId="11" applyFont="1" applyFill="1" applyBorder="1" applyAlignment="1">
      <alignment vertical="center"/>
    </xf>
    <xf numFmtId="164" fontId="44" fillId="0" borderId="47" xfId="11" applyNumberFormat="1" applyFont="1" applyBorder="1" applyAlignment="1">
      <alignment horizontal="right" vertical="center"/>
    </xf>
    <xf numFmtId="0" fontId="50" fillId="4" borderId="11" xfId="0" applyFont="1" applyFill="1" applyBorder="1"/>
    <xf numFmtId="0" fontId="15" fillId="4" borderId="12" xfId="0" applyFont="1" applyFill="1" applyBorder="1"/>
    <xf numFmtId="0" fontId="15" fillId="4" borderId="2" xfId="0" applyFont="1" applyFill="1" applyBorder="1"/>
    <xf numFmtId="0" fontId="15" fillId="4" borderId="13" xfId="0" applyFont="1" applyFill="1" applyBorder="1"/>
    <xf numFmtId="0" fontId="15" fillId="4" borderId="18" xfId="0" applyFont="1" applyFill="1" applyBorder="1"/>
    <xf numFmtId="0" fontId="50" fillId="4" borderId="14" xfId="0" applyFont="1" applyFill="1" applyBorder="1"/>
    <xf numFmtId="0" fontId="15" fillId="4" borderId="3" xfId="0" applyFont="1" applyFill="1" applyBorder="1"/>
    <xf numFmtId="0" fontId="43" fillId="4" borderId="0" xfId="0" applyFont="1" applyFill="1"/>
    <xf numFmtId="164" fontId="0" fillId="7" borderId="32" xfId="0" applyNumberFormat="1" applyFill="1" applyBorder="1" applyAlignment="1">
      <alignment horizontal="center" vertical="center"/>
    </xf>
    <xf numFmtId="164" fontId="0" fillId="2" borderId="32" xfId="0" applyNumberFormat="1" applyFill="1" applyBorder="1" applyAlignment="1">
      <alignment horizontal="center" vertical="center"/>
    </xf>
    <xf numFmtId="164" fontId="4" fillId="7" borderId="32" xfId="0" applyNumberFormat="1" applyFont="1" applyFill="1" applyBorder="1" applyAlignment="1">
      <alignment horizontal="center" vertical="center"/>
    </xf>
    <xf numFmtId="164" fontId="0" fillId="8" borderId="32" xfId="0" applyNumberFormat="1" applyFill="1" applyBorder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14" fillId="5" borderId="32" xfId="0" applyFont="1" applyFill="1" applyBorder="1" applyAlignment="1">
      <alignment horizontal="center" vertical="center"/>
    </xf>
    <xf numFmtId="0" fontId="14" fillId="2" borderId="32" xfId="0" applyFont="1" applyFill="1" applyBorder="1" applyAlignment="1">
      <alignment horizontal="center" vertical="center"/>
    </xf>
    <xf numFmtId="0" fontId="54" fillId="0" borderId="0" xfId="0" applyFont="1" applyAlignment="1" applyProtection="1">
      <alignment horizontal="right"/>
      <protection locked="0"/>
    </xf>
    <xf numFmtId="0" fontId="55" fillId="0" borderId="0" xfId="0" applyFont="1" applyProtection="1">
      <protection locked="0"/>
    </xf>
    <xf numFmtId="0" fontId="32" fillId="14" borderId="27" xfId="0" applyFont="1" applyFill="1" applyBorder="1" applyAlignment="1" applyProtection="1">
      <alignment horizontal="left"/>
      <protection locked="0"/>
    </xf>
    <xf numFmtId="0" fontId="56" fillId="0" borderId="0" xfId="0" applyFont="1" applyAlignment="1" applyProtection="1">
      <alignment horizontal="right"/>
      <protection locked="0"/>
    </xf>
    <xf numFmtId="0" fontId="14" fillId="0" borderId="0" xfId="0" applyFont="1" applyAlignment="1">
      <alignment vertical="center"/>
    </xf>
    <xf numFmtId="0" fontId="57" fillId="0" borderId="0" xfId="0" quotePrefix="1" applyFont="1" applyAlignment="1">
      <alignment vertical="center"/>
    </xf>
    <xf numFmtId="0" fontId="56" fillId="0" borderId="0" xfId="0" quotePrefix="1" applyFont="1" applyAlignment="1">
      <alignment horizontal="right" vertical="center"/>
    </xf>
    <xf numFmtId="0" fontId="56" fillId="0" borderId="0" xfId="0" applyFont="1" applyAlignment="1">
      <alignment horizontal="right" vertical="center"/>
    </xf>
    <xf numFmtId="0" fontId="57" fillId="0" borderId="0" xfId="0" applyFont="1" applyAlignment="1">
      <alignment vertical="center"/>
    </xf>
    <xf numFmtId="0" fontId="58" fillId="0" borderId="0" xfId="0" applyFont="1" applyAlignment="1">
      <alignment vertical="center"/>
    </xf>
    <xf numFmtId="0" fontId="58" fillId="0" borderId="0" xfId="0" quotePrefix="1" applyFont="1" applyAlignment="1">
      <alignment vertical="center"/>
    </xf>
    <xf numFmtId="0" fontId="54" fillId="0" borderId="0" xfId="0" quotePrefix="1" applyFont="1" applyAlignment="1">
      <alignment horizontal="right" vertical="center"/>
    </xf>
    <xf numFmtId="0" fontId="4" fillId="0" borderId="0" xfId="0" quotePrefix="1" applyFont="1" applyAlignment="1">
      <alignment horizontal="left" vertical="center"/>
    </xf>
    <xf numFmtId="0" fontId="5" fillId="0" borderId="0" xfId="0" applyFont="1" applyAlignment="1">
      <alignment horizontal="left" vertical="center"/>
    </xf>
    <xf numFmtId="0" fontId="58" fillId="0" borderId="0" xfId="0" quotePrefix="1" applyFont="1"/>
    <xf numFmtId="0" fontId="5" fillId="0" borderId="0" xfId="0" quotePrefix="1" applyFont="1" applyAlignment="1">
      <alignment vertical="center"/>
    </xf>
    <xf numFmtId="0" fontId="59" fillId="0" borderId="0" xfId="0" applyFont="1" applyProtection="1">
      <protection locked="0"/>
    </xf>
    <xf numFmtId="164" fontId="0" fillId="0" borderId="32" xfId="0" applyNumberFormat="1" applyFill="1" applyBorder="1" applyAlignment="1">
      <alignment horizontal="center" vertical="center"/>
    </xf>
    <xf numFmtId="0" fontId="33" fillId="0" borderId="27" xfId="0" applyFont="1" applyBorder="1" applyAlignment="1" applyProtection="1">
      <alignment horizontal="left"/>
      <protection locked="0"/>
    </xf>
    <xf numFmtId="0" fontId="60" fillId="0" borderId="0" xfId="0" applyFont="1" applyProtection="1">
      <protection locked="0"/>
    </xf>
    <xf numFmtId="164" fontId="0" fillId="7" borderId="1" xfId="0" applyNumberFormat="1" applyFill="1" applyBorder="1" applyAlignment="1">
      <alignment horizontal="center" vertical="center"/>
    </xf>
    <xf numFmtId="0" fontId="0" fillId="7" borderId="1" xfId="0" applyFill="1" applyBorder="1" applyAlignment="1">
      <alignment horizontal="center" vertical="center" wrapText="1"/>
    </xf>
    <xf numFmtId="164" fontId="0" fillId="7" borderId="3" xfId="0" applyNumberFormat="1" applyFill="1" applyBorder="1" applyAlignment="1">
      <alignment horizontal="center" vertical="center"/>
    </xf>
    <xf numFmtId="0" fontId="0" fillId="7" borderId="3" xfId="0" applyFill="1" applyBorder="1" applyAlignment="1">
      <alignment horizontal="center" vertical="center"/>
    </xf>
    <xf numFmtId="0" fontId="0" fillId="7" borderId="2" xfId="0" applyFill="1" applyBorder="1" applyAlignment="1">
      <alignment horizontal="center" vertical="center"/>
    </xf>
    <xf numFmtId="0" fontId="0" fillId="10" borderId="1" xfId="0" applyFill="1" applyBorder="1" applyAlignment="1">
      <alignment horizontal="center" vertical="center"/>
    </xf>
    <xf numFmtId="43" fontId="37" fillId="4" borderId="0" xfId="11" applyFont="1" applyFill="1" applyBorder="1" applyAlignment="1" applyProtection="1">
      <alignment horizontal="left" vertical="top"/>
      <protection locked="0"/>
    </xf>
    <xf numFmtId="0" fontId="7" fillId="0" borderId="0" xfId="0" applyFont="1"/>
    <xf numFmtId="0" fontId="0" fillId="0" borderId="0" xfId="0" applyAlignment="1">
      <alignment horizontal="center" vertical="center"/>
    </xf>
    <xf numFmtId="0" fontId="62" fillId="0" borderId="0" xfId="0" applyFont="1"/>
    <xf numFmtId="14" fontId="0" fillId="0" borderId="32" xfId="0" applyNumberFormat="1" applyBorder="1" applyAlignment="1">
      <alignment horizontal="center" vertical="center"/>
    </xf>
    <xf numFmtId="0" fontId="0" fillId="3" borderId="32" xfId="0" applyFill="1" applyBorder="1" applyAlignment="1">
      <alignment horizontal="center" vertical="center"/>
    </xf>
    <xf numFmtId="0" fontId="51" fillId="0" borderId="32" xfId="0" applyFont="1" applyBorder="1" applyAlignment="1">
      <alignment horizontal="center" vertical="center"/>
    </xf>
    <xf numFmtId="0" fontId="0" fillId="0" borderId="31" xfId="0" applyBorder="1" applyAlignment="1">
      <alignment horizontal="center" vertical="center"/>
    </xf>
    <xf numFmtId="164" fontId="52" fillId="0" borderId="0" xfId="0" applyNumberFormat="1" applyFont="1" applyAlignment="1">
      <alignment horizontal="center" vertical="center"/>
    </xf>
    <xf numFmtId="164" fontId="11" fillId="0" borderId="0" xfId="0" applyNumberFormat="1" applyFont="1" applyAlignment="1">
      <alignment horizontal="center" vertical="center"/>
    </xf>
    <xf numFmtId="164" fontId="53" fillId="0" borderId="0" xfId="0" applyNumberFormat="1" applyFont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2" borderId="32" xfId="0" applyFill="1" applyBorder="1" applyAlignment="1">
      <alignment horizontal="center" vertical="center"/>
    </xf>
    <xf numFmtId="14" fontId="0" fillId="0" borderId="0" xfId="0" applyNumberFormat="1" applyAlignment="1">
      <alignment horizontal="center" vertical="center"/>
    </xf>
    <xf numFmtId="0" fontId="0" fillId="0" borderId="0" xfId="0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32" fillId="0" borderId="48" xfId="0" applyFont="1" applyBorder="1" applyAlignment="1">
      <alignment horizontal="center" vertical="center"/>
    </xf>
    <xf numFmtId="164" fontId="0" fillId="0" borderId="1" xfId="0" applyNumberFormat="1" applyBorder="1"/>
    <xf numFmtId="0" fontId="0" fillId="0" borderId="0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3" borderId="1" xfId="0" applyFill="1" applyBorder="1" applyAlignment="1">
      <alignment vertical="center"/>
    </xf>
    <xf numFmtId="0" fontId="4" fillId="3" borderId="1" xfId="0" applyFont="1" applyFill="1" applyBorder="1" applyAlignment="1">
      <alignment vertical="center"/>
    </xf>
    <xf numFmtId="0" fontId="0" fillId="3" borderId="0" xfId="0" applyFill="1" applyAlignment="1">
      <alignment vertical="center"/>
    </xf>
    <xf numFmtId="0" fontId="64" fillId="3" borderId="22" xfId="0" applyFont="1" applyFill="1" applyBorder="1" applyAlignment="1">
      <alignment horizontal="center" vertical="center" wrapText="1"/>
    </xf>
    <xf numFmtId="0" fontId="64" fillId="3" borderId="22" xfId="0" applyFont="1" applyFill="1" applyBorder="1" applyAlignment="1">
      <alignment horizontal="center" vertical="center"/>
    </xf>
    <xf numFmtId="0" fontId="64" fillId="3" borderId="17" xfId="0" applyFont="1" applyFill="1" applyBorder="1" applyAlignment="1">
      <alignment horizontal="center" vertical="center" wrapText="1"/>
    </xf>
    <xf numFmtId="0" fontId="41" fillId="4" borderId="8" xfId="0" applyNumberFormat="1" applyFont="1" applyFill="1" applyBorder="1" applyAlignment="1" applyProtection="1">
      <alignment horizontal="right"/>
      <protection locked="0"/>
    </xf>
    <xf numFmtId="0" fontId="18" fillId="4" borderId="8" xfId="11" applyNumberFormat="1" applyFont="1" applyFill="1" applyBorder="1" applyAlignment="1" applyProtection="1">
      <alignment horizontal="right" vertical="center"/>
      <protection locked="0"/>
    </xf>
    <xf numFmtId="0" fontId="0" fillId="3" borderId="3" xfId="0" applyFill="1" applyBorder="1" applyAlignment="1">
      <alignment vertical="center"/>
    </xf>
    <xf numFmtId="0" fontId="4" fillId="3" borderId="1" xfId="0" applyFont="1" applyFill="1" applyBorder="1" applyAlignment="1">
      <alignment vertical="center" wrapText="1"/>
    </xf>
    <xf numFmtId="0" fontId="21" fillId="0" borderId="50" xfId="0" applyFont="1" applyBorder="1" applyAlignment="1" applyProtection="1">
      <alignment horizontal="left"/>
      <protection locked="0"/>
    </xf>
    <xf numFmtId="0" fontId="21" fillId="0" borderId="33" xfId="0" applyFont="1" applyBorder="1" applyAlignment="1" applyProtection="1">
      <alignment horizontal="left"/>
      <protection locked="0"/>
    </xf>
    <xf numFmtId="0" fontId="32" fillId="0" borderId="33" xfId="0" applyFont="1" applyBorder="1" applyAlignment="1" applyProtection="1">
      <alignment horizontal="left"/>
      <protection locked="0"/>
    </xf>
    <xf numFmtId="0" fontId="21" fillId="0" borderId="33" xfId="0" applyFont="1" applyBorder="1" applyAlignment="1">
      <alignment horizontal="left"/>
    </xf>
    <xf numFmtId="0" fontId="67" fillId="3" borderId="22" xfId="0" applyFont="1" applyFill="1" applyBorder="1" applyAlignment="1">
      <alignment horizontal="center" vertical="center"/>
    </xf>
    <xf numFmtId="0" fontId="11" fillId="0" borderId="0" xfId="0" applyNumberFormat="1" applyFont="1" applyAlignment="1">
      <alignment horizontal="center" vertical="center"/>
    </xf>
    <xf numFmtId="0" fontId="52" fillId="0" borderId="0" xfId="0" applyNumberFormat="1" applyFont="1" applyAlignment="1">
      <alignment horizontal="center" vertical="center"/>
    </xf>
    <xf numFmtId="0" fontId="67" fillId="3" borderId="21" xfId="0" applyFont="1" applyFill="1" applyBorder="1" applyAlignment="1">
      <alignment horizontal="center" vertical="center"/>
    </xf>
    <xf numFmtId="0" fontId="67" fillId="3" borderId="22" xfId="0" applyFont="1" applyFill="1" applyBorder="1" applyAlignment="1">
      <alignment horizontal="center" vertical="center" wrapText="1"/>
    </xf>
    <xf numFmtId="14" fontId="67" fillId="3" borderId="22" xfId="0" applyNumberFormat="1" applyFont="1" applyFill="1" applyBorder="1" applyAlignment="1">
      <alignment horizontal="center" vertical="center" wrapText="1"/>
    </xf>
    <xf numFmtId="14" fontId="67" fillId="3" borderId="22" xfId="0" applyNumberFormat="1" applyFont="1" applyFill="1" applyBorder="1" applyAlignment="1">
      <alignment horizontal="center" vertical="center"/>
    </xf>
    <xf numFmtId="0" fontId="64" fillId="6" borderId="22" xfId="0" applyFont="1" applyFill="1" applyBorder="1" applyAlignment="1">
      <alignment horizontal="center" vertical="center"/>
    </xf>
    <xf numFmtId="0" fontId="64" fillId="3" borderId="23" xfId="0" applyFont="1" applyFill="1" applyBorder="1" applyAlignment="1">
      <alignment horizontal="center" vertical="center"/>
    </xf>
    <xf numFmtId="0" fontId="66" fillId="3" borderId="6" xfId="0" applyFont="1" applyFill="1" applyBorder="1" applyAlignment="1">
      <alignment horizontal="center" vertical="center"/>
    </xf>
    <xf numFmtId="0" fontId="65" fillId="0" borderId="4" xfId="0" applyFont="1" applyFill="1" applyBorder="1" applyAlignment="1">
      <alignment horizontal="center" vertical="center"/>
    </xf>
    <xf numFmtId="0" fontId="21" fillId="2" borderId="27" xfId="0" applyFont="1" applyFill="1" applyBorder="1" applyAlignment="1" applyProtection="1">
      <alignment horizontal="left"/>
      <protection locked="0"/>
    </xf>
    <xf numFmtId="0" fontId="30" fillId="3" borderId="25" xfId="12" applyFont="1" applyFill="1" applyBorder="1" applyProtection="1">
      <protection locked="0"/>
    </xf>
    <xf numFmtId="0" fontId="30" fillId="3" borderId="26" xfId="12" applyFont="1" applyFill="1" applyBorder="1" applyProtection="1">
      <protection locked="0"/>
    </xf>
    <xf numFmtId="0" fontId="30" fillId="3" borderId="26" xfId="12" applyFont="1" applyFill="1" applyBorder="1" applyAlignment="1" applyProtection="1">
      <alignment horizontal="left"/>
      <protection locked="0"/>
    </xf>
    <xf numFmtId="0" fontId="30" fillId="3" borderId="24" xfId="12" applyFont="1" applyFill="1" applyBorder="1" applyProtection="1">
      <protection locked="0"/>
    </xf>
    <xf numFmtId="0" fontId="0" fillId="0" borderId="0" xfId="0" applyAlignment="1">
      <alignment horizontal="left"/>
    </xf>
    <xf numFmtId="0" fontId="53" fillId="0" borderId="8" xfId="0" applyFont="1" applyFill="1" applyBorder="1" applyAlignment="1">
      <alignment horizontal="left" vertical="center"/>
    </xf>
    <xf numFmtId="0" fontId="61" fillId="0" borderId="0" xfId="0" applyFont="1" applyAlignment="1">
      <alignment vertical="center" wrapText="1"/>
    </xf>
    <xf numFmtId="0" fontId="71" fillId="0" borderId="0" xfId="0" applyFont="1" applyAlignment="1">
      <alignment horizontal="left" vertical="center" wrapText="1"/>
    </xf>
    <xf numFmtId="0" fontId="72" fillId="15" borderId="0" xfId="0" applyFont="1" applyFill="1" applyAlignment="1">
      <alignment horizontal="left" vertical="center"/>
    </xf>
    <xf numFmtId="44" fontId="72" fillId="15" borderId="0" xfId="0" applyNumberFormat="1" applyFont="1" applyFill="1" applyAlignment="1">
      <alignment horizontal="right" vertical="center"/>
    </xf>
    <xf numFmtId="0" fontId="2" fillId="0" borderId="0" xfId="0" applyFont="1"/>
    <xf numFmtId="0" fontId="73" fillId="15" borderId="51" xfId="0" applyFont="1" applyFill="1" applyBorder="1" applyAlignment="1">
      <alignment horizontal="center" vertical="center" wrapText="1"/>
    </xf>
    <xf numFmtId="0" fontId="0" fillId="0" borderId="1" xfId="0" applyBorder="1"/>
    <xf numFmtId="0" fontId="27" fillId="0" borderId="1" xfId="0" applyFont="1" applyBorder="1" applyAlignment="1">
      <alignment vertical="center" wrapText="1"/>
    </xf>
    <xf numFmtId="164" fontId="19" fillId="0" borderId="12" xfId="0" applyNumberFormat="1" applyFont="1" applyBorder="1" applyAlignment="1">
      <alignment horizontal="center" vertical="center" wrapText="1"/>
    </xf>
    <xf numFmtId="0" fontId="13" fillId="0" borderId="0" xfId="0" applyFont="1"/>
    <xf numFmtId="0" fontId="19" fillId="0" borderId="0" xfId="0" applyFont="1" applyAlignment="1">
      <alignment horizontal="left" vertical="center" wrapText="1"/>
    </xf>
    <xf numFmtId="44" fontId="19" fillId="0" borderId="0" xfId="10" applyFont="1" applyAlignment="1">
      <alignment horizontal="right" vertical="center" wrapText="1"/>
    </xf>
    <xf numFmtId="44" fontId="19" fillId="0" borderId="12" xfId="10" applyFont="1" applyBorder="1" applyAlignment="1">
      <alignment horizontal="right" vertical="center" wrapText="1"/>
    </xf>
    <xf numFmtId="0" fontId="14" fillId="0" borderId="0" xfId="0" applyFont="1" applyAlignment="1">
      <alignment vertical="center" wrapText="1"/>
    </xf>
    <xf numFmtId="44" fontId="14" fillId="0" borderId="0" xfId="10" applyFont="1" applyAlignment="1">
      <alignment horizontal="right" vertical="center" wrapText="1"/>
    </xf>
    <xf numFmtId="0" fontId="7" fillId="0" borderId="0" xfId="0" applyFont="1" applyAlignment="1">
      <alignment horizontal="right"/>
    </xf>
    <xf numFmtId="43" fontId="40" fillId="4" borderId="1" xfId="11" applyFont="1" applyFill="1" applyBorder="1" applyAlignment="1" applyProtection="1">
      <alignment horizontal="right" vertical="top"/>
      <protection locked="0"/>
    </xf>
    <xf numFmtId="164" fontId="27" fillId="0" borderId="1" xfId="10" applyNumberFormat="1" applyFont="1" applyBorder="1" applyAlignment="1">
      <alignment horizontal="right" vertical="center" wrapText="1"/>
    </xf>
    <xf numFmtId="164" fontId="28" fillId="0" borderId="1" xfId="10" applyNumberFormat="1" applyFont="1" applyBorder="1" applyAlignment="1">
      <alignment horizontal="right" vertical="center" wrapText="1"/>
    </xf>
    <xf numFmtId="0" fontId="0" fillId="7" borderId="1" xfId="0" applyFill="1" applyBorder="1" applyAlignment="1">
      <alignment horizontal="center" vertical="center"/>
    </xf>
    <xf numFmtId="0" fontId="0" fillId="10" borderId="1" xfId="0" applyFill="1" applyBorder="1"/>
    <xf numFmtId="0" fontId="21" fillId="7" borderId="27" xfId="0" applyFont="1" applyFill="1" applyBorder="1" applyAlignment="1">
      <alignment horizontal="left"/>
    </xf>
    <xf numFmtId="14" fontId="21" fillId="7" borderId="27" xfId="0" applyNumberFormat="1" applyFont="1" applyFill="1" applyBorder="1" applyAlignment="1">
      <alignment horizontal="left"/>
    </xf>
    <xf numFmtId="20" fontId="21" fillId="7" borderId="27" xfId="0" quotePrefix="1" applyNumberFormat="1" applyFont="1" applyFill="1" applyBorder="1" applyAlignment="1">
      <alignment horizontal="left"/>
    </xf>
    <xf numFmtId="0" fontId="21" fillId="7" borderId="27" xfId="0" applyFont="1" applyFill="1" applyBorder="1" applyAlignment="1" applyProtection="1">
      <alignment horizontal="left"/>
      <protection locked="0"/>
    </xf>
    <xf numFmtId="0" fontId="33" fillId="7" borderId="27" xfId="0" applyFont="1" applyFill="1" applyBorder="1" applyAlignment="1" applyProtection="1">
      <alignment horizontal="left"/>
      <protection locked="0"/>
    </xf>
    <xf numFmtId="0" fontId="9" fillId="7" borderId="27" xfId="9" applyFill="1" applyBorder="1" applyAlignment="1" applyProtection="1">
      <alignment vertical="top" wrapText="1"/>
      <protection locked="0"/>
    </xf>
    <xf numFmtId="14" fontId="21" fillId="7" borderId="27" xfId="0" applyNumberFormat="1" applyFont="1" applyFill="1" applyBorder="1" applyAlignment="1" applyProtection="1">
      <alignment horizontal="left"/>
      <protection locked="0"/>
    </xf>
    <xf numFmtId="0" fontId="0" fillId="10" borderId="3" xfId="0" applyFill="1" applyBorder="1" applyAlignment="1">
      <alignment horizontal="center" vertical="center"/>
    </xf>
    <xf numFmtId="0" fontId="0" fillId="10" borderId="3" xfId="0" applyFill="1" applyBorder="1" applyAlignment="1">
      <alignment vertical="center"/>
    </xf>
    <xf numFmtId="0" fontId="51" fillId="10" borderId="3" xfId="0" applyFont="1" applyFill="1" applyBorder="1" applyAlignment="1">
      <alignment vertical="center"/>
    </xf>
    <xf numFmtId="0" fontId="0" fillId="10" borderId="1" xfId="0" applyFill="1" applyBorder="1" applyAlignment="1">
      <alignment vertical="center"/>
    </xf>
    <xf numFmtId="0" fontId="51" fillId="10" borderId="1" xfId="0" applyFont="1" applyFill="1" applyBorder="1" applyAlignment="1">
      <alignment vertical="center"/>
    </xf>
    <xf numFmtId="0" fontId="4" fillId="10" borderId="1" xfId="0" applyFont="1" applyFill="1" applyBorder="1" applyAlignment="1">
      <alignment horizontal="center" vertical="center"/>
    </xf>
    <xf numFmtId="0" fontId="4" fillId="10" borderId="1" xfId="0" applyFont="1" applyFill="1" applyBorder="1" applyAlignment="1">
      <alignment vertical="center"/>
    </xf>
    <xf numFmtId="0" fontId="0" fillId="10" borderId="0" xfId="0" applyFill="1" applyAlignment="1">
      <alignment horizontal="center" vertical="center"/>
    </xf>
    <xf numFmtId="0" fontId="0" fillId="10" borderId="49" xfId="0" applyFill="1" applyBorder="1" applyAlignment="1">
      <alignment vertical="center"/>
    </xf>
    <xf numFmtId="0" fontId="0" fillId="10" borderId="18" xfId="0" applyFill="1" applyBorder="1" applyAlignment="1">
      <alignment vertical="center"/>
    </xf>
    <xf numFmtId="0" fontId="0" fillId="10" borderId="32" xfId="0" applyFill="1" applyBorder="1" applyAlignment="1">
      <alignment horizontal="center" vertical="center"/>
    </xf>
    <xf numFmtId="0" fontId="0" fillId="10" borderId="31" xfId="0" applyFill="1" applyBorder="1" applyAlignment="1">
      <alignment horizontal="center" vertical="center"/>
    </xf>
    <xf numFmtId="0" fontId="51" fillId="10" borderId="32" xfId="0" applyFont="1" applyFill="1" applyBorder="1" applyAlignment="1">
      <alignment horizontal="center" vertical="center"/>
    </xf>
    <xf numFmtId="14" fontId="0" fillId="10" borderId="32" xfId="0" applyNumberFormat="1" applyFill="1" applyBorder="1" applyAlignment="1">
      <alignment horizontal="center" vertical="center"/>
    </xf>
    <xf numFmtId="164" fontId="3" fillId="2" borderId="3" xfId="0" applyNumberFormat="1" applyFont="1" applyFill="1" applyBorder="1" applyAlignment="1">
      <alignment horizontal="center" vertical="center"/>
    </xf>
    <xf numFmtId="164" fontId="3" fillId="2" borderId="32" xfId="0" applyNumberFormat="1" applyFont="1" applyFill="1" applyBorder="1" applyAlignment="1">
      <alignment horizontal="center" vertical="center"/>
    </xf>
    <xf numFmtId="164" fontId="53" fillId="2" borderId="32" xfId="0" applyNumberFormat="1" applyFont="1" applyFill="1" applyBorder="1" applyAlignment="1">
      <alignment horizontal="center" vertical="center"/>
    </xf>
    <xf numFmtId="164" fontId="3" fillId="10" borderId="3" xfId="0" applyNumberFormat="1" applyFont="1" applyFill="1" applyBorder="1" applyAlignment="1">
      <alignment horizontal="center" vertical="center"/>
    </xf>
    <xf numFmtId="164" fontId="3" fillId="10" borderId="32" xfId="0" applyNumberFormat="1" applyFont="1" applyFill="1" applyBorder="1" applyAlignment="1">
      <alignment horizontal="center" vertical="center"/>
    </xf>
    <xf numFmtId="164" fontId="53" fillId="10" borderId="32" xfId="0" applyNumberFormat="1" applyFont="1" applyFill="1" applyBorder="1" applyAlignment="1">
      <alignment horizontal="center" vertical="center"/>
    </xf>
    <xf numFmtId="164" fontId="4" fillId="7" borderId="3" xfId="0" applyNumberFormat="1" applyFont="1" applyFill="1" applyBorder="1" applyAlignment="1">
      <alignment horizontal="center" vertical="center" wrapText="1"/>
    </xf>
    <xf numFmtId="164" fontId="0" fillId="7" borderId="32" xfId="0" applyNumberFormat="1" applyFill="1" applyBorder="1" applyAlignment="1">
      <alignment horizontal="center" vertical="center" wrapText="1"/>
    </xf>
    <xf numFmtId="0" fontId="0" fillId="7" borderId="32" xfId="0" applyFill="1" applyBorder="1" applyAlignment="1">
      <alignment horizontal="center" vertical="center"/>
    </xf>
    <xf numFmtId="0" fontId="0" fillId="7" borderId="32" xfId="0" applyFill="1" applyBorder="1" applyAlignment="1">
      <alignment horizontal="center" vertical="center" wrapText="1"/>
    </xf>
    <xf numFmtId="164" fontId="8" fillId="7" borderId="32" xfId="0" applyNumberFormat="1" applyFont="1" applyFill="1" applyBorder="1" applyAlignment="1">
      <alignment horizontal="center" vertical="center"/>
    </xf>
    <xf numFmtId="164" fontId="4" fillId="7" borderId="32" xfId="0" applyNumberFormat="1" applyFont="1" applyFill="1" applyBorder="1" applyAlignment="1">
      <alignment horizontal="center" vertical="center" wrapText="1"/>
    </xf>
    <xf numFmtId="0" fontId="0" fillId="7" borderId="0" xfId="0" applyFill="1" applyAlignment="1">
      <alignment horizontal="center" vertical="center" wrapText="1"/>
    </xf>
    <xf numFmtId="164" fontId="0" fillId="7" borderId="0" xfId="0" applyNumberFormat="1" applyFill="1" applyAlignment="1">
      <alignment horizontal="center" vertical="center"/>
    </xf>
    <xf numFmtId="0" fontId="4" fillId="7" borderId="32" xfId="0" applyFont="1" applyFill="1" applyBorder="1" applyAlignment="1">
      <alignment horizontal="center" vertical="center" wrapText="1"/>
    </xf>
    <xf numFmtId="0" fontId="4" fillId="7" borderId="1" xfId="0" applyFont="1" applyFill="1" applyBorder="1" applyAlignment="1">
      <alignment horizontal="center" vertical="center"/>
    </xf>
    <xf numFmtId="0" fontId="4" fillId="7" borderId="1" xfId="0" applyFont="1" applyFill="1" applyBorder="1" applyAlignment="1">
      <alignment horizontal="center" vertical="center" wrapText="1"/>
    </xf>
    <xf numFmtId="0" fontId="8" fillId="7" borderId="1" xfId="0" applyFont="1" applyFill="1" applyBorder="1" applyAlignment="1">
      <alignment horizontal="center" vertical="center" wrapText="1"/>
    </xf>
    <xf numFmtId="14" fontId="4" fillId="7" borderId="1" xfId="0" applyNumberFormat="1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14" fontId="0" fillId="10" borderId="1" xfId="0" applyNumberFormat="1" applyFill="1" applyBorder="1" applyAlignment="1">
      <alignment horizontal="center" vertical="center"/>
    </xf>
    <xf numFmtId="14" fontId="0" fillId="10" borderId="3" xfId="0" applyNumberFormat="1" applyFill="1" applyBorder="1" applyAlignment="1">
      <alignment horizontal="center" vertical="center"/>
    </xf>
    <xf numFmtId="14" fontId="4" fillId="10" borderId="1" xfId="0" applyNumberFormat="1" applyFont="1" applyFill="1" applyBorder="1" applyAlignment="1">
      <alignment horizontal="center" vertical="center"/>
    </xf>
    <xf numFmtId="14" fontId="4" fillId="10" borderId="1" xfId="0" quotePrefix="1" applyNumberFormat="1" applyFont="1" applyFill="1" applyBorder="1" applyAlignment="1">
      <alignment horizontal="center" vertical="center"/>
    </xf>
    <xf numFmtId="0" fontId="0" fillId="10" borderId="18" xfId="0" applyFill="1" applyBorder="1" applyAlignment="1">
      <alignment horizontal="center" vertical="center"/>
    </xf>
    <xf numFmtId="0" fontId="0" fillId="0" borderId="0" xfId="0" applyAlignment="1">
      <alignment horizontal="center"/>
    </xf>
    <xf numFmtId="0" fontId="0" fillId="0" borderId="0" xfId="0" applyAlignment="1" applyProtection="1">
      <alignment horizontal="center"/>
      <protection locked="0"/>
    </xf>
    <xf numFmtId="0" fontId="0" fillId="0" borderId="12" xfId="0" applyBorder="1" applyAlignment="1">
      <alignment horizontal="center" vertical="center"/>
    </xf>
    <xf numFmtId="0" fontId="63" fillId="3" borderId="4" xfId="0" applyFont="1" applyFill="1" applyBorder="1" applyAlignment="1">
      <alignment horizontal="center" vertical="center"/>
    </xf>
    <xf numFmtId="0" fontId="63" fillId="3" borderId="5" xfId="0" applyFont="1" applyFill="1" applyBorder="1" applyAlignment="1">
      <alignment horizontal="center" vertical="center"/>
    </xf>
    <xf numFmtId="0" fontId="63" fillId="3" borderId="6" xfId="0" applyFont="1" applyFill="1" applyBorder="1" applyAlignment="1">
      <alignment horizontal="center" vertical="center"/>
    </xf>
    <xf numFmtId="0" fontId="68" fillId="3" borderId="4" xfId="0" applyFont="1" applyFill="1" applyBorder="1" applyAlignment="1">
      <alignment horizontal="center" vertical="center"/>
    </xf>
    <xf numFmtId="0" fontId="68" fillId="3" borderId="5" xfId="0" applyFont="1" applyFill="1" applyBorder="1" applyAlignment="1">
      <alignment horizontal="center" vertical="center"/>
    </xf>
    <xf numFmtId="0" fontId="68" fillId="3" borderId="6" xfId="0" applyFont="1" applyFill="1" applyBorder="1" applyAlignment="1">
      <alignment horizontal="center" vertical="center"/>
    </xf>
    <xf numFmtId="0" fontId="4" fillId="0" borderId="11" xfId="0" applyFont="1" applyFill="1" applyBorder="1" applyAlignment="1">
      <alignment horizontal="center" vertical="center"/>
    </xf>
    <xf numFmtId="0" fontId="4" fillId="0" borderId="12" xfId="0" applyFont="1" applyFill="1" applyBorder="1" applyAlignment="1">
      <alignment horizontal="center" vertical="center"/>
    </xf>
    <xf numFmtId="0" fontId="9" fillId="4" borderId="8" xfId="9" applyFill="1" applyBorder="1" applyAlignment="1">
      <alignment horizontal="center"/>
    </xf>
    <xf numFmtId="0" fontId="9" fillId="4" borderId="0" xfId="9" applyFill="1" applyAlignment="1">
      <alignment horizontal="center"/>
    </xf>
    <xf numFmtId="43" fontId="16" fillId="9" borderId="8" xfId="11" applyFont="1" applyFill="1" applyBorder="1" applyAlignment="1">
      <alignment horizontal="center" vertical="top"/>
    </xf>
    <xf numFmtId="43" fontId="16" fillId="9" borderId="0" xfId="11" applyFont="1" applyFill="1" applyAlignment="1">
      <alignment horizontal="center" vertical="top"/>
    </xf>
    <xf numFmtId="43" fontId="16" fillId="9" borderId="10" xfId="11" applyFont="1" applyFill="1" applyBorder="1" applyAlignment="1">
      <alignment horizontal="center" vertical="top"/>
    </xf>
    <xf numFmtId="43" fontId="39" fillId="0" borderId="31" xfId="11" applyFont="1" applyBorder="1" applyAlignment="1">
      <alignment horizontal="center" vertical="center"/>
    </xf>
    <xf numFmtId="43" fontId="39" fillId="0" borderId="19" xfId="11" applyFont="1" applyBorder="1" applyAlignment="1">
      <alignment horizontal="center" vertical="center"/>
    </xf>
    <xf numFmtId="43" fontId="40" fillId="11" borderId="31" xfId="11" applyFont="1" applyFill="1" applyBorder="1" applyAlignment="1" applyProtection="1">
      <alignment horizontal="center" vertical="center"/>
      <protection locked="0"/>
    </xf>
    <xf numFmtId="43" fontId="40" fillId="11" borderId="28" xfId="11" applyFont="1" applyFill="1" applyBorder="1" applyAlignment="1" applyProtection="1">
      <alignment horizontal="center" vertical="center"/>
      <protection locked="0"/>
    </xf>
    <xf numFmtId="0" fontId="15" fillId="4" borderId="8" xfId="0" applyFont="1" applyFill="1" applyBorder="1" applyAlignment="1">
      <alignment horizontal="center"/>
    </xf>
    <xf numFmtId="0" fontId="15" fillId="4" borderId="0" xfId="0" applyFont="1" applyFill="1" applyAlignment="1">
      <alignment horizontal="center"/>
    </xf>
    <xf numFmtId="43" fontId="39" fillId="3" borderId="31" xfId="11" applyFont="1" applyFill="1" applyBorder="1" applyAlignment="1">
      <alignment horizontal="center"/>
    </xf>
    <xf numFmtId="43" fontId="39" fillId="3" borderId="19" xfId="11" applyFont="1" applyFill="1" applyBorder="1" applyAlignment="1">
      <alignment horizontal="center"/>
    </xf>
    <xf numFmtId="43" fontId="39" fillId="3" borderId="34" xfId="11" applyFont="1" applyFill="1" applyBorder="1" applyAlignment="1">
      <alignment horizontal="center"/>
    </xf>
    <xf numFmtId="43" fontId="39" fillId="0" borderId="11" xfId="11" applyFont="1" applyBorder="1" applyAlignment="1">
      <alignment horizontal="left" vertical="center"/>
    </xf>
    <xf numFmtId="43" fontId="39" fillId="0" borderId="12" xfId="11" applyFont="1" applyBorder="1" applyAlignment="1">
      <alignment horizontal="left" vertical="center"/>
    </xf>
    <xf numFmtId="43" fontId="39" fillId="4" borderId="0" xfId="11" applyFont="1" applyFill="1" applyAlignment="1">
      <alignment horizontal="left" vertical="center"/>
    </xf>
    <xf numFmtId="43" fontId="39" fillId="4" borderId="12" xfId="11" applyFont="1" applyFill="1" applyBorder="1" applyAlignment="1">
      <alignment horizontal="left" vertical="center"/>
    </xf>
    <xf numFmtId="43" fontId="37" fillId="4" borderId="8" xfId="11" applyFont="1" applyFill="1" applyBorder="1" applyAlignment="1">
      <alignment horizontal="center" vertical="center"/>
    </xf>
    <xf numFmtId="43" fontId="37" fillId="4" borderId="0" xfId="11" applyFont="1" applyFill="1" applyBorder="1" applyAlignment="1">
      <alignment horizontal="center" vertical="center"/>
    </xf>
    <xf numFmtId="43" fontId="37" fillId="4" borderId="8" xfId="11" applyFont="1" applyFill="1" applyBorder="1" applyAlignment="1">
      <alignment horizontal="center" wrapText="1"/>
    </xf>
    <xf numFmtId="43" fontId="37" fillId="4" borderId="0" xfId="11" applyFont="1" applyFill="1" applyAlignment="1">
      <alignment horizontal="center"/>
    </xf>
    <xf numFmtId="0" fontId="15" fillId="0" borderId="8" xfId="0" applyFont="1" applyBorder="1" applyAlignment="1">
      <alignment horizontal="center" vertical="center"/>
    </xf>
    <xf numFmtId="0" fontId="15" fillId="0" borderId="0" xfId="0" applyFont="1" applyBorder="1" applyAlignment="1">
      <alignment horizontal="center" vertical="center"/>
    </xf>
    <xf numFmtId="43" fontId="37" fillId="4" borderId="14" xfId="11" applyFont="1" applyFill="1" applyBorder="1" applyAlignment="1">
      <alignment horizontal="center" vertical="center"/>
    </xf>
    <xf numFmtId="43" fontId="37" fillId="4" borderId="9" xfId="11" applyFont="1" applyFill="1" applyBorder="1" applyAlignment="1">
      <alignment horizontal="center" vertical="center"/>
    </xf>
    <xf numFmtId="43" fontId="15" fillId="3" borderId="36" xfId="11" applyFont="1" applyFill="1" applyBorder="1" applyAlignment="1">
      <alignment horizontal="center"/>
    </xf>
    <xf numFmtId="43" fontId="15" fillId="3" borderId="30" xfId="11" applyFont="1" applyFill="1" applyBorder="1" applyAlignment="1">
      <alignment horizontal="center"/>
    </xf>
    <xf numFmtId="43" fontId="15" fillId="3" borderId="37" xfId="11" applyFont="1" applyFill="1" applyBorder="1" applyAlignment="1">
      <alignment horizontal="center"/>
    </xf>
    <xf numFmtId="43" fontId="40" fillId="4" borderId="40" xfId="11" applyFont="1" applyFill="1" applyBorder="1" applyAlignment="1">
      <alignment horizontal="center" vertical="top"/>
    </xf>
    <xf numFmtId="43" fontId="40" fillId="4" borderId="41" xfId="11" applyFont="1" applyFill="1" applyBorder="1" applyAlignment="1">
      <alignment horizontal="center" vertical="top"/>
    </xf>
    <xf numFmtId="43" fontId="40" fillId="4" borderId="42" xfId="11" applyFont="1" applyFill="1" applyBorder="1" applyAlignment="1">
      <alignment horizontal="center" vertical="top"/>
    </xf>
    <xf numFmtId="43" fontId="37" fillId="4" borderId="8" xfId="11" applyFont="1" applyFill="1" applyBorder="1" applyAlignment="1">
      <alignment horizontal="center" vertical="center" wrapText="1"/>
    </xf>
    <xf numFmtId="43" fontId="40" fillId="4" borderId="19" xfId="11" applyFont="1" applyFill="1" applyBorder="1" applyAlignment="1" applyProtection="1">
      <alignment horizontal="center" vertical="top"/>
      <protection locked="0"/>
    </xf>
    <xf numFmtId="43" fontId="40" fillId="4" borderId="34" xfId="11" applyFont="1" applyFill="1" applyBorder="1" applyAlignment="1" applyProtection="1">
      <alignment horizontal="center" vertical="top"/>
      <protection locked="0"/>
    </xf>
    <xf numFmtId="43" fontId="42" fillId="3" borderId="11" xfId="11" applyFont="1" applyFill="1" applyBorder="1" applyAlignment="1">
      <alignment horizontal="center" vertical="center"/>
    </xf>
    <xf numFmtId="43" fontId="42" fillId="3" borderId="8" xfId="11" applyFont="1" applyFill="1" applyBorder="1" applyAlignment="1">
      <alignment horizontal="center" vertical="center"/>
    </xf>
    <xf numFmtId="0" fontId="15" fillId="7" borderId="11" xfId="0" applyFont="1" applyFill="1" applyBorder="1" applyAlignment="1">
      <alignment horizontal="center"/>
    </xf>
    <xf numFmtId="0" fontId="15" fillId="7" borderId="12" xfId="0" applyFont="1" applyFill="1" applyBorder="1" applyAlignment="1">
      <alignment horizontal="center"/>
    </xf>
    <xf numFmtId="0" fontId="15" fillId="7" borderId="13" xfId="0" applyFont="1" applyFill="1" applyBorder="1" applyAlignment="1">
      <alignment horizontal="center"/>
    </xf>
    <xf numFmtId="0" fontId="15" fillId="7" borderId="8" xfId="0" applyFont="1" applyFill="1" applyBorder="1" applyAlignment="1">
      <alignment horizontal="center"/>
    </xf>
    <xf numFmtId="0" fontId="15" fillId="7" borderId="0" xfId="0" applyFont="1" applyFill="1" applyBorder="1" applyAlignment="1">
      <alignment horizontal="center"/>
    </xf>
    <xf numFmtId="0" fontId="15" fillId="7" borderId="10" xfId="0" applyFont="1" applyFill="1" applyBorder="1" applyAlignment="1">
      <alignment horizontal="center"/>
    </xf>
    <xf numFmtId="0" fontId="15" fillId="7" borderId="14" xfId="0" applyFont="1" applyFill="1" applyBorder="1" applyAlignment="1">
      <alignment horizontal="center"/>
    </xf>
    <xf numFmtId="0" fontId="15" fillId="7" borderId="9" xfId="0" applyFont="1" applyFill="1" applyBorder="1" applyAlignment="1">
      <alignment horizontal="center"/>
    </xf>
    <xf numFmtId="0" fontId="15" fillId="7" borderId="15" xfId="0" applyFont="1" applyFill="1" applyBorder="1" applyAlignment="1">
      <alignment horizontal="center"/>
    </xf>
    <xf numFmtId="0" fontId="15" fillId="4" borderId="10" xfId="0" applyFont="1" applyFill="1" applyBorder="1" applyAlignment="1">
      <alignment horizontal="center"/>
    </xf>
    <xf numFmtId="43" fontId="42" fillId="3" borderId="2" xfId="11" applyFont="1" applyFill="1" applyBorder="1" applyAlignment="1">
      <alignment horizontal="center" vertical="center"/>
    </xf>
    <xf numFmtId="43" fontId="42" fillId="3" borderId="18" xfId="11" applyFont="1" applyFill="1" applyBorder="1" applyAlignment="1">
      <alignment horizontal="center" vertical="center"/>
    </xf>
    <xf numFmtId="43" fontId="42" fillId="3" borderId="3" xfId="11" applyFont="1" applyFill="1" applyBorder="1" applyAlignment="1">
      <alignment horizontal="center" vertical="center"/>
    </xf>
    <xf numFmtId="0" fontId="41" fillId="4" borderId="14" xfId="0" applyFont="1" applyFill="1" applyBorder="1" applyAlignment="1">
      <alignment horizontal="left"/>
    </xf>
    <xf numFmtId="0" fontId="41" fillId="4" borderId="9" xfId="0" applyFont="1" applyFill="1" applyBorder="1" applyAlignment="1">
      <alignment horizontal="left"/>
    </xf>
    <xf numFmtId="43" fontId="44" fillId="4" borderId="31" xfId="11" applyFont="1" applyFill="1" applyBorder="1" applyAlignment="1">
      <alignment horizontal="right" vertical="center"/>
    </xf>
    <xf numFmtId="43" fontId="44" fillId="4" borderId="19" xfId="11" applyFont="1" applyFill="1" applyBorder="1" applyAlignment="1">
      <alignment horizontal="right" vertical="center"/>
    </xf>
    <xf numFmtId="43" fontId="44" fillId="4" borderId="34" xfId="11" applyFont="1" applyFill="1" applyBorder="1" applyAlignment="1">
      <alignment horizontal="right" vertical="center"/>
    </xf>
    <xf numFmtId="0" fontId="45" fillId="3" borderId="14" xfId="0" applyFont="1" applyFill="1" applyBorder="1" applyAlignment="1">
      <alignment horizontal="left"/>
    </xf>
    <xf numFmtId="0" fontId="45" fillId="3" borderId="9" xfId="0" applyFont="1" applyFill="1" applyBorder="1" applyAlignment="1">
      <alignment horizontal="left"/>
    </xf>
    <xf numFmtId="0" fontId="45" fillId="3" borderId="15" xfId="0" applyFont="1" applyFill="1" applyBorder="1" applyAlignment="1">
      <alignment horizontal="left"/>
    </xf>
    <xf numFmtId="43" fontId="47" fillId="4" borderId="11" xfId="11" applyFont="1" applyFill="1" applyBorder="1" applyAlignment="1">
      <alignment horizontal="left" vertical="center" wrapText="1"/>
    </xf>
    <xf numFmtId="43" fontId="47" fillId="4" borderId="12" xfId="11" applyFont="1" applyFill="1" applyBorder="1" applyAlignment="1">
      <alignment horizontal="left" vertical="center" wrapText="1"/>
    </xf>
    <xf numFmtId="43" fontId="47" fillId="4" borderId="13" xfId="11" applyFont="1" applyFill="1" applyBorder="1" applyAlignment="1">
      <alignment horizontal="left" vertical="center" wrapText="1"/>
    </xf>
    <xf numFmtId="43" fontId="47" fillId="4" borderId="8" xfId="11" applyFont="1" applyFill="1" applyBorder="1" applyAlignment="1">
      <alignment horizontal="left" vertical="center" wrapText="1"/>
    </xf>
    <xf numFmtId="43" fontId="47" fillId="4" borderId="0" xfId="11" applyFont="1" applyFill="1" applyAlignment="1">
      <alignment horizontal="left" vertical="center" wrapText="1"/>
    </xf>
    <xf numFmtId="43" fontId="47" fillId="4" borderId="10" xfId="11" applyFont="1" applyFill="1" applyBorder="1" applyAlignment="1">
      <alignment horizontal="left" vertical="center" wrapText="1"/>
    </xf>
    <xf numFmtId="43" fontId="47" fillId="4" borderId="14" xfId="11" applyFont="1" applyFill="1" applyBorder="1" applyAlignment="1">
      <alignment horizontal="left" vertical="center" wrapText="1"/>
    </xf>
    <xf numFmtId="43" fontId="47" fillId="4" borderId="9" xfId="11" applyFont="1" applyFill="1" applyBorder="1" applyAlignment="1">
      <alignment horizontal="left" vertical="center" wrapText="1"/>
    </xf>
    <xf numFmtId="43" fontId="47" fillId="4" borderId="15" xfId="11" applyFont="1" applyFill="1" applyBorder="1" applyAlignment="1">
      <alignment horizontal="left" vertical="center" wrapText="1"/>
    </xf>
    <xf numFmtId="0" fontId="41" fillId="4" borderId="11" xfId="0" applyFont="1" applyFill="1" applyBorder="1" applyAlignment="1">
      <alignment horizontal="right"/>
    </xf>
    <xf numFmtId="0" fontId="41" fillId="4" borderId="13" xfId="0" applyFont="1" applyFill="1" applyBorder="1" applyAlignment="1">
      <alignment horizontal="right"/>
    </xf>
    <xf numFmtId="0" fontId="49" fillId="4" borderId="8" xfId="0" applyFont="1" applyFill="1" applyBorder="1" applyAlignment="1">
      <alignment horizontal="right"/>
    </xf>
    <xf numFmtId="0" fontId="49" fillId="4" borderId="10" xfId="0" applyFont="1" applyFill="1" applyBorder="1" applyAlignment="1">
      <alignment horizontal="right"/>
    </xf>
    <xf numFmtId="0" fontId="41" fillId="4" borderId="8" xfId="0" applyFont="1" applyFill="1" applyBorder="1" applyAlignment="1">
      <alignment horizontal="left"/>
    </xf>
    <xf numFmtId="0" fontId="41" fillId="4" borderId="0" xfId="0" applyFont="1" applyFill="1" applyAlignment="1">
      <alignment horizontal="left"/>
    </xf>
    <xf numFmtId="0" fontId="0" fillId="0" borderId="49" xfId="0" applyNumberFormat="1" applyBorder="1" applyAlignment="1">
      <alignment horizontal="center"/>
    </xf>
    <xf numFmtId="0" fontId="0" fillId="0" borderId="19" xfId="0" applyNumberFormat="1" applyBorder="1" applyAlignment="1">
      <alignment horizontal="center"/>
    </xf>
    <xf numFmtId="0" fontId="0" fillId="0" borderId="34" xfId="0" applyNumberFormat="1" applyBorder="1" applyAlignment="1">
      <alignment horizontal="center"/>
    </xf>
    <xf numFmtId="0" fontId="27" fillId="0" borderId="1" xfId="0" applyNumberFormat="1" applyFont="1" applyBorder="1" applyAlignment="1">
      <alignment horizontal="center" vertical="center" wrapText="1"/>
    </xf>
    <xf numFmtId="0" fontId="74" fillId="0" borderId="0" xfId="0" applyFont="1" applyAlignment="1">
      <alignment horizontal="center"/>
    </xf>
    <xf numFmtId="0" fontId="74" fillId="4" borderId="0" xfId="0" applyFont="1" applyFill="1" applyAlignment="1">
      <alignment horizontal="left"/>
    </xf>
    <xf numFmtId="0" fontId="29" fillId="0" borderId="0" xfId="0" applyFont="1" applyAlignment="1">
      <alignment horizontal="left" vertical="center" wrapText="1"/>
    </xf>
    <xf numFmtId="0" fontId="70" fillId="0" borderId="0" xfId="0" applyFont="1" applyAlignment="1">
      <alignment horizontal="left" vertical="center" wrapText="1"/>
    </xf>
    <xf numFmtId="0" fontId="73" fillId="15" borderId="52" xfId="0" applyFont="1" applyFill="1" applyBorder="1" applyAlignment="1">
      <alignment horizontal="left" vertical="center" wrapText="1"/>
    </xf>
    <xf numFmtId="0" fontId="73" fillId="15" borderId="53" xfId="0" applyFont="1" applyFill="1" applyBorder="1" applyAlignment="1">
      <alignment horizontal="left" vertical="center" wrapText="1"/>
    </xf>
    <xf numFmtId="0" fontId="73" fillId="15" borderId="54" xfId="0" applyFont="1" applyFill="1" applyBorder="1" applyAlignment="1">
      <alignment horizontal="left" vertical="center" wrapText="1"/>
    </xf>
    <xf numFmtId="0" fontId="5" fillId="0" borderId="0" xfId="0" quotePrefix="1" applyFont="1" applyAlignment="1">
      <alignment horizontal="left" vertical="center"/>
    </xf>
  </cellXfs>
  <cellStyles count="14">
    <cellStyle name="Date" xfId="2" xr:uid="{00000000-0005-0000-0000-000000000000}"/>
    <cellStyle name="Fixe" xfId="3" xr:uid="{00000000-0005-0000-0000-000001000000}"/>
    <cellStyle name="Lien hypertexte" xfId="9" builtinId="8"/>
    <cellStyle name="Milliers" xfId="11" builtinId="3"/>
    <cellStyle name="Monétaire" xfId="10" builtinId="4"/>
    <cellStyle name="Monétaire 2" xfId="13" xr:uid="{D55BF8A4-A863-4ABD-B912-98806FAC30D3}"/>
    <cellStyle name="Monétaire0" xfId="4" xr:uid="{00000000-0005-0000-0000-000002000000}"/>
    <cellStyle name="Normal" xfId="0" builtinId="0"/>
    <cellStyle name="Normal 2" xfId="1" xr:uid="{00000000-0005-0000-0000-000004000000}"/>
    <cellStyle name="Satisfaisant" xfId="12" builtinId="26"/>
    <cellStyle name="Titre 1" xfId="5" xr:uid="{00000000-0005-0000-0000-000005000000}"/>
    <cellStyle name="Titre 2" xfId="6" xr:uid="{00000000-0005-0000-0000-000006000000}"/>
    <cellStyle name="Total 2" xfId="7" xr:uid="{00000000-0005-0000-0000-000007000000}"/>
    <cellStyle name="Virgule0" xfId="8" xr:uid="{00000000-0005-0000-0000-000008000000}"/>
  </cellStyles>
  <dxfs count="1">
    <dxf>
      <font>
        <b/>
        <i val="0"/>
        <color auto="1"/>
        <name val="Cambria"/>
        <scheme val="none"/>
      </font>
      <fill>
        <patternFill>
          <bgColor theme="6" tint="0.39994506668294322"/>
        </patternFill>
      </fill>
    </dxf>
  </dxfs>
  <tableStyles count="0" defaultTableStyle="TableStyleMedium9" defaultPivotStyle="PivotStyleLight16"/>
  <colors>
    <mruColors>
      <color rgb="FFFFFFFF"/>
      <color rgb="FFFF3399"/>
      <color rgb="FFDDDDDD"/>
      <color rgb="FFFFCC00"/>
      <color rgb="FF3C3CEC"/>
      <color rgb="FF3333FF"/>
      <color rgb="FF5A524E"/>
      <color rgb="FF432003"/>
      <color rgb="FF688883"/>
      <color rgb="FFAB9045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13" Type="http://schemas.openxmlformats.org/officeDocument/2006/relationships/customXml" Target="../customXml/item3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12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ustomXml" Target="../customXml/item1.xml"/><Relationship Id="rId5" Type="http://schemas.openxmlformats.org/officeDocument/2006/relationships/worksheet" Target="worksheets/sheet5.xml"/><Relationship Id="rId15" Type="http://schemas.microsoft.com/office/2006/relationships/vbaProject" Target="vbaProject.bin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Relationship Id="rId14" Type="http://schemas.openxmlformats.org/officeDocument/2006/relationships/customXml" Target="../customXml/item4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2.png"/><Relationship Id="rId2" Type="http://schemas.openxmlformats.org/officeDocument/2006/relationships/image" Target="../media/image1.jpeg"/><Relationship Id="rId1" Type="http://schemas.openxmlformats.org/officeDocument/2006/relationships/hyperlink" Target="#'Tableau de bord'!A1"/></Relationships>
</file>

<file path=xl/drawings/_rels/drawing2.xml.rels><?xml version="1.0" encoding="UTF-8" standalone="yes"?>
<Relationships xmlns="http://schemas.openxmlformats.org/package/2006/relationships"><Relationship Id="rId8" Type="http://schemas.openxmlformats.org/officeDocument/2006/relationships/hyperlink" Target="#Database!O2:Q2"/><Relationship Id="rId3" Type="http://schemas.openxmlformats.org/officeDocument/2006/relationships/image" Target="../media/image3.jpeg"/><Relationship Id="rId7" Type="http://schemas.openxmlformats.org/officeDocument/2006/relationships/image" Target="../media/image6.jpeg"/><Relationship Id="rId2" Type="http://schemas.openxmlformats.org/officeDocument/2006/relationships/hyperlink" Target="#'Tableau de bord'!A1"/><Relationship Id="rId1" Type="http://schemas.openxmlformats.org/officeDocument/2006/relationships/hyperlink" Target="#Database!D3"/><Relationship Id="rId6" Type="http://schemas.openxmlformats.org/officeDocument/2006/relationships/image" Target="../media/image5.jpeg"/><Relationship Id="rId11" Type="http://schemas.openxmlformats.org/officeDocument/2006/relationships/hyperlink" Target="#Database!AD2:AG2"/><Relationship Id="rId5" Type="http://schemas.openxmlformats.org/officeDocument/2006/relationships/image" Target="../media/image4.jpeg"/><Relationship Id="rId10" Type="http://schemas.openxmlformats.org/officeDocument/2006/relationships/hyperlink" Target="#Database!AH2:AJ2"/><Relationship Id="rId4" Type="http://schemas.openxmlformats.org/officeDocument/2006/relationships/hyperlink" Target="#'Nouveau Client'!A1"/><Relationship Id="rId9" Type="http://schemas.openxmlformats.org/officeDocument/2006/relationships/hyperlink" Target="#Database!R2:AC2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361950</xdr:colOff>
      <xdr:row>5</xdr:row>
      <xdr:rowOff>25400</xdr:rowOff>
    </xdr:from>
    <xdr:to>
      <xdr:col>5</xdr:col>
      <xdr:colOff>381000</xdr:colOff>
      <xdr:row>6</xdr:row>
      <xdr:rowOff>254000</xdr:rowOff>
    </xdr:to>
    <xdr:sp macro="[0]!Feuil41.CommandButton1_Click" textlink="">
      <xdr:nvSpPr>
        <xdr:cNvPr id="5" name="Rectangle : coins arrondis 4">
          <a:extLst>
            <a:ext uri="{FF2B5EF4-FFF2-40B4-BE49-F238E27FC236}">
              <a16:creationId xmlns:a16="http://schemas.microsoft.com/office/drawing/2014/main" id="{00000000-0008-0000-2900-000005000000}"/>
            </a:ext>
          </a:extLst>
        </xdr:cNvPr>
        <xdr:cNvSpPr/>
      </xdr:nvSpPr>
      <xdr:spPr>
        <a:xfrm>
          <a:off x="6788150" y="1377950"/>
          <a:ext cx="2336800" cy="501650"/>
        </a:xfrm>
        <a:prstGeom prst="roundRect">
          <a:avLst/>
        </a:prstGeom>
        <a:gradFill flip="none" rotWithShape="1">
          <a:gsLst>
            <a:gs pos="0">
              <a:schemeClr val="accent3">
                <a:lumMod val="67000"/>
              </a:schemeClr>
            </a:gs>
            <a:gs pos="48000">
              <a:schemeClr val="accent3">
                <a:lumMod val="97000"/>
                <a:lumOff val="3000"/>
              </a:schemeClr>
            </a:gs>
            <a:gs pos="100000">
              <a:schemeClr val="accent3">
                <a:lumMod val="60000"/>
                <a:lumOff val="40000"/>
              </a:schemeClr>
            </a:gs>
          </a:gsLst>
          <a:lin ang="16200000" scaled="1"/>
          <a:tileRect/>
        </a:gradFill>
        <a:ln>
          <a:noFill/>
        </a:ln>
        <a:effectLst/>
        <a:scene3d>
          <a:camera prst="orthographicFront">
            <a:rot lat="0" lon="0" rev="0"/>
          </a:camera>
          <a:lightRig rig="glow" dir="t">
            <a:rot lat="0" lon="0" rev="4800000"/>
          </a:lightRig>
        </a:scene3d>
        <a:sp3d prstMaterial="matte">
          <a:bevelT w="127000" h="63500"/>
        </a:sp3d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CA" sz="1600" b="1">
              <a:solidFill>
                <a:sysClr val="windowText" lastClr="000000"/>
              </a:solidFill>
            </a:rPr>
            <a:t>Copier au Database</a:t>
          </a:r>
        </a:p>
      </xdr:txBody>
    </xdr:sp>
    <xdr:clientData/>
  </xdr:twoCellAnchor>
  <xdr:twoCellAnchor>
    <xdr:from>
      <xdr:col>2</xdr:col>
      <xdr:colOff>368300</xdr:colOff>
      <xdr:row>10</xdr:row>
      <xdr:rowOff>25400</xdr:rowOff>
    </xdr:from>
    <xdr:to>
      <xdr:col>5</xdr:col>
      <xdr:colOff>387350</xdr:colOff>
      <xdr:row>11</xdr:row>
      <xdr:rowOff>254000</xdr:rowOff>
    </xdr:to>
    <xdr:sp macro="[0]!Bouton3_Cliquer" textlink="">
      <xdr:nvSpPr>
        <xdr:cNvPr id="6" name="Rectangle : coins arrondis 5">
          <a:extLst>
            <a:ext uri="{FF2B5EF4-FFF2-40B4-BE49-F238E27FC236}">
              <a16:creationId xmlns:a16="http://schemas.microsoft.com/office/drawing/2014/main" id="{00000000-0008-0000-2900-000006000000}"/>
            </a:ext>
          </a:extLst>
        </xdr:cNvPr>
        <xdr:cNvSpPr/>
      </xdr:nvSpPr>
      <xdr:spPr>
        <a:xfrm>
          <a:off x="6794500" y="2743200"/>
          <a:ext cx="2336800" cy="501650"/>
        </a:xfrm>
        <a:prstGeom prst="roundRect">
          <a:avLst/>
        </a:prstGeom>
        <a:gradFill flip="none" rotWithShape="1">
          <a:gsLst>
            <a:gs pos="0">
              <a:schemeClr val="accent3">
                <a:lumMod val="67000"/>
              </a:schemeClr>
            </a:gs>
            <a:gs pos="48000">
              <a:schemeClr val="accent3">
                <a:lumMod val="97000"/>
                <a:lumOff val="3000"/>
              </a:schemeClr>
            </a:gs>
            <a:gs pos="100000">
              <a:schemeClr val="accent3">
                <a:lumMod val="60000"/>
                <a:lumOff val="40000"/>
              </a:schemeClr>
            </a:gs>
          </a:gsLst>
          <a:lin ang="16200000" scaled="1"/>
          <a:tileRect/>
        </a:gradFill>
        <a:ln>
          <a:noFill/>
        </a:ln>
        <a:effectLst/>
        <a:scene3d>
          <a:camera prst="orthographicFront">
            <a:rot lat="0" lon="0" rev="0"/>
          </a:camera>
          <a:lightRig rig="glow" dir="t">
            <a:rot lat="0" lon="0" rev="4800000"/>
          </a:lightRig>
        </a:scene3d>
        <a:sp3d prstMaterial="matte">
          <a:bevelT w="127000" h="63500"/>
        </a:sp3d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CA" sz="1600" b="1">
              <a:solidFill>
                <a:sysClr val="windowText" lastClr="000000"/>
              </a:solidFill>
            </a:rPr>
            <a:t>Créer le</a:t>
          </a:r>
          <a:r>
            <a:rPr lang="fr-CA" sz="1600" b="1" baseline="0">
              <a:solidFill>
                <a:sysClr val="windowText" lastClr="000000"/>
              </a:solidFill>
            </a:rPr>
            <a:t> dossier Client</a:t>
          </a:r>
          <a:endParaRPr lang="fr-CA" sz="1600" b="1">
            <a:solidFill>
              <a:sysClr val="windowText" lastClr="000000"/>
            </a:solidFill>
          </a:endParaRPr>
        </a:p>
      </xdr:txBody>
    </xdr:sp>
    <xdr:clientData/>
  </xdr:twoCellAnchor>
  <xdr:twoCellAnchor>
    <xdr:from>
      <xdr:col>2</xdr:col>
      <xdr:colOff>336550</xdr:colOff>
      <xdr:row>15</xdr:row>
      <xdr:rowOff>25400</xdr:rowOff>
    </xdr:from>
    <xdr:to>
      <xdr:col>5</xdr:col>
      <xdr:colOff>381000</xdr:colOff>
      <xdr:row>16</xdr:row>
      <xdr:rowOff>254000</xdr:rowOff>
    </xdr:to>
    <xdr:sp macro="[0]!Bouton2_Cliquer" textlink="">
      <xdr:nvSpPr>
        <xdr:cNvPr id="7" name="Rectangle : coins arrondis 6">
          <a:extLst>
            <a:ext uri="{FF2B5EF4-FFF2-40B4-BE49-F238E27FC236}">
              <a16:creationId xmlns:a16="http://schemas.microsoft.com/office/drawing/2014/main" id="{00000000-0008-0000-2900-000007000000}"/>
            </a:ext>
          </a:extLst>
        </xdr:cNvPr>
        <xdr:cNvSpPr/>
      </xdr:nvSpPr>
      <xdr:spPr>
        <a:xfrm>
          <a:off x="6762750" y="4108450"/>
          <a:ext cx="2362200" cy="501650"/>
        </a:xfrm>
        <a:prstGeom prst="roundRect">
          <a:avLst/>
        </a:prstGeom>
        <a:gradFill flip="none" rotWithShape="1">
          <a:gsLst>
            <a:gs pos="0">
              <a:schemeClr val="accent3">
                <a:lumMod val="67000"/>
              </a:schemeClr>
            </a:gs>
            <a:gs pos="48000">
              <a:schemeClr val="accent3">
                <a:lumMod val="97000"/>
                <a:lumOff val="3000"/>
              </a:schemeClr>
            </a:gs>
            <a:gs pos="100000">
              <a:schemeClr val="accent3">
                <a:lumMod val="60000"/>
                <a:lumOff val="40000"/>
              </a:schemeClr>
            </a:gs>
          </a:gsLst>
          <a:lin ang="16200000" scaled="1"/>
          <a:tileRect/>
        </a:gradFill>
        <a:ln>
          <a:noFill/>
        </a:ln>
        <a:effectLst/>
        <a:scene3d>
          <a:camera prst="orthographicFront">
            <a:rot lat="0" lon="0" rev="0"/>
          </a:camera>
          <a:lightRig rig="glow" dir="t">
            <a:rot lat="0" lon="0" rev="4800000"/>
          </a:lightRig>
        </a:scene3d>
        <a:sp3d prstMaterial="matte">
          <a:bevelT w="127000" h="63500"/>
        </a:sp3d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CA" sz="1600" b="1">
              <a:solidFill>
                <a:sysClr val="windowText" lastClr="000000"/>
              </a:solidFill>
            </a:rPr>
            <a:t>Supprimer la Fiche Client</a:t>
          </a:r>
        </a:p>
      </xdr:txBody>
    </xdr:sp>
    <xdr:clientData/>
  </xdr:twoCellAnchor>
  <xdr:twoCellAnchor editAs="oneCell">
    <xdr:from>
      <xdr:col>2</xdr:col>
      <xdr:colOff>1003300</xdr:colOff>
      <xdr:row>0</xdr:row>
      <xdr:rowOff>257315</xdr:rowOff>
    </xdr:from>
    <xdr:to>
      <xdr:col>4</xdr:col>
      <xdr:colOff>99140</xdr:colOff>
      <xdr:row>4</xdr:row>
      <xdr:rowOff>104586</xdr:rowOff>
    </xdr:to>
    <xdr:pic>
      <xdr:nvPicPr>
        <xdr:cNvPr id="8" name="Image 7">
          <a:hlinkClick xmlns:r="http://schemas.openxmlformats.org/officeDocument/2006/relationships" r:id="rId1" tooltip="Téléportez-vous directement au &quot;Tableau de bord&quot;"/>
          <a:extLst>
            <a:ext uri="{FF2B5EF4-FFF2-40B4-BE49-F238E27FC236}">
              <a16:creationId xmlns:a16="http://schemas.microsoft.com/office/drawing/2014/main" id="{E19D0DEF-151B-421B-B958-DBF112516401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22466" t="6174" r="22519" b="5348"/>
        <a:stretch/>
      </xdr:blipFill>
      <xdr:spPr>
        <a:xfrm>
          <a:off x="7429500" y="257315"/>
          <a:ext cx="981790" cy="952171"/>
        </a:xfrm>
        <a:prstGeom prst="rect">
          <a:avLst/>
        </a:prstGeom>
      </xdr:spPr>
    </xdr:pic>
    <xdr:clientData/>
  </xdr:twoCellAnchor>
  <xdr:twoCellAnchor editAs="oneCell">
    <xdr:from>
      <xdr:col>0</xdr:col>
      <xdr:colOff>2689088</xdr:colOff>
      <xdr:row>2</xdr:row>
      <xdr:rowOff>259524</xdr:rowOff>
    </xdr:from>
    <xdr:to>
      <xdr:col>0</xdr:col>
      <xdr:colOff>3025914</xdr:colOff>
      <xdr:row>4</xdr:row>
      <xdr:rowOff>14544</xdr:rowOff>
    </xdr:to>
    <xdr:pic macro="[0]!codeclient_bouton">
      <xdr:nvPicPr>
        <xdr:cNvPr id="4" name="Image 3">
          <a:extLst>
            <a:ext uri="{FF2B5EF4-FFF2-40B4-BE49-F238E27FC236}">
              <a16:creationId xmlns:a16="http://schemas.microsoft.com/office/drawing/2014/main" id="{EBD60FBF-7688-4958-AF4C-EC8A8532B77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2689088" y="789611"/>
          <a:ext cx="336826" cy="323759"/>
        </a:xfrm>
        <a:prstGeom prst="rect">
          <a:avLst/>
        </a:prstGeom>
      </xdr:spPr>
    </xdr:pic>
    <xdr:clientData/>
  </xdr:twoCellAnchor>
  <xdr:twoCellAnchor>
    <xdr:from>
      <xdr:col>5</xdr:col>
      <xdr:colOff>519043</xdr:colOff>
      <xdr:row>10</xdr:row>
      <xdr:rowOff>254000</xdr:rowOff>
    </xdr:from>
    <xdr:to>
      <xdr:col>6</xdr:col>
      <xdr:colOff>519044</xdr:colOff>
      <xdr:row>11</xdr:row>
      <xdr:rowOff>115956</xdr:rowOff>
    </xdr:to>
    <xdr:sp macro="" textlink="">
      <xdr:nvSpPr>
        <xdr:cNvPr id="2" name="Flèche : gauche 1">
          <a:extLst>
            <a:ext uri="{FF2B5EF4-FFF2-40B4-BE49-F238E27FC236}">
              <a16:creationId xmlns:a16="http://schemas.microsoft.com/office/drawing/2014/main" id="{C6C63125-2514-4759-B7AD-0EE00E998909}"/>
            </a:ext>
          </a:extLst>
        </xdr:cNvPr>
        <xdr:cNvSpPr/>
      </xdr:nvSpPr>
      <xdr:spPr>
        <a:xfrm>
          <a:off x="9265478" y="2976217"/>
          <a:ext cx="938696" cy="132522"/>
        </a:xfrm>
        <a:prstGeom prst="lef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CA" sz="1100"/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161635</xdr:colOff>
      <xdr:row>0</xdr:row>
      <xdr:rowOff>138551</xdr:rowOff>
    </xdr:from>
    <xdr:to>
      <xdr:col>1</xdr:col>
      <xdr:colOff>634999</xdr:colOff>
      <xdr:row>0</xdr:row>
      <xdr:rowOff>1050642</xdr:rowOff>
    </xdr:to>
    <xdr:sp macro="" textlink="">
      <xdr:nvSpPr>
        <xdr:cNvPr id="14" name="Flèche : droite 13">
          <a:hlinkClick xmlns:r="http://schemas.openxmlformats.org/officeDocument/2006/relationships" r:id="rId1" tooltip="Haut de page"/>
          <a:extLst>
            <a:ext uri="{FF2B5EF4-FFF2-40B4-BE49-F238E27FC236}">
              <a16:creationId xmlns:a16="http://schemas.microsoft.com/office/drawing/2014/main" id="{00000000-0008-0000-2A00-00000E000000}"/>
            </a:ext>
          </a:extLst>
        </xdr:cNvPr>
        <xdr:cNvSpPr/>
      </xdr:nvSpPr>
      <xdr:spPr>
        <a:xfrm rot="16200000">
          <a:off x="1858816" y="357915"/>
          <a:ext cx="912091" cy="473364"/>
        </a:xfrm>
        <a:prstGeom prst="rightArrow">
          <a:avLst/>
        </a:prstGeom>
        <a:gradFill flip="none" rotWithShape="1">
          <a:gsLst>
            <a:gs pos="0">
              <a:schemeClr val="accent2">
                <a:lumMod val="67000"/>
              </a:schemeClr>
            </a:gs>
            <a:gs pos="48000">
              <a:schemeClr val="accent2">
                <a:lumMod val="97000"/>
                <a:lumOff val="3000"/>
              </a:schemeClr>
            </a:gs>
            <a:gs pos="100000">
              <a:schemeClr val="accent2">
                <a:lumMod val="60000"/>
                <a:lumOff val="40000"/>
              </a:schemeClr>
            </a:gs>
          </a:gsLst>
          <a:lin ang="16200000" scaled="1"/>
          <a:tileRect/>
        </a:gradFill>
        <a:ln>
          <a:noFill/>
        </a:ln>
        <a:effectLst/>
        <a:scene3d>
          <a:camera prst="orthographicFront">
            <a:rot lat="0" lon="0" rev="0"/>
          </a:camera>
          <a:lightRig rig="glow" dir="t">
            <a:rot lat="0" lon="0" rev="4800000"/>
          </a:lightRig>
        </a:scene3d>
        <a:sp3d prstMaterial="matte">
          <a:bevelT w="127000" h="63500"/>
        </a:sp3d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CA" sz="2000" b="1">
              <a:solidFill>
                <a:sysClr val="windowText" lastClr="000000"/>
              </a:solidFill>
            </a:rPr>
            <a:t>Top</a:t>
          </a:r>
        </a:p>
      </xdr:txBody>
    </xdr:sp>
    <xdr:clientData/>
  </xdr:twoCellAnchor>
  <xdr:twoCellAnchor editAs="oneCell">
    <xdr:from>
      <xdr:col>0</xdr:col>
      <xdr:colOff>23092</xdr:colOff>
      <xdr:row>0</xdr:row>
      <xdr:rowOff>119920</xdr:rowOff>
    </xdr:from>
    <xdr:to>
      <xdr:col>0</xdr:col>
      <xdr:colOff>1004882</xdr:colOff>
      <xdr:row>0</xdr:row>
      <xdr:rowOff>1072091</xdr:rowOff>
    </xdr:to>
    <xdr:pic>
      <xdr:nvPicPr>
        <xdr:cNvPr id="15" name="Image 14">
          <a:hlinkClick xmlns:r="http://schemas.openxmlformats.org/officeDocument/2006/relationships" r:id="rId2" tooltip="Téléportez-vous directement au &quot;Tableau de bord&quot;"/>
          <a:extLst>
            <a:ext uri="{FF2B5EF4-FFF2-40B4-BE49-F238E27FC236}">
              <a16:creationId xmlns:a16="http://schemas.microsoft.com/office/drawing/2014/main" id="{084FC28F-E599-480C-BBD8-604F41768238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22466" t="6174" r="22519" b="5348"/>
        <a:stretch/>
      </xdr:blipFill>
      <xdr:spPr>
        <a:xfrm>
          <a:off x="23092" y="119920"/>
          <a:ext cx="981790" cy="952171"/>
        </a:xfrm>
        <a:prstGeom prst="rect">
          <a:avLst/>
        </a:prstGeom>
      </xdr:spPr>
    </xdr:pic>
    <xdr:clientData/>
  </xdr:twoCellAnchor>
  <xdr:twoCellAnchor editAs="oneCell">
    <xdr:from>
      <xdr:col>0</xdr:col>
      <xdr:colOff>1110447</xdr:colOff>
      <xdr:row>0</xdr:row>
      <xdr:rowOff>103905</xdr:rowOff>
    </xdr:from>
    <xdr:to>
      <xdr:col>0</xdr:col>
      <xdr:colOff>1612056</xdr:colOff>
      <xdr:row>0</xdr:row>
      <xdr:rowOff>513498</xdr:rowOff>
    </xdr:to>
    <xdr:pic>
      <xdr:nvPicPr>
        <xdr:cNvPr id="16" name="Image 15">
          <a:hlinkClick xmlns:r="http://schemas.openxmlformats.org/officeDocument/2006/relationships" r:id="rId4" tooltip="Procédez à l'ajout d'un nouveau client"/>
          <a:extLst>
            <a:ext uri="{FF2B5EF4-FFF2-40B4-BE49-F238E27FC236}">
              <a16:creationId xmlns:a16="http://schemas.microsoft.com/office/drawing/2014/main" id="{12F7B7BB-DE68-48B8-B372-F24E2A37443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110447" y="103905"/>
          <a:ext cx="501609" cy="409593"/>
        </a:xfrm>
        <a:prstGeom prst="rect">
          <a:avLst/>
        </a:prstGeom>
      </xdr:spPr>
    </xdr:pic>
    <xdr:clientData/>
  </xdr:twoCellAnchor>
  <xdr:twoCellAnchor editAs="oneCell">
    <xdr:from>
      <xdr:col>0</xdr:col>
      <xdr:colOff>1136460</xdr:colOff>
      <xdr:row>0</xdr:row>
      <xdr:rowOff>626996</xdr:rowOff>
    </xdr:from>
    <xdr:to>
      <xdr:col>0</xdr:col>
      <xdr:colOff>1583379</xdr:colOff>
      <xdr:row>0</xdr:row>
      <xdr:rowOff>1039465</xdr:rowOff>
    </xdr:to>
    <xdr:pic macro="[0]!AfficherFormulaire">
      <xdr:nvPicPr>
        <xdr:cNvPr id="17" name="Image 16">
          <a:extLst>
            <a:ext uri="{FF2B5EF4-FFF2-40B4-BE49-F238E27FC236}">
              <a16:creationId xmlns:a16="http://schemas.microsoft.com/office/drawing/2014/main" id="{9229B237-7D5C-427D-BBCC-0BE86B83FC6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136460" y="626996"/>
          <a:ext cx="446919" cy="412469"/>
        </a:xfrm>
        <a:prstGeom prst="rect">
          <a:avLst/>
        </a:prstGeom>
      </xdr:spPr>
    </xdr:pic>
    <xdr:clientData/>
  </xdr:twoCellAnchor>
  <xdr:twoCellAnchor editAs="oneCell">
    <xdr:from>
      <xdr:col>6</xdr:col>
      <xdr:colOff>11562</xdr:colOff>
      <xdr:row>0</xdr:row>
      <xdr:rowOff>473363</xdr:rowOff>
    </xdr:from>
    <xdr:to>
      <xdr:col>6</xdr:col>
      <xdr:colOff>437298</xdr:colOff>
      <xdr:row>0</xdr:row>
      <xdr:rowOff>799934</xdr:rowOff>
    </xdr:to>
    <xdr:pic macro="[0]!Database">
      <xdr:nvPicPr>
        <xdr:cNvPr id="10" name="Image 9">
          <a:extLst>
            <a:ext uri="{FF2B5EF4-FFF2-40B4-BE49-F238E27FC236}">
              <a16:creationId xmlns:a16="http://schemas.microsoft.com/office/drawing/2014/main" id="{C1BDFB9F-D674-4556-A8A6-36B339488B8D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4274" t="16070" r="12668" b="27041"/>
        <a:stretch/>
      </xdr:blipFill>
      <xdr:spPr>
        <a:xfrm>
          <a:off x="9201744" y="473363"/>
          <a:ext cx="425736" cy="326571"/>
        </a:xfrm>
        <a:prstGeom prst="rect">
          <a:avLst/>
        </a:prstGeom>
      </xdr:spPr>
    </xdr:pic>
    <xdr:clientData/>
  </xdr:twoCellAnchor>
  <xdr:twoCellAnchor>
    <xdr:from>
      <xdr:col>1</xdr:col>
      <xdr:colOff>836217</xdr:colOff>
      <xdr:row>0</xdr:row>
      <xdr:rowOff>34635</xdr:rowOff>
    </xdr:from>
    <xdr:to>
      <xdr:col>2</xdr:col>
      <xdr:colOff>1074549</xdr:colOff>
      <xdr:row>0</xdr:row>
      <xdr:rowOff>306779</xdr:rowOff>
    </xdr:to>
    <xdr:sp macro="" textlink="">
      <xdr:nvSpPr>
        <xdr:cNvPr id="27" name="Rectangle 26">
          <a:hlinkClick xmlns:r="http://schemas.openxmlformats.org/officeDocument/2006/relationships" r:id="rId8"/>
          <a:extLst>
            <a:ext uri="{FF2B5EF4-FFF2-40B4-BE49-F238E27FC236}">
              <a16:creationId xmlns:a16="http://schemas.microsoft.com/office/drawing/2014/main" id="{09CB5032-89AA-4107-9655-53EAF96F0BD6}"/>
            </a:ext>
          </a:extLst>
        </xdr:cNvPr>
        <xdr:cNvSpPr/>
      </xdr:nvSpPr>
      <xdr:spPr>
        <a:xfrm>
          <a:off x="2752762" y="34635"/>
          <a:ext cx="1623787" cy="272144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CA" sz="1400" b="1">
              <a:solidFill>
                <a:schemeClr val="accent3">
                  <a:lumMod val="50000"/>
                </a:schemeClr>
              </a:solidFill>
            </a:rPr>
            <a:t>Suivi du client</a:t>
          </a:r>
        </a:p>
      </xdr:txBody>
    </xdr:sp>
    <xdr:clientData/>
  </xdr:twoCellAnchor>
  <xdr:twoCellAnchor>
    <xdr:from>
      <xdr:col>1</xdr:col>
      <xdr:colOff>763644</xdr:colOff>
      <xdr:row>0</xdr:row>
      <xdr:rowOff>352133</xdr:rowOff>
    </xdr:from>
    <xdr:to>
      <xdr:col>2</xdr:col>
      <xdr:colOff>1110835</xdr:colOff>
      <xdr:row>0</xdr:row>
      <xdr:rowOff>606130</xdr:rowOff>
    </xdr:to>
    <xdr:sp macro="" textlink="">
      <xdr:nvSpPr>
        <xdr:cNvPr id="28" name="Rectangle 27">
          <a:hlinkClick xmlns:r="http://schemas.openxmlformats.org/officeDocument/2006/relationships" r:id="rId9"/>
          <a:extLst>
            <a:ext uri="{FF2B5EF4-FFF2-40B4-BE49-F238E27FC236}">
              <a16:creationId xmlns:a16="http://schemas.microsoft.com/office/drawing/2014/main" id="{EBE8162C-0517-48A6-BBF7-7A266E03AA95}"/>
            </a:ext>
          </a:extLst>
        </xdr:cNvPr>
        <xdr:cNvSpPr/>
      </xdr:nvSpPr>
      <xdr:spPr>
        <a:xfrm>
          <a:off x="2680189" y="352133"/>
          <a:ext cx="1732646" cy="253997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CA" sz="1400" b="1">
              <a:solidFill>
                <a:schemeClr val="accent3">
                  <a:lumMod val="50000"/>
                </a:schemeClr>
              </a:solidFill>
            </a:rPr>
            <a:t>Mois</a:t>
          </a:r>
        </a:p>
      </xdr:txBody>
    </xdr:sp>
    <xdr:clientData/>
  </xdr:twoCellAnchor>
  <xdr:twoCellAnchor>
    <xdr:from>
      <xdr:col>1</xdr:col>
      <xdr:colOff>760018</xdr:colOff>
      <xdr:row>0</xdr:row>
      <xdr:rowOff>923632</xdr:rowOff>
    </xdr:from>
    <xdr:to>
      <xdr:col>2</xdr:col>
      <xdr:colOff>1077922</xdr:colOff>
      <xdr:row>0</xdr:row>
      <xdr:rowOff>1168556</xdr:rowOff>
    </xdr:to>
    <xdr:sp macro="" textlink="">
      <xdr:nvSpPr>
        <xdr:cNvPr id="29" name="Rectangle 28">
          <a:hlinkClick xmlns:r="http://schemas.openxmlformats.org/officeDocument/2006/relationships" r:id="rId10"/>
          <a:extLst>
            <a:ext uri="{FF2B5EF4-FFF2-40B4-BE49-F238E27FC236}">
              <a16:creationId xmlns:a16="http://schemas.microsoft.com/office/drawing/2014/main" id="{410D0F59-9CBE-4BD6-B077-5697402D7957}"/>
            </a:ext>
          </a:extLst>
        </xdr:cNvPr>
        <xdr:cNvSpPr/>
      </xdr:nvSpPr>
      <xdr:spPr>
        <a:xfrm>
          <a:off x="2676563" y="923632"/>
          <a:ext cx="1703359" cy="244924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CA" sz="1400" b="1">
              <a:solidFill>
                <a:schemeClr val="accent3">
                  <a:lumMod val="50000"/>
                </a:schemeClr>
              </a:solidFill>
            </a:rPr>
            <a:t>Note</a:t>
          </a:r>
        </a:p>
      </xdr:txBody>
    </xdr:sp>
    <xdr:clientData/>
  </xdr:twoCellAnchor>
  <xdr:twoCellAnchor>
    <xdr:from>
      <xdr:col>1</xdr:col>
      <xdr:colOff>600360</xdr:colOff>
      <xdr:row>0</xdr:row>
      <xdr:rowOff>615204</xdr:rowOff>
    </xdr:from>
    <xdr:to>
      <xdr:col>3</xdr:col>
      <xdr:colOff>16738</xdr:colOff>
      <xdr:row>0</xdr:row>
      <xdr:rowOff>896421</xdr:rowOff>
    </xdr:to>
    <xdr:sp macro="" textlink="">
      <xdr:nvSpPr>
        <xdr:cNvPr id="30" name="Rectangle 29">
          <a:hlinkClick xmlns:r="http://schemas.openxmlformats.org/officeDocument/2006/relationships" r:id="rId11"/>
          <a:extLst>
            <a:ext uri="{FF2B5EF4-FFF2-40B4-BE49-F238E27FC236}">
              <a16:creationId xmlns:a16="http://schemas.microsoft.com/office/drawing/2014/main" id="{A4CC1B92-2177-4D9E-9BEB-8C813C192DBC}"/>
            </a:ext>
          </a:extLst>
        </xdr:cNvPr>
        <xdr:cNvSpPr/>
      </xdr:nvSpPr>
      <xdr:spPr>
        <a:xfrm>
          <a:off x="2516905" y="615204"/>
          <a:ext cx="2025651" cy="281217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CA" sz="1400" b="1">
              <a:solidFill>
                <a:schemeClr val="accent3">
                  <a:lumMod val="50000"/>
                </a:schemeClr>
              </a:solidFill>
            </a:rPr>
            <a:t>Montants des contrats</a:t>
          </a: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662214</xdr:colOff>
      <xdr:row>15</xdr:row>
      <xdr:rowOff>0</xdr:rowOff>
    </xdr:from>
    <xdr:to>
      <xdr:col>3</xdr:col>
      <xdr:colOff>0</xdr:colOff>
      <xdr:row>15</xdr:row>
      <xdr:rowOff>9072</xdr:rowOff>
    </xdr:to>
    <xdr:cxnSp macro="">
      <xdr:nvCxnSpPr>
        <xdr:cNvPr id="6" name="Connecteur droit 5">
          <a:extLst>
            <a:ext uri="{FF2B5EF4-FFF2-40B4-BE49-F238E27FC236}">
              <a16:creationId xmlns:a16="http://schemas.microsoft.com/office/drawing/2014/main" id="{8F7E08D7-454B-4B98-8FFB-A36DBECD0BE7}"/>
            </a:ext>
          </a:extLst>
        </xdr:cNvPr>
        <xdr:cNvCxnSpPr/>
      </xdr:nvCxnSpPr>
      <xdr:spPr>
        <a:xfrm flipV="1">
          <a:off x="662214" y="3549650"/>
          <a:ext cx="3681186" cy="9072"/>
        </a:xfrm>
        <a:prstGeom prst="line">
          <a:avLst/>
        </a:prstGeom>
        <a:ln w="19050">
          <a:solidFill>
            <a:schemeClr val="accent3">
              <a:lumMod val="75000"/>
            </a:schemeClr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18143</xdr:colOff>
      <xdr:row>45</xdr:row>
      <xdr:rowOff>36286</xdr:rowOff>
    </xdr:from>
    <xdr:to>
      <xdr:col>8</xdr:col>
      <xdr:colOff>36286</xdr:colOff>
      <xdr:row>45</xdr:row>
      <xdr:rowOff>54429</xdr:rowOff>
    </xdr:to>
    <xdr:cxnSp macro="">
      <xdr:nvCxnSpPr>
        <xdr:cNvPr id="7" name="Connecteur droit 6">
          <a:extLst>
            <a:ext uri="{FF2B5EF4-FFF2-40B4-BE49-F238E27FC236}">
              <a16:creationId xmlns:a16="http://schemas.microsoft.com/office/drawing/2014/main" id="{CCB8D01A-6237-4EAD-9C38-E80A15C2EB35}"/>
            </a:ext>
          </a:extLst>
        </xdr:cNvPr>
        <xdr:cNvCxnSpPr/>
      </xdr:nvCxnSpPr>
      <xdr:spPr>
        <a:xfrm flipV="1">
          <a:off x="780143" y="11491686"/>
          <a:ext cx="10495643" cy="18143"/>
        </a:xfrm>
        <a:prstGeom prst="line">
          <a:avLst/>
        </a:prstGeom>
        <a:ln w="19050">
          <a:solidFill>
            <a:schemeClr val="accent3">
              <a:lumMod val="75000"/>
            </a:schemeClr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hyperlink" Target="http://www.ultimepaysagiste.com/" TargetMode="External"/><Relationship Id="rId1" Type="http://schemas.openxmlformats.org/officeDocument/2006/relationships/hyperlink" Target="mailto:info@ultimepaysagiste.com" TargetMode="External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65C9024-CE59-4C3C-B5C7-DF864AAA5426}">
  <sheetPr codeName="Feuil41">
    <tabColor rgb="FF92D050"/>
  </sheetPr>
  <dimension ref="A1:N34"/>
  <sheetViews>
    <sheetView showGridLines="0" tabSelected="1" zoomScale="115" zoomScaleNormal="115" workbookViewId="0">
      <selection activeCell="G14" sqref="G14"/>
    </sheetView>
  </sheetViews>
  <sheetFormatPr baseColWidth="10" defaultRowHeight="20" x14ac:dyDescent="0.4"/>
  <cols>
    <col min="1" max="1" width="45.81640625" style="29" customWidth="1"/>
    <col min="2" max="2" width="46.1796875" style="29" customWidth="1"/>
    <col min="3" max="3" width="18.1796875" style="29" customWidth="1"/>
    <col min="4" max="4" width="8.81640625" style="29"/>
    <col min="5" max="5" width="6.1796875" style="29" customWidth="1"/>
    <col min="6" max="6" width="13.453125" style="126" customWidth="1"/>
    <col min="7" max="13" width="8.81640625" style="29"/>
    <col min="14" max="14" width="33.54296875" style="29" customWidth="1"/>
  </cols>
  <sheetData>
    <row r="1" spans="1:14" ht="20.5" thickBot="1" x14ac:dyDescent="0.45">
      <c r="A1" s="40"/>
    </row>
    <row r="2" spans="1:14" ht="21.5" thickBot="1" x14ac:dyDescent="0.55000000000000004">
      <c r="A2" s="198" t="s">
        <v>25</v>
      </c>
      <c r="B2" s="228"/>
      <c r="C2" s="127"/>
    </row>
    <row r="3" spans="1:14" ht="21.5" thickBot="1" x14ac:dyDescent="0.55000000000000004">
      <c r="A3" s="199" t="s">
        <v>36</v>
      </c>
      <c r="B3" s="228"/>
      <c r="C3" s="127"/>
    </row>
    <row r="4" spans="1:14" ht="23.5" thickBot="1" x14ac:dyDescent="0.55000000000000004">
      <c r="A4" s="199" t="s">
        <v>20</v>
      </c>
      <c r="B4" s="128"/>
      <c r="C4" s="145"/>
      <c r="G4" s="130"/>
      <c r="H4" s="130"/>
      <c r="I4" s="130"/>
      <c r="J4" s="130"/>
      <c r="K4" s="130"/>
      <c r="L4" s="130"/>
      <c r="M4" s="130"/>
      <c r="N4" s="130"/>
    </row>
    <row r="5" spans="1:14" ht="21.5" thickBot="1" x14ac:dyDescent="0.55000000000000004">
      <c r="A5" s="199" t="s">
        <v>51</v>
      </c>
      <c r="B5" s="228"/>
      <c r="C5" s="127"/>
      <c r="G5" s="131"/>
      <c r="H5" s="131"/>
      <c r="I5" s="131"/>
      <c r="J5" s="131"/>
      <c r="K5" s="131"/>
      <c r="L5" s="131"/>
      <c r="M5" s="131"/>
      <c r="N5" s="131"/>
    </row>
    <row r="6" spans="1:14" ht="21.5" thickBot="1" x14ac:dyDescent="0.55000000000000004">
      <c r="A6" s="199" t="s">
        <v>52</v>
      </c>
      <c r="B6" s="228"/>
      <c r="C6" s="127"/>
      <c r="F6" s="129" t="s">
        <v>333</v>
      </c>
      <c r="G6" s="131"/>
      <c r="H6" s="131"/>
      <c r="I6" s="131"/>
      <c r="J6" s="131"/>
      <c r="K6" s="131"/>
      <c r="L6" s="131"/>
      <c r="M6" s="131"/>
      <c r="N6" s="131"/>
    </row>
    <row r="7" spans="1:14" ht="21.5" thickBot="1" x14ac:dyDescent="0.55000000000000004">
      <c r="A7" s="199" t="s">
        <v>37</v>
      </c>
      <c r="B7" s="228"/>
      <c r="C7" s="127"/>
      <c r="F7" s="133"/>
      <c r="G7" s="134"/>
      <c r="H7" s="134"/>
      <c r="I7" s="134"/>
      <c r="J7" s="134"/>
      <c r="K7" s="134"/>
      <c r="L7" s="134"/>
      <c r="M7" s="134"/>
      <c r="N7" s="134"/>
    </row>
    <row r="8" spans="1:14" ht="21.5" thickBot="1" x14ac:dyDescent="0.55000000000000004">
      <c r="A8" s="199" t="s">
        <v>53</v>
      </c>
      <c r="B8" s="225" t="s">
        <v>329</v>
      </c>
      <c r="C8" s="127"/>
      <c r="F8" s="132"/>
      <c r="G8" s="135"/>
      <c r="H8" s="135"/>
      <c r="I8" s="135"/>
      <c r="J8" s="135"/>
      <c r="K8" s="135"/>
      <c r="L8" s="135"/>
      <c r="M8" s="135"/>
      <c r="N8" s="135"/>
    </row>
    <row r="9" spans="1:14" ht="21.5" thickBot="1" x14ac:dyDescent="0.55000000000000004">
      <c r="A9" s="199" t="s">
        <v>38</v>
      </c>
      <c r="B9" s="229"/>
      <c r="C9" s="127"/>
      <c r="G9" s="135"/>
      <c r="H9" s="135"/>
      <c r="I9" s="135"/>
      <c r="J9" s="135"/>
      <c r="K9" s="135"/>
      <c r="L9" s="135"/>
      <c r="M9" s="135"/>
      <c r="N9" s="135"/>
    </row>
    <row r="10" spans="1:14" ht="21.5" thickBot="1" x14ac:dyDescent="0.55000000000000004">
      <c r="A10" s="200" t="s">
        <v>54</v>
      </c>
      <c r="B10" s="228"/>
      <c r="C10" s="127"/>
      <c r="G10" s="136"/>
      <c r="H10" s="136"/>
      <c r="I10" s="136"/>
      <c r="J10" s="136"/>
      <c r="K10" s="136"/>
      <c r="L10" s="136"/>
      <c r="M10" s="136"/>
      <c r="N10" s="136"/>
    </row>
    <row r="11" spans="1:14" ht="21.5" thickBot="1" x14ac:dyDescent="0.55000000000000004">
      <c r="A11" s="199" t="s">
        <v>55</v>
      </c>
      <c r="B11" s="228"/>
      <c r="C11" s="127"/>
      <c r="F11" s="129" t="s">
        <v>334</v>
      </c>
      <c r="G11" s="136"/>
      <c r="H11" s="136"/>
      <c r="I11" s="136"/>
      <c r="J11" s="136"/>
      <c r="K11" s="136"/>
      <c r="L11" s="136"/>
      <c r="M11" s="136"/>
      <c r="N11" s="136"/>
    </row>
    <row r="12" spans="1:14" ht="23.5" thickBot="1" x14ac:dyDescent="0.55000000000000004">
      <c r="A12" s="199" t="s">
        <v>30</v>
      </c>
      <c r="B12" s="230"/>
      <c r="C12" s="145"/>
      <c r="F12" s="137"/>
      <c r="G12" s="138"/>
      <c r="H12" s="366" t="s">
        <v>383</v>
      </c>
      <c r="I12" s="138"/>
      <c r="J12" s="138"/>
      <c r="K12" s="138"/>
      <c r="L12" s="138"/>
      <c r="M12" s="138"/>
      <c r="N12" s="138"/>
    </row>
    <row r="13" spans="1:14" ht="21.5" thickBot="1" x14ac:dyDescent="0.55000000000000004">
      <c r="A13" s="199" t="s">
        <v>56</v>
      </c>
      <c r="B13" s="225" t="str">
        <f>IF(B4="","",facture())</f>
        <v/>
      </c>
      <c r="C13" s="127"/>
      <c r="F13" s="133"/>
      <c r="G13" s="139"/>
      <c r="H13" s="139" t="s">
        <v>384</v>
      </c>
      <c r="I13" s="139"/>
      <c r="J13" s="139"/>
      <c r="K13" s="139"/>
      <c r="L13" s="139"/>
      <c r="M13" s="139"/>
      <c r="N13" s="139"/>
    </row>
    <row r="14" spans="1:14" ht="21.5" thickBot="1" x14ac:dyDescent="0.55000000000000004">
      <c r="A14" s="199" t="s">
        <v>57</v>
      </c>
      <c r="B14" s="226">
        <f ca="1">TODAY()</f>
        <v>43894</v>
      </c>
      <c r="C14" s="127"/>
      <c r="F14" s="132"/>
      <c r="G14" s="136"/>
      <c r="H14" s="136"/>
      <c r="I14" s="136"/>
      <c r="J14" s="136"/>
      <c r="K14" s="136"/>
      <c r="L14" s="136"/>
      <c r="M14" s="136"/>
      <c r="N14" s="136"/>
    </row>
    <row r="15" spans="1:14" ht="21.5" thickBot="1" x14ac:dyDescent="0.55000000000000004">
      <c r="A15" s="199" t="s">
        <v>58</v>
      </c>
      <c r="B15" s="227" t="str">
        <f ca="1">IF(B4="","",NOW())</f>
        <v/>
      </c>
      <c r="C15" s="127"/>
      <c r="G15" s="135"/>
      <c r="H15" s="135"/>
      <c r="I15" s="135"/>
      <c r="J15" s="135"/>
      <c r="K15" s="135"/>
      <c r="L15" s="135"/>
      <c r="M15" s="135"/>
      <c r="N15" s="135"/>
    </row>
    <row r="16" spans="1:14" ht="21.5" thickBot="1" x14ac:dyDescent="0.55000000000000004">
      <c r="A16" s="199" t="s">
        <v>359</v>
      </c>
      <c r="B16" s="231"/>
      <c r="C16" s="127"/>
      <c r="F16" s="129" t="s">
        <v>335</v>
      </c>
      <c r="G16" s="140"/>
      <c r="H16" s="140"/>
      <c r="I16" s="140"/>
      <c r="J16" s="140"/>
      <c r="K16" s="140"/>
      <c r="L16" s="140"/>
      <c r="M16" s="140"/>
      <c r="N16" s="140"/>
    </row>
    <row r="17" spans="1:14" ht="21.5" thickBot="1" x14ac:dyDescent="0.55000000000000004">
      <c r="A17" s="201" t="s">
        <v>60</v>
      </c>
      <c r="B17" s="197"/>
      <c r="C17" s="127"/>
      <c r="F17" s="132"/>
      <c r="G17" s="141"/>
      <c r="H17" s="141"/>
      <c r="I17" s="141"/>
      <c r="J17" s="141"/>
      <c r="K17" s="141"/>
      <c r="L17" s="141"/>
      <c r="M17" s="141"/>
      <c r="N17" s="141"/>
    </row>
    <row r="18" spans="1:14" x14ac:dyDescent="0.4">
      <c r="A18" s="272"/>
      <c r="B18" s="30" t="s">
        <v>61</v>
      </c>
      <c r="C18" s="142"/>
      <c r="F18" s="132"/>
      <c r="G18" s="136"/>
      <c r="H18" s="136"/>
      <c r="I18" s="136"/>
      <c r="J18" s="136"/>
      <c r="K18" s="136"/>
      <c r="L18" s="136"/>
      <c r="M18" s="136"/>
      <c r="N18" s="136"/>
    </row>
    <row r="19" spans="1:14" x14ac:dyDescent="0.4">
      <c r="A19" s="272"/>
      <c r="B19" s="32"/>
    </row>
    <row r="20" spans="1:14" x14ac:dyDescent="0.4">
      <c r="A20" s="31"/>
      <c r="B20" s="31"/>
    </row>
    <row r="21" spans="1:14" x14ac:dyDescent="0.4">
      <c r="A21" s="31"/>
      <c r="B21" s="31"/>
    </row>
    <row r="22" spans="1:14" ht="15.5" x14ac:dyDescent="0.35">
      <c r="A22" s="31"/>
      <c r="B22" s="31"/>
      <c r="F22" s="155"/>
    </row>
    <row r="23" spans="1:14" x14ac:dyDescent="0.4">
      <c r="A23" s="31"/>
      <c r="B23" s="31"/>
    </row>
    <row r="24" spans="1:14" x14ac:dyDescent="0.4">
      <c r="A24" s="31"/>
      <c r="B24" s="31"/>
    </row>
    <row r="25" spans="1:14" x14ac:dyDescent="0.4">
      <c r="A25" s="31"/>
      <c r="B25" s="31"/>
    </row>
    <row r="26" spans="1:14" x14ac:dyDescent="0.4">
      <c r="A26" s="31"/>
      <c r="B26" s="31"/>
    </row>
    <row r="27" spans="1:14" x14ac:dyDescent="0.4">
      <c r="A27" s="31"/>
      <c r="B27" s="31"/>
    </row>
    <row r="28" spans="1:14" x14ac:dyDescent="0.4">
      <c r="A28" s="31"/>
      <c r="B28" s="31"/>
    </row>
    <row r="29" spans="1:14" x14ac:dyDescent="0.4">
      <c r="A29" s="31"/>
      <c r="B29" s="31"/>
    </row>
    <row r="30" spans="1:14" x14ac:dyDescent="0.4">
      <c r="A30" s="31"/>
      <c r="B30" s="31"/>
    </row>
    <row r="31" spans="1:14" x14ac:dyDescent="0.4">
      <c r="A31" s="31"/>
      <c r="B31" s="31"/>
    </row>
    <row r="32" spans="1:14" x14ac:dyDescent="0.4">
      <c r="A32" s="31"/>
      <c r="B32" s="31"/>
    </row>
    <row r="33" spans="1:2" x14ac:dyDescent="0.4">
      <c r="A33" s="31"/>
      <c r="B33" s="31"/>
    </row>
    <row r="34" spans="1:2" x14ac:dyDescent="0.4">
      <c r="A34" s="31"/>
      <c r="B34" s="31"/>
    </row>
  </sheetData>
  <mergeCells count="1">
    <mergeCell ref="A18:A19"/>
  </mergeCells>
  <dataValidations count="1">
    <dataValidation type="list" allowBlank="1" showInputMessage="1" sqref="B17" xr:uid="{5EDB5D31-62CF-4328-9308-01807980DA4C}">
      <formula1>IF(B17&lt;&gt;"",OFFSET(formule_reference,MATCH(B17&amp;"*",formule_reference,0)-1,,COUNTIF(formule_reference,B17&amp;"*"),1),formule_reference)</formula1>
    </dataValidation>
  </dataValidations>
  <pageMargins left="0.7" right="0.7" top="0.75" bottom="0.75" header="0.3" footer="0.3"/>
  <pageSetup orientation="portrait" horizontalDpi="0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C42FB7A-14ED-410C-A4C7-C4AEF2E19571}">
  <sheetPr codeName="Feuil42">
    <tabColor rgb="FF92D050"/>
  </sheetPr>
  <dimension ref="A1:AQ7990"/>
  <sheetViews>
    <sheetView showGridLines="0" zoomScale="55" zoomScaleNormal="55" workbookViewId="0">
      <pane xSplit="3" ySplit="2" topLeftCell="D3" activePane="bottomRight" state="frozen"/>
      <selection activeCell="B17" sqref="B17"/>
      <selection pane="topRight" activeCell="B17" sqref="B17"/>
      <selection pane="bottomLeft" activeCell="B17" sqref="B17"/>
      <selection pane="bottomRight" activeCell="B17" sqref="B17"/>
    </sheetView>
  </sheetViews>
  <sheetFormatPr baseColWidth="10" defaultRowHeight="14.5" x14ac:dyDescent="0.35"/>
  <cols>
    <col min="1" max="1" width="27.453125" style="154" customWidth="1"/>
    <col min="2" max="2" width="19.81640625" style="154" customWidth="1"/>
    <col min="3" max="3" width="17.453125" style="154" customWidth="1"/>
    <col min="4" max="4" width="26.81640625" style="154" bestFit="1" customWidth="1"/>
    <col min="5" max="5" width="19.81640625" style="154" customWidth="1"/>
    <col min="6" max="6" width="20.1796875" style="154" customWidth="1"/>
    <col min="7" max="7" width="11.81640625" style="154" bestFit="1" customWidth="1"/>
    <col min="8" max="8" width="10.54296875" style="154" customWidth="1"/>
    <col min="9" max="9" width="27.81640625" style="154" bestFit="1" customWidth="1"/>
    <col min="10" max="10" width="26.54296875" style="154" bestFit="1" customWidth="1"/>
    <col min="11" max="11" width="34.1796875" style="154" customWidth="1"/>
    <col min="12" max="12" width="14.453125" style="265" bestFit="1" customWidth="1"/>
    <col min="13" max="13" width="15.1796875" style="165" customWidth="1"/>
    <col min="14" max="14" width="13.81640625" style="165" customWidth="1"/>
    <col min="15" max="15" width="29.453125" style="154" customWidth="1"/>
    <col min="16" max="16" width="10.81640625" style="154"/>
    <col min="17" max="17" width="18.81640625" style="154" customWidth="1"/>
    <col min="18" max="29" width="20.81640625" style="154" customWidth="1"/>
    <col min="30" max="30" width="18.54296875" style="154" customWidth="1"/>
    <col min="31" max="32" width="16" style="154" customWidth="1"/>
    <col min="33" max="33" width="12.453125" style="154" bestFit="1" customWidth="1"/>
    <col min="34" max="34" width="39.81640625" style="154" customWidth="1"/>
    <col min="35" max="35" width="25.453125" style="167" customWidth="1"/>
    <col min="36" max="36" width="23.81640625" style="154" customWidth="1"/>
    <col min="37" max="41" width="12.6328125" style="154" customWidth="1"/>
    <col min="42" max="43" width="14.54296875" style="154" customWidth="1"/>
    <col min="47" max="47" width="11.453125" bestFit="1" customWidth="1"/>
  </cols>
  <sheetData>
    <row r="1" spans="1:43" ht="94" customHeight="1" thickBot="1" x14ac:dyDescent="0.4">
      <c r="A1" s="196"/>
      <c r="B1" s="277" t="s">
        <v>343</v>
      </c>
      <c r="C1" s="278"/>
      <c r="D1" s="278"/>
      <c r="E1" s="278"/>
      <c r="F1" s="278"/>
      <c r="G1" s="278"/>
      <c r="H1" s="278"/>
      <c r="I1" s="278"/>
      <c r="J1" s="278"/>
      <c r="K1" s="278"/>
      <c r="L1" s="278"/>
      <c r="M1" s="278"/>
      <c r="N1" s="279"/>
      <c r="O1" s="274" t="s">
        <v>379</v>
      </c>
      <c r="P1" s="275"/>
      <c r="Q1" s="276"/>
      <c r="R1" s="274" t="s">
        <v>28</v>
      </c>
      <c r="S1" s="275"/>
      <c r="T1" s="275"/>
      <c r="U1" s="275"/>
      <c r="V1" s="275"/>
      <c r="W1" s="275"/>
      <c r="X1" s="275"/>
      <c r="Y1" s="275"/>
      <c r="Z1" s="275"/>
      <c r="AA1" s="275"/>
      <c r="AB1" s="275"/>
      <c r="AC1" s="276"/>
      <c r="AD1" s="274" t="s">
        <v>378</v>
      </c>
      <c r="AE1" s="275"/>
      <c r="AF1" s="275"/>
      <c r="AG1" s="276"/>
      <c r="AH1" s="274" t="s">
        <v>380</v>
      </c>
      <c r="AI1" s="275"/>
      <c r="AJ1" s="276"/>
      <c r="AK1" s="274" t="s">
        <v>314</v>
      </c>
      <c r="AL1" s="275"/>
      <c r="AM1" s="275"/>
      <c r="AN1" s="275"/>
      <c r="AO1" s="276"/>
      <c r="AP1" s="274" t="s">
        <v>342</v>
      </c>
      <c r="AQ1" s="276"/>
    </row>
    <row r="2" spans="1:43" s="1" customFormat="1" ht="60" customHeight="1" thickBot="1" x14ac:dyDescent="0.5">
      <c r="A2" s="189" t="s">
        <v>25</v>
      </c>
      <c r="B2" s="186" t="s">
        <v>24</v>
      </c>
      <c r="C2" s="186" t="s">
        <v>26</v>
      </c>
      <c r="D2" s="186" t="s">
        <v>321</v>
      </c>
      <c r="E2" s="186" t="s">
        <v>52</v>
      </c>
      <c r="F2" s="186" t="s">
        <v>37</v>
      </c>
      <c r="G2" s="186" t="s">
        <v>53</v>
      </c>
      <c r="H2" s="190" t="s">
        <v>38</v>
      </c>
      <c r="I2" s="190" t="s">
        <v>360</v>
      </c>
      <c r="J2" s="190" t="s">
        <v>361</v>
      </c>
      <c r="K2" s="186" t="s">
        <v>322</v>
      </c>
      <c r="L2" s="190" t="s">
        <v>362</v>
      </c>
      <c r="M2" s="191" t="s">
        <v>323</v>
      </c>
      <c r="N2" s="192" t="s">
        <v>16</v>
      </c>
      <c r="O2" s="191" t="s">
        <v>324</v>
      </c>
      <c r="P2" s="191" t="s">
        <v>325</v>
      </c>
      <c r="Q2" s="191" t="s">
        <v>363</v>
      </c>
      <c r="R2" s="193" t="s">
        <v>12</v>
      </c>
      <c r="S2" s="193" t="s">
        <v>13</v>
      </c>
      <c r="T2" s="193" t="s">
        <v>14</v>
      </c>
      <c r="U2" s="193" t="s">
        <v>2</v>
      </c>
      <c r="V2" s="193" t="s">
        <v>3</v>
      </c>
      <c r="W2" s="193" t="s">
        <v>4</v>
      </c>
      <c r="X2" s="193" t="s">
        <v>5</v>
      </c>
      <c r="Y2" s="193" t="s">
        <v>15</v>
      </c>
      <c r="Z2" s="193" t="s">
        <v>6</v>
      </c>
      <c r="AA2" s="193" t="s">
        <v>9</v>
      </c>
      <c r="AB2" s="193" t="s">
        <v>7</v>
      </c>
      <c r="AC2" s="193" t="s">
        <v>8</v>
      </c>
      <c r="AD2" s="176" t="s">
        <v>22</v>
      </c>
      <c r="AE2" s="176" t="s">
        <v>23</v>
      </c>
      <c r="AF2" s="175" t="s">
        <v>344</v>
      </c>
      <c r="AG2" s="176" t="s">
        <v>21</v>
      </c>
      <c r="AH2" s="175" t="s">
        <v>326</v>
      </c>
      <c r="AI2" s="175" t="s">
        <v>327</v>
      </c>
      <c r="AJ2" s="177" t="s">
        <v>328</v>
      </c>
      <c r="AK2" s="175" t="s">
        <v>17</v>
      </c>
      <c r="AL2" s="175" t="s">
        <v>18</v>
      </c>
      <c r="AM2" s="175" t="s">
        <v>350</v>
      </c>
      <c r="AN2" s="175" t="s">
        <v>351</v>
      </c>
      <c r="AO2" s="175" t="s">
        <v>352</v>
      </c>
      <c r="AP2" s="194" t="s">
        <v>330</v>
      </c>
      <c r="AQ2" s="195" t="s">
        <v>331</v>
      </c>
    </row>
    <row r="3" spans="1:43" ht="20.25" customHeight="1" x14ac:dyDescent="0.35">
      <c r="A3" s="180"/>
      <c r="B3" s="180"/>
      <c r="C3" s="232"/>
      <c r="D3" s="233"/>
      <c r="E3" s="233"/>
      <c r="F3" s="233"/>
      <c r="G3" s="233"/>
      <c r="H3" s="233"/>
      <c r="I3" s="233"/>
      <c r="J3" s="233"/>
      <c r="K3" s="234"/>
      <c r="L3" s="232"/>
      <c r="M3" s="267"/>
      <c r="N3" s="267"/>
      <c r="O3" s="149"/>
      <c r="P3" s="149"/>
      <c r="Q3" s="149"/>
      <c r="R3" s="148"/>
      <c r="S3" s="148"/>
      <c r="T3" s="148"/>
      <c r="U3" s="148"/>
      <c r="V3" s="148"/>
      <c r="W3" s="148"/>
      <c r="X3" s="148"/>
      <c r="Y3" s="148"/>
      <c r="Z3" s="148"/>
      <c r="AA3" s="148"/>
      <c r="AB3" s="148"/>
      <c r="AC3" s="148"/>
      <c r="AD3" s="249">
        <f t="shared" ref="AD3:AD15" si="0">SUM(R3:AC3)</f>
        <v>0</v>
      </c>
      <c r="AE3" s="246"/>
      <c r="AF3" s="249" t="e">
        <f>AD3+AO3</f>
        <v>#REF!</v>
      </c>
      <c r="AG3" s="249" t="e">
        <f t="shared" ref="AG3:AG12" si="1">AF3-AE3</f>
        <v>#REF!</v>
      </c>
      <c r="AH3" s="148"/>
      <c r="AI3" s="252"/>
      <c r="AJ3" s="149"/>
      <c r="AK3" s="187" t="e">
        <f>#REF!</f>
        <v>#REF!</v>
      </c>
      <c r="AL3" s="188" t="e">
        <f>#REF!</f>
        <v>#REF!</v>
      </c>
      <c r="AM3" s="160" t="e">
        <f t="shared" ref="AM3:AM66" si="2">AD3*AL3</f>
        <v>#REF!</v>
      </c>
      <c r="AN3" s="161" t="e">
        <f t="shared" ref="AN3:AN66" si="3">+AD3*AK3</f>
        <v>#REF!</v>
      </c>
      <c r="AO3" s="162" t="e">
        <f t="shared" ref="AO3:AO66" si="4">+AM3+AN3</f>
        <v>#REF!</v>
      </c>
      <c r="AP3" s="232" t="str">
        <f>IF(AD3&gt;0,1,"")</f>
        <v/>
      </c>
      <c r="AQ3" s="232" t="str">
        <f>IF(C3&gt;0,1,"")</f>
        <v/>
      </c>
    </row>
    <row r="4" spans="1:43" ht="20.25" customHeight="1" x14ac:dyDescent="0.35">
      <c r="A4" s="172"/>
      <c r="B4" s="172"/>
      <c r="C4" s="151"/>
      <c r="D4" s="235"/>
      <c r="E4" s="235"/>
      <c r="F4" s="235"/>
      <c r="G4" s="235"/>
      <c r="H4" s="235"/>
      <c r="I4" s="235"/>
      <c r="J4" s="235"/>
      <c r="K4" s="236"/>
      <c r="L4" s="151"/>
      <c r="M4" s="266"/>
      <c r="N4" s="266"/>
      <c r="O4" s="261"/>
      <c r="P4" s="223"/>
      <c r="Q4" s="223"/>
      <c r="R4" s="119"/>
      <c r="S4" s="119"/>
      <c r="T4" s="119"/>
      <c r="U4" s="119"/>
      <c r="V4" s="119"/>
      <c r="W4" s="119"/>
      <c r="X4" s="119"/>
      <c r="Y4" s="119"/>
      <c r="Z4" s="119"/>
      <c r="AA4" s="119"/>
      <c r="AB4" s="119"/>
      <c r="AC4" s="119"/>
      <c r="AD4" s="250">
        <f t="shared" si="0"/>
        <v>0</v>
      </c>
      <c r="AE4" s="247"/>
      <c r="AF4" s="249" t="e">
        <f t="shared" ref="AF4:AF67" si="5">AD4+AO4</f>
        <v>#REF!</v>
      </c>
      <c r="AG4" s="250" t="e">
        <f t="shared" si="1"/>
        <v>#REF!</v>
      </c>
      <c r="AH4" s="119"/>
      <c r="AI4" s="253"/>
      <c r="AJ4" s="254"/>
      <c r="AK4" s="187" t="e">
        <f>#REF!</f>
        <v>#REF!</v>
      </c>
      <c r="AL4" s="188" t="e">
        <f>#REF!</f>
        <v>#REF!</v>
      </c>
      <c r="AM4" s="160" t="e">
        <f t="shared" si="2"/>
        <v>#REF!</v>
      </c>
      <c r="AN4" s="161" t="e">
        <f t="shared" si="3"/>
        <v>#REF!</v>
      </c>
      <c r="AO4" s="162" t="e">
        <f t="shared" si="4"/>
        <v>#REF!</v>
      </c>
      <c r="AP4" s="151" t="str">
        <f t="shared" ref="AP4:AP67" si="6">IF(AD4&gt;0,1,"")</f>
        <v/>
      </c>
      <c r="AQ4" s="151" t="str">
        <f t="shared" ref="AQ4:AQ67" si="7">IF(C4&gt;0,1,"")</f>
        <v/>
      </c>
    </row>
    <row r="5" spans="1:43" ht="20.25" customHeight="1" x14ac:dyDescent="0.35">
      <c r="A5" s="172"/>
      <c r="B5" s="172"/>
      <c r="C5" s="151"/>
      <c r="D5" s="235"/>
      <c r="E5" s="235"/>
      <c r="F5" s="235"/>
      <c r="G5" s="235"/>
      <c r="H5" s="235"/>
      <c r="I5" s="235"/>
      <c r="J5" s="235"/>
      <c r="K5" s="236"/>
      <c r="L5" s="151"/>
      <c r="M5" s="266"/>
      <c r="N5" s="266"/>
      <c r="O5" s="223"/>
      <c r="P5" s="223"/>
      <c r="Q5" s="223"/>
      <c r="R5" s="119"/>
      <c r="S5" s="119"/>
      <c r="T5" s="119"/>
      <c r="U5" s="119"/>
      <c r="V5" s="119"/>
      <c r="W5" s="119"/>
      <c r="X5" s="119"/>
      <c r="Y5" s="119"/>
      <c r="Z5" s="119"/>
      <c r="AA5" s="119"/>
      <c r="AB5" s="119"/>
      <c r="AC5" s="119"/>
      <c r="AD5" s="250">
        <f t="shared" si="0"/>
        <v>0</v>
      </c>
      <c r="AE5" s="247"/>
      <c r="AF5" s="249" t="e">
        <f t="shared" si="5"/>
        <v>#REF!</v>
      </c>
      <c r="AG5" s="250" t="e">
        <f t="shared" si="1"/>
        <v>#REF!</v>
      </c>
      <c r="AH5" s="119"/>
      <c r="AI5" s="253"/>
      <c r="AJ5" s="254"/>
      <c r="AK5" s="187" t="e">
        <f>#REF!</f>
        <v>#REF!</v>
      </c>
      <c r="AL5" s="188" t="e">
        <f>#REF!</f>
        <v>#REF!</v>
      </c>
      <c r="AM5" s="160" t="e">
        <f t="shared" si="2"/>
        <v>#REF!</v>
      </c>
      <c r="AN5" s="161" t="e">
        <f t="shared" si="3"/>
        <v>#REF!</v>
      </c>
      <c r="AO5" s="162" t="e">
        <f t="shared" si="4"/>
        <v>#REF!</v>
      </c>
      <c r="AP5" s="151" t="str">
        <f t="shared" si="6"/>
        <v/>
      </c>
      <c r="AQ5" s="151" t="str">
        <f t="shared" si="7"/>
        <v/>
      </c>
    </row>
    <row r="6" spans="1:43" ht="20.25" customHeight="1" x14ac:dyDescent="0.35">
      <c r="A6" s="172"/>
      <c r="B6" s="172"/>
      <c r="C6" s="151"/>
      <c r="D6" s="235"/>
      <c r="E6" s="235"/>
      <c r="F6" s="235"/>
      <c r="G6" s="235"/>
      <c r="H6" s="235"/>
      <c r="I6" s="235"/>
      <c r="J6" s="235"/>
      <c r="K6" s="236"/>
      <c r="L6" s="151"/>
      <c r="M6" s="266"/>
      <c r="N6" s="266"/>
      <c r="O6" s="261"/>
      <c r="P6" s="223"/>
      <c r="Q6" s="223"/>
      <c r="R6" s="119"/>
      <c r="S6" s="119"/>
      <c r="T6" s="119"/>
      <c r="U6" s="119"/>
      <c r="V6" s="119"/>
      <c r="W6" s="119"/>
      <c r="X6" s="119"/>
      <c r="Y6" s="119"/>
      <c r="Z6" s="119"/>
      <c r="AA6" s="119"/>
      <c r="AB6" s="119"/>
      <c r="AC6" s="119"/>
      <c r="AD6" s="250">
        <v>0</v>
      </c>
      <c r="AE6" s="247"/>
      <c r="AF6" s="249" t="e">
        <f t="shared" si="5"/>
        <v>#REF!</v>
      </c>
      <c r="AG6" s="250" t="e">
        <f t="shared" si="1"/>
        <v>#REF!</v>
      </c>
      <c r="AH6" s="119"/>
      <c r="AI6" s="255"/>
      <c r="AJ6" s="254"/>
      <c r="AK6" s="187" t="e">
        <f>#REF!</f>
        <v>#REF!</v>
      </c>
      <c r="AL6" s="188" t="e">
        <f>#REF!</f>
        <v>#REF!</v>
      </c>
      <c r="AM6" s="160" t="e">
        <f t="shared" si="2"/>
        <v>#REF!</v>
      </c>
      <c r="AN6" s="161" t="e">
        <f t="shared" si="3"/>
        <v>#REF!</v>
      </c>
      <c r="AO6" s="162" t="e">
        <f t="shared" si="4"/>
        <v>#REF!</v>
      </c>
      <c r="AP6" s="151" t="str">
        <f t="shared" si="6"/>
        <v/>
      </c>
      <c r="AQ6" s="151" t="str">
        <f t="shared" si="7"/>
        <v/>
      </c>
    </row>
    <row r="7" spans="1:43" ht="20.25" customHeight="1" x14ac:dyDescent="0.35">
      <c r="A7" s="172"/>
      <c r="B7" s="172"/>
      <c r="C7" s="151"/>
      <c r="D7" s="235"/>
      <c r="E7" s="235"/>
      <c r="F7" s="235"/>
      <c r="G7" s="235"/>
      <c r="H7" s="235"/>
      <c r="I7" s="235"/>
      <c r="J7" s="235"/>
      <c r="K7" s="236"/>
      <c r="L7" s="151"/>
      <c r="M7" s="266"/>
      <c r="N7" s="266"/>
      <c r="O7" s="261"/>
      <c r="P7" s="223"/>
      <c r="Q7" s="223"/>
      <c r="R7" s="119"/>
      <c r="S7" s="119"/>
      <c r="T7" s="119"/>
      <c r="U7" s="119"/>
      <c r="V7" s="119"/>
      <c r="W7" s="119"/>
      <c r="X7" s="119"/>
      <c r="Y7" s="119"/>
      <c r="Z7" s="119"/>
      <c r="AA7" s="119"/>
      <c r="AB7" s="119"/>
      <c r="AC7" s="119"/>
      <c r="AD7" s="250">
        <f t="shared" si="0"/>
        <v>0</v>
      </c>
      <c r="AE7" s="247"/>
      <c r="AF7" s="249" t="e">
        <f t="shared" si="5"/>
        <v>#REF!</v>
      </c>
      <c r="AG7" s="250" t="e">
        <f t="shared" si="1"/>
        <v>#REF!</v>
      </c>
      <c r="AH7" s="119"/>
      <c r="AI7" s="255"/>
      <c r="AJ7" s="254"/>
      <c r="AK7" s="187" t="e">
        <f>#REF!</f>
        <v>#REF!</v>
      </c>
      <c r="AL7" s="188" t="e">
        <f>#REF!</f>
        <v>#REF!</v>
      </c>
      <c r="AM7" s="160" t="e">
        <f t="shared" si="2"/>
        <v>#REF!</v>
      </c>
      <c r="AN7" s="161" t="e">
        <f t="shared" si="3"/>
        <v>#REF!</v>
      </c>
      <c r="AO7" s="162" t="e">
        <f t="shared" si="4"/>
        <v>#REF!</v>
      </c>
      <c r="AP7" s="151" t="str">
        <f t="shared" si="6"/>
        <v/>
      </c>
      <c r="AQ7" s="151" t="str">
        <f t="shared" si="7"/>
        <v/>
      </c>
    </row>
    <row r="8" spans="1:43" ht="20.25" customHeight="1" x14ac:dyDescent="0.35">
      <c r="A8" s="172"/>
      <c r="B8" s="172"/>
      <c r="C8" s="237"/>
      <c r="D8" s="235"/>
      <c r="E8" s="235"/>
      <c r="F8" s="235"/>
      <c r="G8" s="235"/>
      <c r="H8" s="235"/>
      <c r="I8" s="235"/>
      <c r="J8" s="235"/>
      <c r="K8" s="236"/>
      <c r="L8" s="151"/>
      <c r="M8" s="266"/>
      <c r="N8" s="266"/>
      <c r="O8" s="223"/>
      <c r="P8" s="223"/>
      <c r="Q8" s="223"/>
      <c r="R8" s="119"/>
      <c r="S8" s="119"/>
      <c r="T8" s="119"/>
      <c r="U8" s="119"/>
      <c r="V8" s="119"/>
      <c r="W8" s="119"/>
      <c r="X8" s="119"/>
      <c r="Y8" s="119"/>
      <c r="Z8" s="119"/>
      <c r="AA8" s="119"/>
      <c r="AB8" s="119"/>
      <c r="AC8" s="119"/>
      <c r="AD8" s="250">
        <f t="shared" si="0"/>
        <v>0</v>
      </c>
      <c r="AE8" s="247"/>
      <c r="AF8" s="249" t="e">
        <f t="shared" si="5"/>
        <v>#REF!</v>
      </c>
      <c r="AG8" s="250" t="e">
        <f t="shared" si="1"/>
        <v>#REF!</v>
      </c>
      <c r="AH8" s="256"/>
      <c r="AI8" s="253"/>
      <c r="AJ8" s="254"/>
      <c r="AK8" s="187" t="e">
        <f>#REF!</f>
        <v>#REF!</v>
      </c>
      <c r="AL8" s="188" t="e">
        <f>#REF!</f>
        <v>#REF!</v>
      </c>
      <c r="AM8" s="160" t="e">
        <f t="shared" si="2"/>
        <v>#REF!</v>
      </c>
      <c r="AN8" s="161" t="e">
        <f t="shared" si="3"/>
        <v>#REF!</v>
      </c>
      <c r="AO8" s="162" t="e">
        <f t="shared" si="4"/>
        <v>#REF!</v>
      </c>
      <c r="AP8" s="151" t="str">
        <f t="shared" si="6"/>
        <v/>
      </c>
      <c r="AQ8" s="151" t="str">
        <f t="shared" si="7"/>
        <v/>
      </c>
    </row>
    <row r="9" spans="1:43" ht="20.25" customHeight="1" x14ac:dyDescent="0.35">
      <c r="A9" s="172"/>
      <c r="B9" s="172"/>
      <c r="C9" s="151"/>
      <c r="D9" s="235"/>
      <c r="E9" s="235"/>
      <c r="F9" s="235"/>
      <c r="G9" s="235"/>
      <c r="H9" s="235"/>
      <c r="I9" s="235"/>
      <c r="J9" s="235"/>
      <c r="K9" s="236"/>
      <c r="L9" s="151"/>
      <c r="M9" s="266"/>
      <c r="N9" s="266"/>
      <c r="O9" s="262"/>
      <c r="P9" s="262"/>
      <c r="Q9" s="262"/>
      <c r="R9" s="119"/>
      <c r="S9" s="119"/>
      <c r="T9" s="119"/>
      <c r="U9" s="119"/>
      <c r="V9" s="119"/>
      <c r="W9" s="119"/>
      <c r="X9" s="119"/>
      <c r="Y9" s="119"/>
      <c r="Z9" s="119"/>
      <c r="AA9" s="119"/>
      <c r="AB9" s="119"/>
      <c r="AC9" s="119"/>
      <c r="AD9" s="250">
        <f t="shared" si="0"/>
        <v>0</v>
      </c>
      <c r="AE9" s="247"/>
      <c r="AF9" s="249" t="e">
        <f t="shared" si="5"/>
        <v>#REF!</v>
      </c>
      <c r="AG9" s="250" t="e">
        <f t="shared" si="1"/>
        <v>#REF!</v>
      </c>
      <c r="AH9" s="119"/>
      <c r="AI9" s="255"/>
      <c r="AJ9" s="254"/>
      <c r="AK9" s="187" t="e">
        <f>#REF!</f>
        <v>#REF!</v>
      </c>
      <c r="AL9" s="188" t="e">
        <f>#REF!</f>
        <v>#REF!</v>
      </c>
      <c r="AM9" s="160" t="e">
        <f t="shared" si="2"/>
        <v>#REF!</v>
      </c>
      <c r="AN9" s="161" t="e">
        <f t="shared" si="3"/>
        <v>#REF!</v>
      </c>
      <c r="AO9" s="162" t="e">
        <f t="shared" si="4"/>
        <v>#REF!</v>
      </c>
      <c r="AP9" s="151" t="str">
        <f t="shared" si="6"/>
        <v/>
      </c>
      <c r="AQ9" s="151" t="str">
        <f t="shared" si="7"/>
        <v/>
      </c>
    </row>
    <row r="10" spans="1:43" ht="20.25" customHeight="1" x14ac:dyDescent="0.35">
      <c r="A10" s="172"/>
      <c r="B10" s="172"/>
      <c r="C10" s="151"/>
      <c r="D10" s="235"/>
      <c r="E10" s="235"/>
      <c r="F10" s="235"/>
      <c r="G10" s="235"/>
      <c r="H10" s="235"/>
      <c r="I10" s="235"/>
      <c r="J10" s="235"/>
      <c r="K10" s="236"/>
      <c r="L10" s="151"/>
      <c r="M10" s="266"/>
      <c r="N10" s="266"/>
      <c r="O10" s="261"/>
      <c r="P10" s="261"/>
      <c r="Q10" s="261"/>
      <c r="R10" s="119"/>
      <c r="S10" s="119"/>
      <c r="T10" s="119"/>
      <c r="U10" s="119"/>
      <c r="V10" s="119"/>
      <c r="W10" s="119"/>
      <c r="X10" s="119"/>
      <c r="Y10" s="119"/>
      <c r="Z10" s="119"/>
      <c r="AA10" s="119"/>
      <c r="AB10" s="119"/>
      <c r="AC10" s="119"/>
      <c r="AD10" s="250">
        <f t="shared" si="0"/>
        <v>0</v>
      </c>
      <c r="AE10" s="247"/>
      <c r="AF10" s="249" t="e">
        <f t="shared" si="5"/>
        <v>#REF!</v>
      </c>
      <c r="AG10" s="250" t="e">
        <f t="shared" si="1"/>
        <v>#REF!</v>
      </c>
      <c r="AH10" s="119"/>
      <c r="AI10" s="253"/>
      <c r="AJ10" s="254"/>
      <c r="AK10" s="187" t="e">
        <f>#REF!</f>
        <v>#REF!</v>
      </c>
      <c r="AL10" s="188" t="e">
        <f>#REF!</f>
        <v>#REF!</v>
      </c>
      <c r="AM10" s="160" t="e">
        <f t="shared" si="2"/>
        <v>#REF!</v>
      </c>
      <c r="AN10" s="161" t="e">
        <f t="shared" si="3"/>
        <v>#REF!</v>
      </c>
      <c r="AO10" s="162" t="e">
        <f t="shared" si="4"/>
        <v>#REF!</v>
      </c>
      <c r="AP10" s="151" t="str">
        <f t="shared" si="6"/>
        <v/>
      </c>
      <c r="AQ10" s="151" t="str">
        <f t="shared" si="7"/>
        <v/>
      </c>
    </row>
    <row r="11" spans="1:43" ht="20.25" customHeight="1" x14ac:dyDescent="0.35">
      <c r="A11" s="172"/>
      <c r="B11" s="172"/>
      <c r="C11" s="151"/>
      <c r="D11" s="235"/>
      <c r="E11" s="235"/>
      <c r="F11" s="235"/>
      <c r="G11" s="235"/>
      <c r="H11" s="235"/>
      <c r="I11" s="235"/>
      <c r="J11" s="235"/>
      <c r="K11" s="236"/>
      <c r="L11" s="151"/>
      <c r="M11" s="266"/>
      <c r="N11" s="266"/>
      <c r="O11" s="223"/>
      <c r="P11" s="223"/>
      <c r="Q11" s="223"/>
      <c r="R11" s="119"/>
      <c r="S11" s="119"/>
      <c r="T11" s="119"/>
      <c r="U11" s="119"/>
      <c r="V11" s="119"/>
      <c r="W11" s="119"/>
      <c r="X11" s="119"/>
      <c r="Y11" s="119"/>
      <c r="Z11" s="119"/>
      <c r="AA11" s="119"/>
      <c r="AB11" s="119"/>
      <c r="AC11" s="119"/>
      <c r="AD11" s="250">
        <f t="shared" si="0"/>
        <v>0</v>
      </c>
      <c r="AE11" s="247"/>
      <c r="AF11" s="249" t="e">
        <f t="shared" si="5"/>
        <v>#REF!</v>
      </c>
      <c r="AG11" s="250" t="e">
        <f t="shared" si="1"/>
        <v>#REF!</v>
      </c>
      <c r="AH11" s="119"/>
      <c r="AI11" s="255"/>
      <c r="AJ11" s="254"/>
      <c r="AK11" s="187" t="e">
        <f>#REF!</f>
        <v>#REF!</v>
      </c>
      <c r="AL11" s="188" t="e">
        <f>#REF!</f>
        <v>#REF!</v>
      </c>
      <c r="AM11" s="160" t="e">
        <f t="shared" si="2"/>
        <v>#REF!</v>
      </c>
      <c r="AN11" s="161" t="e">
        <f t="shared" si="3"/>
        <v>#REF!</v>
      </c>
      <c r="AO11" s="162" t="e">
        <f t="shared" si="4"/>
        <v>#REF!</v>
      </c>
      <c r="AP11" s="151" t="str">
        <f t="shared" si="6"/>
        <v/>
      </c>
      <c r="AQ11" s="151" t="str">
        <f t="shared" si="7"/>
        <v/>
      </c>
    </row>
    <row r="12" spans="1:43" ht="20.25" customHeight="1" x14ac:dyDescent="0.35">
      <c r="A12" s="172"/>
      <c r="B12" s="172"/>
      <c r="C12" s="151"/>
      <c r="D12" s="235"/>
      <c r="E12" s="235"/>
      <c r="F12" s="235"/>
      <c r="G12" s="235"/>
      <c r="H12" s="235"/>
      <c r="I12" s="235"/>
      <c r="J12" s="235"/>
      <c r="K12" s="236"/>
      <c r="L12" s="151"/>
      <c r="M12" s="266"/>
      <c r="N12" s="266"/>
      <c r="O12" s="223"/>
      <c r="P12" s="223"/>
      <c r="Q12" s="223"/>
      <c r="R12" s="119"/>
      <c r="S12" s="119"/>
      <c r="T12" s="119"/>
      <c r="U12" s="119"/>
      <c r="V12" s="119"/>
      <c r="W12" s="119"/>
      <c r="X12" s="119"/>
      <c r="Y12" s="119"/>
      <c r="Z12" s="119"/>
      <c r="AA12" s="119"/>
      <c r="AB12" s="119"/>
      <c r="AC12" s="119"/>
      <c r="AD12" s="250">
        <f t="shared" si="0"/>
        <v>0</v>
      </c>
      <c r="AE12" s="247"/>
      <c r="AF12" s="249" t="e">
        <f t="shared" si="5"/>
        <v>#REF!</v>
      </c>
      <c r="AG12" s="250" t="e">
        <f t="shared" si="1"/>
        <v>#REF!</v>
      </c>
      <c r="AH12" s="119"/>
      <c r="AI12" s="257"/>
      <c r="AJ12" s="254"/>
      <c r="AK12" s="187" t="e">
        <f>#REF!</f>
        <v>#REF!</v>
      </c>
      <c r="AL12" s="188" t="e">
        <f>#REF!</f>
        <v>#REF!</v>
      </c>
      <c r="AM12" s="160" t="e">
        <f t="shared" si="2"/>
        <v>#REF!</v>
      </c>
      <c r="AN12" s="161" t="e">
        <f t="shared" si="3"/>
        <v>#REF!</v>
      </c>
      <c r="AO12" s="162" t="e">
        <f t="shared" si="4"/>
        <v>#REF!</v>
      </c>
      <c r="AP12" s="151" t="str">
        <f t="shared" si="6"/>
        <v/>
      </c>
      <c r="AQ12" s="151" t="str">
        <f t="shared" si="7"/>
        <v/>
      </c>
    </row>
    <row r="13" spans="1:43" ht="20.25" customHeight="1" x14ac:dyDescent="0.35">
      <c r="A13" s="172"/>
      <c r="B13" s="172"/>
      <c r="C13" s="151"/>
      <c r="D13" s="235"/>
      <c r="E13" s="235"/>
      <c r="F13" s="235"/>
      <c r="G13" s="235"/>
      <c r="H13" s="235"/>
      <c r="I13" s="235"/>
      <c r="J13" s="235"/>
      <c r="K13" s="236"/>
      <c r="L13" s="151"/>
      <c r="M13" s="266"/>
      <c r="N13" s="266"/>
      <c r="O13" s="261"/>
      <c r="P13" s="261"/>
      <c r="Q13" s="261"/>
      <c r="R13" s="119"/>
      <c r="S13" s="119"/>
      <c r="T13" s="119"/>
      <c r="U13" s="119"/>
      <c r="V13" s="119"/>
      <c r="W13" s="119"/>
      <c r="X13" s="119"/>
      <c r="Y13" s="119"/>
      <c r="Z13" s="119"/>
      <c r="AA13" s="119"/>
      <c r="AB13" s="119"/>
      <c r="AC13" s="119"/>
      <c r="AD13" s="250">
        <f t="shared" si="0"/>
        <v>0</v>
      </c>
      <c r="AE13" s="247"/>
      <c r="AF13" s="249" t="e">
        <f t="shared" si="5"/>
        <v>#REF!</v>
      </c>
      <c r="AG13" s="250">
        <f>+AD13-AE13</f>
        <v>0</v>
      </c>
      <c r="AH13" s="254"/>
      <c r="AI13" s="253"/>
      <c r="AJ13" s="254"/>
      <c r="AK13" s="187" t="e">
        <f>#REF!</f>
        <v>#REF!</v>
      </c>
      <c r="AL13" s="188" t="e">
        <f>#REF!</f>
        <v>#REF!</v>
      </c>
      <c r="AM13" s="160" t="e">
        <f t="shared" si="2"/>
        <v>#REF!</v>
      </c>
      <c r="AN13" s="161" t="e">
        <f t="shared" si="3"/>
        <v>#REF!</v>
      </c>
      <c r="AO13" s="162" t="e">
        <f t="shared" si="4"/>
        <v>#REF!</v>
      </c>
      <c r="AP13" s="151" t="str">
        <f t="shared" si="6"/>
        <v/>
      </c>
      <c r="AQ13" s="151" t="str">
        <f t="shared" si="7"/>
        <v/>
      </c>
    </row>
    <row r="14" spans="1:43" ht="20.25" customHeight="1" x14ac:dyDescent="0.35">
      <c r="A14" s="172"/>
      <c r="B14" s="172"/>
      <c r="C14" s="151"/>
      <c r="D14" s="235"/>
      <c r="E14" s="235"/>
      <c r="F14" s="235"/>
      <c r="G14" s="235"/>
      <c r="H14" s="235"/>
      <c r="I14" s="235"/>
      <c r="J14" s="235"/>
      <c r="K14" s="236"/>
      <c r="L14" s="151"/>
      <c r="M14" s="266"/>
      <c r="N14" s="266"/>
      <c r="O14" s="223"/>
      <c r="P14" s="223"/>
      <c r="Q14" s="223"/>
      <c r="R14" s="119"/>
      <c r="S14" s="119"/>
      <c r="T14" s="119"/>
      <c r="U14" s="119"/>
      <c r="V14" s="119"/>
      <c r="W14" s="119"/>
      <c r="X14" s="119"/>
      <c r="Y14" s="119"/>
      <c r="Z14" s="119"/>
      <c r="AA14" s="119"/>
      <c r="AB14" s="119"/>
      <c r="AC14" s="119"/>
      <c r="AD14" s="250">
        <f t="shared" si="0"/>
        <v>0</v>
      </c>
      <c r="AE14" s="247"/>
      <c r="AF14" s="249" t="e">
        <f t="shared" si="5"/>
        <v>#REF!</v>
      </c>
      <c r="AG14" s="250" t="e">
        <f>AF14-AE14</f>
        <v>#REF!</v>
      </c>
      <c r="AH14" s="119"/>
      <c r="AI14" s="255"/>
      <c r="AJ14" s="254"/>
      <c r="AK14" s="187" t="e">
        <f>#REF!</f>
        <v>#REF!</v>
      </c>
      <c r="AL14" s="188" t="e">
        <f>#REF!</f>
        <v>#REF!</v>
      </c>
      <c r="AM14" s="160" t="e">
        <f t="shared" si="2"/>
        <v>#REF!</v>
      </c>
      <c r="AN14" s="161" t="e">
        <f t="shared" si="3"/>
        <v>#REF!</v>
      </c>
      <c r="AO14" s="162" t="e">
        <f t="shared" si="4"/>
        <v>#REF!</v>
      </c>
      <c r="AP14" s="151" t="str">
        <f t="shared" si="6"/>
        <v/>
      </c>
      <c r="AQ14" s="151" t="str">
        <f t="shared" si="7"/>
        <v/>
      </c>
    </row>
    <row r="15" spans="1:43" ht="20.25" customHeight="1" x14ac:dyDescent="0.35">
      <c r="A15" s="173"/>
      <c r="B15" s="172"/>
      <c r="C15" s="151"/>
      <c r="D15" s="235"/>
      <c r="E15" s="235"/>
      <c r="F15" s="235"/>
      <c r="G15" s="235"/>
      <c r="H15" s="235"/>
      <c r="I15" s="235"/>
      <c r="J15" s="235"/>
      <c r="K15" s="236"/>
      <c r="L15" s="151"/>
      <c r="M15" s="268"/>
      <c r="N15" s="266"/>
      <c r="O15" s="223"/>
      <c r="P15" s="223"/>
      <c r="Q15" s="223"/>
      <c r="R15" s="119"/>
      <c r="S15" s="119"/>
      <c r="T15" s="119"/>
      <c r="U15" s="119"/>
      <c r="V15" s="119"/>
      <c r="W15" s="119"/>
      <c r="X15" s="119"/>
      <c r="Y15" s="119"/>
      <c r="Z15" s="119"/>
      <c r="AA15" s="119"/>
      <c r="AB15" s="119"/>
      <c r="AC15" s="119"/>
      <c r="AD15" s="250">
        <f t="shared" si="0"/>
        <v>0</v>
      </c>
      <c r="AE15" s="247"/>
      <c r="AF15" s="249" t="e">
        <f t="shared" si="5"/>
        <v>#REF!</v>
      </c>
      <c r="AG15" s="250" t="e">
        <f>AF15-AE15</f>
        <v>#REF!</v>
      </c>
      <c r="AH15" s="119"/>
      <c r="AI15" s="255"/>
      <c r="AJ15" s="254"/>
      <c r="AK15" s="187" t="e">
        <f>#REF!</f>
        <v>#REF!</v>
      </c>
      <c r="AL15" s="188" t="e">
        <f>#REF!</f>
        <v>#REF!</v>
      </c>
      <c r="AM15" s="160" t="e">
        <f t="shared" si="2"/>
        <v>#REF!</v>
      </c>
      <c r="AN15" s="161" t="e">
        <f t="shared" si="3"/>
        <v>#REF!</v>
      </c>
      <c r="AO15" s="162" t="e">
        <f t="shared" si="4"/>
        <v>#REF!</v>
      </c>
      <c r="AP15" s="151" t="str">
        <f t="shared" si="6"/>
        <v/>
      </c>
      <c r="AQ15" s="151" t="str">
        <f t="shared" si="7"/>
        <v/>
      </c>
    </row>
    <row r="16" spans="1:43" ht="20.25" customHeight="1" x14ac:dyDescent="0.35">
      <c r="A16" s="172"/>
      <c r="B16" s="172"/>
      <c r="C16" s="237"/>
      <c r="D16" s="235"/>
      <c r="E16" s="235"/>
      <c r="F16" s="235"/>
      <c r="G16" s="235"/>
      <c r="H16" s="235"/>
      <c r="I16" s="235"/>
      <c r="J16" s="235"/>
      <c r="K16" s="236"/>
      <c r="L16" s="151"/>
      <c r="M16" s="266"/>
      <c r="N16" s="266"/>
      <c r="O16" s="261"/>
      <c r="P16" s="261"/>
      <c r="Q16" s="261"/>
      <c r="R16" s="119"/>
      <c r="S16" s="119"/>
      <c r="T16" s="119"/>
      <c r="U16" s="119"/>
      <c r="V16" s="119"/>
      <c r="W16" s="119"/>
      <c r="X16" s="119"/>
      <c r="Y16" s="119"/>
      <c r="Z16" s="119"/>
      <c r="AA16" s="119"/>
      <c r="AB16" s="119"/>
      <c r="AC16" s="119"/>
      <c r="AD16" s="250">
        <v>0</v>
      </c>
      <c r="AE16" s="247"/>
      <c r="AF16" s="249" t="e">
        <f t="shared" si="5"/>
        <v>#REF!</v>
      </c>
      <c r="AG16" s="250" t="e">
        <f>AF16-AE16</f>
        <v>#REF!</v>
      </c>
      <c r="AH16" s="121"/>
      <c r="AI16" s="253"/>
      <c r="AJ16" s="254"/>
      <c r="AK16" s="187" t="e">
        <f>#REF!</f>
        <v>#REF!</v>
      </c>
      <c r="AL16" s="188" t="e">
        <f>#REF!</f>
        <v>#REF!</v>
      </c>
      <c r="AM16" s="160" t="e">
        <f t="shared" si="2"/>
        <v>#REF!</v>
      </c>
      <c r="AN16" s="161" t="e">
        <f t="shared" si="3"/>
        <v>#REF!</v>
      </c>
      <c r="AO16" s="162" t="e">
        <f t="shared" si="4"/>
        <v>#REF!</v>
      </c>
      <c r="AP16" s="151" t="str">
        <f t="shared" si="6"/>
        <v/>
      </c>
      <c r="AQ16" s="151" t="str">
        <f t="shared" si="7"/>
        <v/>
      </c>
    </row>
    <row r="17" spans="1:43" ht="20.25" customHeight="1" x14ac:dyDescent="0.35">
      <c r="A17" s="172"/>
      <c r="B17" s="172"/>
      <c r="C17" s="151"/>
      <c r="D17" s="235"/>
      <c r="E17" s="235"/>
      <c r="F17" s="235"/>
      <c r="G17" s="224"/>
      <c r="H17" s="235"/>
      <c r="I17" s="235"/>
      <c r="J17" s="235"/>
      <c r="K17" s="236"/>
      <c r="L17" s="151"/>
      <c r="M17" s="266"/>
      <c r="N17" s="266"/>
      <c r="O17" s="223"/>
      <c r="P17" s="223"/>
      <c r="Q17" s="223"/>
      <c r="R17" s="119"/>
      <c r="S17" s="119"/>
      <c r="T17" s="119"/>
      <c r="U17" s="119"/>
      <c r="V17" s="119"/>
      <c r="W17" s="119"/>
      <c r="X17" s="119"/>
      <c r="Y17" s="119"/>
      <c r="Z17" s="119"/>
      <c r="AA17" s="119"/>
      <c r="AB17" s="119"/>
      <c r="AC17" s="119"/>
      <c r="AD17" s="250">
        <f t="shared" ref="AD17:AD29" si="8">SUM(R17:AC17)</f>
        <v>0</v>
      </c>
      <c r="AE17" s="247"/>
      <c r="AF17" s="249" t="e">
        <f t="shared" si="5"/>
        <v>#REF!</v>
      </c>
      <c r="AG17" s="250" t="e">
        <f>AF17-AE17</f>
        <v>#REF!</v>
      </c>
      <c r="AH17" s="119"/>
      <c r="AI17" s="258"/>
      <c r="AJ17" s="254"/>
      <c r="AK17" s="187" t="e">
        <f>#REF!</f>
        <v>#REF!</v>
      </c>
      <c r="AL17" s="188" t="e">
        <f>#REF!</f>
        <v>#REF!</v>
      </c>
      <c r="AM17" s="160" t="e">
        <f t="shared" si="2"/>
        <v>#REF!</v>
      </c>
      <c r="AN17" s="161" t="e">
        <f t="shared" si="3"/>
        <v>#REF!</v>
      </c>
      <c r="AO17" s="162" t="e">
        <f t="shared" si="4"/>
        <v>#REF!</v>
      </c>
      <c r="AP17" s="151" t="str">
        <f t="shared" si="6"/>
        <v/>
      </c>
      <c r="AQ17" s="151" t="str">
        <f t="shared" si="7"/>
        <v/>
      </c>
    </row>
    <row r="18" spans="1:43" ht="20.25" customHeight="1" x14ac:dyDescent="0.35">
      <c r="A18" s="172"/>
      <c r="B18" s="172"/>
      <c r="C18" s="151"/>
      <c r="D18" s="235"/>
      <c r="E18" s="235"/>
      <c r="F18" s="235"/>
      <c r="G18" s="235"/>
      <c r="H18" s="235"/>
      <c r="I18" s="235"/>
      <c r="J18" s="235"/>
      <c r="K18" s="236"/>
      <c r="L18" s="151"/>
      <c r="M18" s="266"/>
      <c r="N18" s="266"/>
      <c r="O18" s="261"/>
      <c r="P18" s="261"/>
      <c r="Q18" s="261"/>
      <c r="R18" s="119"/>
      <c r="S18" s="119"/>
      <c r="T18" s="119"/>
      <c r="U18" s="119"/>
      <c r="V18" s="119"/>
      <c r="W18" s="119"/>
      <c r="X18" s="119"/>
      <c r="Y18" s="119"/>
      <c r="Z18" s="119"/>
      <c r="AA18" s="119"/>
      <c r="AB18" s="119"/>
      <c r="AC18" s="119"/>
      <c r="AD18" s="250">
        <f t="shared" si="8"/>
        <v>0</v>
      </c>
      <c r="AE18" s="248"/>
      <c r="AF18" s="249" t="e">
        <f t="shared" si="5"/>
        <v>#REF!</v>
      </c>
      <c r="AG18" s="250" t="e">
        <f>AF18-AE18</f>
        <v>#REF!</v>
      </c>
      <c r="AH18" s="121"/>
      <c r="AI18" s="253"/>
      <c r="AJ18" s="254"/>
      <c r="AK18" s="187" t="e">
        <f>#REF!</f>
        <v>#REF!</v>
      </c>
      <c r="AL18" s="188" t="e">
        <f>#REF!</f>
        <v>#REF!</v>
      </c>
      <c r="AM18" s="160" t="e">
        <f t="shared" si="2"/>
        <v>#REF!</v>
      </c>
      <c r="AN18" s="161" t="e">
        <f t="shared" si="3"/>
        <v>#REF!</v>
      </c>
      <c r="AO18" s="162" t="e">
        <f t="shared" si="4"/>
        <v>#REF!</v>
      </c>
      <c r="AP18" s="151" t="str">
        <f t="shared" si="6"/>
        <v/>
      </c>
      <c r="AQ18" s="151" t="str">
        <f t="shared" si="7"/>
        <v/>
      </c>
    </row>
    <row r="19" spans="1:43" ht="20.25" customHeight="1" x14ac:dyDescent="0.35">
      <c r="A19" s="172"/>
      <c r="B19" s="172"/>
      <c r="C19" s="151"/>
      <c r="D19" s="235"/>
      <c r="E19" s="235"/>
      <c r="F19" s="235"/>
      <c r="G19" s="238"/>
      <c r="H19" s="235"/>
      <c r="I19" s="235"/>
      <c r="J19" s="235"/>
      <c r="K19" s="236"/>
      <c r="L19" s="151"/>
      <c r="M19" s="266"/>
      <c r="N19" s="266"/>
      <c r="O19" s="261"/>
      <c r="P19" s="261"/>
      <c r="Q19" s="261"/>
      <c r="R19" s="119"/>
      <c r="S19" s="119"/>
      <c r="T19" s="119"/>
      <c r="U19" s="119"/>
      <c r="V19" s="119"/>
      <c r="W19" s="119"/>
      <c r="X19" s="119"/>
      <c r="Y19" s="119"/>
      <c r="Z19" s="119"/>
      <c r="AA19" s="119"/>
      <c r="AB19" s="119"/>
      <c r="AC19" s="119"/>
      <c r="AD19" s="250">
        <f t="shared" si="8"/>
        <v>0</v>
      </c>
      <c r="AE19" s="247"/>
      <c r="AF19" s="249" t="e">
        <f t="shared" si="5"/>
        <v>#REF!</v>
      </c>
      <c r="AG19" s="250">
        <v>0</v>
      </c>
      <c r="AH19" s="119"/>
      <c r="AI19" s="253"/>
      <c r="AJ19" s="254"/>
      <c r="AK19" s="187" t="e">
        <f>#REF!</f>
        <v>#REF!</v>
      </c>
      <c r="AL19" s="188" t="e">
        <f>#REF!</f>
        <v>#REF!</v>
      </c>
      <c r="AM19" s="160" t="e">
        <f t="shared" si="2"/>
        <v>#REF!</v>
      </c>
      <c r="AN19" s="161" t="e">
        <f t="shared" si="3"/>
        <v>#REF!</v>
      </c>
      <c r="AO19" s="162" t="e">
        <f t="shared" si="4"/>
        <v>#REF!</v>
      </c>
      <c r="AP19" s="151" t="str">
        <f t="shared" si="6"/>
        <v/>
      </c>
      <c r="AQ19" s="151" t="str">
        <f t="shared" si="7"/>
        <v/>
      </c>
    </row>
    <row r="20" spans="1:43" ht="20.25" customHeight="1" x14ac:dyDescent="0.35">
      <c r="A20" s="172"/>
      <c r="B20" s="172"/>
      <c r="C20" s="151"/>
      <c r="D20" s="235"/>
      <c r="E20" s="235"/>
      <c r="F20" s="235"/>
      <c r="G20" s="235"/>
      <c r="H20" s="235"/>
      <c r="I20" s="235"/>
      <c r="J20" s="235"/>
      <c r="K20" s="236"/>
      <c r="L20" s="151"/>
      <c r="M20" s="266"/>
      <c r="N20" s="266"/>
      <c r="O20" s="261"/>
      <c r="P20" s="261"/>
      <c r="Q20" s="261"/>
      <c r="R20" s="119"/>
      <c r="S20" s="119"/>
      <c r="T20" s="119"/>
      <c r="U20" s="119"/>
      <c r="V20" s="119"/>
      <c r="W20" s="119"/>
      <c r="X20" s="119"/>
      <c r="Y20" s="119"/>
      <c r="Z20" s="119"/>
      <c r="AA20" s="119"/>
      <c r="AB20" s="119"/>
      <c r="AC20" s="119"/>
      <c r="AD20" s="250">
        <f t="shared" si="8"/>
        <v>0</v>
      </c>
      <c r="AE20" s="247"/>
      <c r="AF20" s="249" t="e">
        <f t="shared" si="5"/>
        <v>#REF!</v>
      </c>
      <c r="AG20" s="250" t="e">
        <f t="shared" ref="AG20:AG28" si="9">AF20-AE20</f>
        <v>#REF!</v>
      </c>
      <c r="AH20" s="119"/>
      <c r="AI20" s="255"/>
      <c r="AJ20" s="223"/>
      <c r="AK20" s="187" t="e">
        <f>#REF!</f>
        <v>#REF!</v>
      </c>
      <c r="AL20" s="188" t="e">
        <f>#REF!</f>
        <v>#REF!</v>
      </c>
      <c r="AM20" s="160" t="e">
        <f t="shared" si="2"/>
        <v>#REF!</v>
      </c>
      <c r="AN20" s="161" t="e">
        <f t="shared" si="3"/>
        <v>#REF!</v>
      </c>
      <c r="AO20" s="162" t="e">
        <f t="shared" si="4"/>
        <v>#REF!</v>
      </c>
      <c r="AP20" s="151" t="str">
        <f t="shared" si="6"/>
        <v/>
      </c>
      <c r="AQ20" s="151" t="str">
        <f t="shared" si="7"/>
        <v/>
      </c>
    </row>
    <row r="21" spans="1:43" ht="20.25" customHeight="1" x14ac:dyDescent="0.35">
      <c r="A21" s="172"/>
      <c r="B21" s="172"/>
      <c r="C21" s="151"/>
      <c r="D21" s="235"/>
      <c r="E21" s="235"/>
      <c r="F21" s="235"/>
      <c r="G21" s="235"/>
      <c r="H21" s="235"/>
      <c r="I21" s="235"/>
      <c r="J21" s="235"/>
      <c r="K21" s="236"/>
      <c r="L21" s="151"/>
      <c r="M21" s="266"/>
      <c r="N21" s="266"/>
      <c r="O21" s="223"/>
      <c r="P21" s="223"/>
      <c r="Q21" s="223"/>
      <c r="R21" s="119"/>
      <c r="S21" s="119"/>
      <c r="T21" s="119"/>
      <c r="U21" s="119"/>
      <c r="V21" s="119"/>
      <c r="W21" s="119"/>
      <c r="X21" s="119"/>
      <c r="Y21" s="119"/>
      <c r="Z21" s="119"/>
      <c r="AA21" s="119"/>
      <c r="AB21" s="119"/>
      <c r="AC21" s="119"/>
      <c r="AD21" s="250">
        <f t="shared" si="8"/>
        <v>0</v>
      </c>
      <c r="AE21" s="247"/>
      <c r="AF21" s="249" t="e">
        <f t="shared" si="5"/>
        <v>#REF!</v>
      </c>
      <c r="AG21" s="250" t="e">
        <f t="shared" si="9"/>
        <v>#REF!</v>
      </c>
      <c r="AH21" s="119"/>
      <c r="AI21" s="255"/>
      <c r="AJ21" s="254"/>
      <c r="AK21" s="187" t="e">
        <f>#REF!</f>
        <v>#REF!</v>
      </c>
      <c r="AL21" s="188" t="e">
        <f>#REF!</f>
        <v>#REF!</v>
      </c>
      <c r="AM21" s="160" t="e">
        <f t="shared" si="2"/>
        <v>#REF!</v>
      </c>
      <c r="AN21" s="161" t="e">
        <f t="shared" si="3"/>
        <v>#REF!</v>
      </c>
      <c r="AO21" s="162" t="e">
        <f t="shared" si="4"/>
        <v>#REF!</v>
      </c>
      <c r="AP21" s="151" t="str">
        <f t="shared" si="6"/>
        <v/>
      </c>
      <c r="AQ21" s="151" t="str">
        <f t="shared" si="7"/>
        <v/>
      </c>
    </row>
    <row r="22" spans="1:43" ht="20.25" customHeight="1" x14ac:dyDescent="0.35">
      <c r="A22" s="172"/>
      <c r="B22" s="172"/>
      <c r="C22" s="151"/>
      <c r="D22" s="235"/>
      <c r="E22" s="235"/>
      <c r="F22" s="235"/>
      <c r="G22" s="235"/>
      <c r="H22" s="235"/>
      <c r="I22" s="235"/>
      <c r="J22" s="235"/>
      <c r="K22" s="236"/>
      <c r="L22" s="151"/>
      <c r="M22" s="266"/>
      <c r="N22" s="266"/>
      <c r="O22" s="223"/>
      <c r="P22" s="223"/>
      <c r="Q22" s="223"/>
      <c r="R22" s="119"/>
      <c r="S22" s="119"/>
      <c r="T22" s="119"/>
      <c r="U22" s="119"/>
      <c r="V22" s="119"/>
      <c r="W22" s="119"/>
      <c r="X22" s="119"/>
      <c r="Y22" s="119"/>
      <c r="Z22" s="119"/>
      <c r="AA22" s="119"/>
      <c r="AB22" s="119"/>
      <c r="AC22" s="119"/>
      <c r="AD22" s="250">
        <f t="shared" si="8"/>
        <v>0</v>
      </c>
      <c r="AE22" s="247"/>
      <c r="AF22" s="249" t="e">
        <f t="shared" si="5"/>
        <v>#REF!</v>
      </c>
      <c r="AG22" s="250" t="e">
        <f t="shared" si="9"/>
        <v>#REF!</v>
      </c>
      <c r="AH22" s="259"/>
      <c r="AI22" s="255"/>
      <c r="AJ22" s="254"/>
      <c r="AK22" s="187" t="e">
        <f>#REF!</f>
        <v>#REF!</v>
      </c>
      <c r="AL22" s="188" t="e">
        <f>#REF!</f>
        <v>#REF!</v>
      </c>
      <c r="AM22" s="160" t="e">
        <f t="shared" si="2"/>
        <v>#REF!</v>
      </c>
      <c r="AN22" s="161" t="e">
        <f t="shared" si="3"/>
        <v>#REF!</v>
      </c>
      <c r="AO22" s="162" t="e">
        <f t="shared" si="4"/>
        <v>#REF!</v>
      </c>
      <c r="AP22" s="151" t="str">
        <f t="shared" si="6"/>
        <v/>
      </c>
      <c r="AQ22" s="151" t="str">
        <f t="shared" si="7"/>
        <v/>
      </c>
    </row>
    <row r="23" spans="1:43" ht="20.25" customHeight="1" x14ac:dyDescent="0.35">
      <c r="A23" s="172"/>
      <c r="B23" s="172"/>
      <c r="C23" s="151"/>
      <c r="D23" s="235"/>
      <c r="E23" s="235"/>
      <c r="F23" s="238"/>
      <c r="G23" s="238"/>
      <c r="H23" s="235"/>
      <c r="I23" s="235"/>
      <c r="J23" s="235"/>
      <c r="K23" s="236"/>
      <c r="L23" s="151"/>
      <c r="M23" s="266"/>
      <c r="N23" s="266"/>
      <c r="O23" s="223"/>
      <c r="P23" s="223"/>
      <c r="Q23" s="223"/>
      <c r="R23" s="119"/>
      <c r="S23" s="119"/>
      <c r="T23" s="119"/>
      <c r="U23" s="119"/>
      <c r="V23" s="119"/>
      <c r="W23" s="119"/>
      <c r="X23" s="119"/>
      <c r="Y23" s="119"/>
      <c r="Z23" s="119"/>
      <c r="AA23" s="119"/>
      <c r="AB23" s="119"/>
      <c r="AC23" s="119"/>
      <c r="AD23" s="250">
        <f t="shared" si="8"/>
        <v>0</v>
      </c>
      <c r="AE23" s="247"/>
      <c r="AF23" s="249" t="e">
        <f t="shared" si="5"/>
        <v>#REF!</v>
      </c>
      <c r="AG23" s="250" t="e">
        <f t="shared" si="9"/>
        <v>#REF!</v>
      </c>
      <c r="AH23" s="119"/>
      <c r="AI23" s="255"/>
      <c r="AJ23" s="254"/>
      <c r="AK23" s="187" t="e">
        <f>#REF!</f>
        <v>#REF!</v>
      </c>
      <c r="AL23" s="188" t="e">
        <f>#REF!</f>
        <v>#REF!</v>
      </c>
      <c r="AM23" s="160" t="e">
        <f t="shared" si="2"/>
        <v>#REF!</v>
      </c>
      <c r="AN23" s="161" t="e">
        <f t="shared" si="3"/>
        <v>#REF!</v>
      </c>
      <c r="AO23" s="162" t="e">
        <f t="shared" si="4"/>
        <v>#REF!</v>
      </c>
      <c r="AP23" s="151" t="str">
        <f t="shared" si="6"/>
        <v/>
      </c>
      <c r="AQ23" s="151" t="str">
        <f t="shared" si="7"/>
        <v/>
      </c>
    </row>
    <row r="24" spans="1:43" ht="20.25" customHeight="1" x14ac:dyDescent="0.35">
      <c r="A24" s="172"/>
      <c r="B24" s="172"/>
      <c r="C24" s="151"/>
      <c r="D24" s="235"/>
      <c r="E24" s="235"/>
      <c r="F24" s="235"/>
      <c r="G24" s="235"/>
      <c r="H24" s="235"/>
      <c r="I24" s="235"/>
      <c r="J24" s="235"/>
      <c r="K24" s="236"/>
      <c r="L24" s="151"/>
      <c r="M24" s="266"/>
      <c r="N24" s="266"/>
      <c r="O24" s="223"/>
      <c r="P24" s="223"/>
      <c r="Q24" s="223"/>
      <c r="R24" s="119"/>
      <c r="S24" s="119"/>
      <c r="T24" s="119"/>
      <c r="U24" s="119"/>
      <c r="V24" s="119"/>
      <c r="W24" s="119"/>
      <c r="X24" s="119"/>
      <c r="Y24" s="119"/>
      <c r="Z24" s="119"/>
      <c r="AA24" s="119"/>
      <c r="AB24" s="119"/>
      <c r="AC24" s="119"/>
      <c r="AD24" s="250">
        <f t="shared" si="8"/>
        <v>0</v>
      </c>
      <c r="AE24" s="247"/>
      <c r="AF24" s="249" t="e">
        <f t="shared" si="5"/>
        <v>#REF!</v>
      </c>
      <c r="AG24" s="250" t="e">
        <f t="shared" si="9"/>
        <v>#REF!</v>
      </c>
      <c r="AH24" s="119"/>
      <c r="AI24" s="255"/>
      <c r="AJ24" s="254"/>
      <c r="AK24" s="187" t="e">
        <f>#REF!</f>
        <v>#REF!</v>
      </c>
      <c r="AL24" s="188" t="e">
        <f>#REF!</f>
        <v>#REF!</v>
      </c>
      <c r="AM24" s="160" t="e">
        <f t="shared" si="2"/>
        <v>#REF!</v>
      </c>
      <c r="AN24" s="161" t="e">
        <f t="shared" si="3"/>
        <v>#REF!</v>
      </c>
      <c r="AO24" s="162" t="e">
        <f t="shared" si="4"/>
        <v>#REF!</v>
      </c>
      <c r="AP24" s="151" t="str">
        <f t="shared" si="6"/>
        <v/>
      </c>
      <c r="AQ24" s="151" t="str">
        <f t="shared" si="7"/>
        <v/>
      </c>
    </row>
    <row r="25" spans="1:43" ht="20.25" customHeight="1" x14ac:dyDescent="0.35">
      <c r="A25" s="172"/>
      <c r="B25" s="172"/>
      <c r="C25" s="151"/>
      <c r="D25" s="235"/>
      <c r="E25" s="235"/>
      <c r="F25" s="235"/>
      <c r="G25" s="235"/>
      <c r="H25" s="235"/>
      <c r="I25" s="235"/>
      <c r="J25" s="235"/>
      <c r="K25" s="236"/>
      <c r="L25" s="151"/>
      <c r="M25" s="266"/>
      <c r="N25" s="266"/>
      <c r="O25" s="147"/>
      <c r="P25" s="147"/>
      <c r="Q25" s="147"/>
      <c r="R25" s="119"/>
      <c r="S25" s="119"/>
      <c r="T25" s="119"/>
      <c r="U25" s="119"/>
      <c r="V25" s="119"/>
      <c r="W25" s="119"/>
      <c r="X25" s="119"/>
      <c r="Y25" s="119"/>
      <c r="Z25" s="119"/>
      <c r="AA25" s="119"/>
      <c r="AB25" s="119"/>
      <c r="AC25" s="119"/>
      <c r="AD25" s="250">
        <f t="shared" si="8"/>
        <v>0</v>
      </c>
      <c r="AE25" s="247"/>
      <c r="AF25" s="249" t="e">
        <f t="shared" si="5"/>
        <v>#REF!</v>
      </c>
      <c r="AG25" s="250" t="e">
        <f t="shared" si="9"/>
        <v>#REF!</v>
      </c>
      <c r="AH25" s="119"/>
      <c r="AI25" s="253"/>
      <c r="AJ25" s="254"/>
      <c r="AK25" s="187" t="e">
        <f>#REF!</f>
        <v>#REF!</v>
      </c>
      <c r="AL25" s="188" t="e">
        <f>#REF!</f>
        <v>#REF!</v>
      </c>
      <c r="AM25" s="160" t="e">
        <f t="shared" si="2"/>
        <v>#REF!</v>
      </c>
      <c r="AN25" s="161" t="e">
        <f t="shared" si="3"/>
        <v>#REF!</v>
      </c>
      <c r="AO25" s="162" t="e">
        <f t="shared" si="4"/>
        <v>#REF!</v>
      </c>
      <c r="AP25" s="151" t="str">
        <f t="shared" si="6"/>
        <v/>
      </c>
      <c r="AQ25" s="151" t="str">
        <f t="shared" si="7"/>
        <v/>
      </c>
    </row>
    <row r="26" spans="1:43" ht="20.25" customHeight="1" x14ac:dyDescent="0.35">
      <c r="A26" s="172"/>
      <c r="B26" s="172"/>
      <c r="C26" s="151"/>
      <c r="D26" s="235"/>
      <c r="E26" s="235"/>
      <c r="F26" s="235"/>
      <c r="G26" s="235"/>
      <c r="H26" s="235"/>
      <c r="I26" s="238"/>
      <c r="J26" s="235"/>
      <c r="K26" s="236"/>
      <c r="L26" s="151"/>
      <c r="M26" s="266"/>
      <c r="N26" s="266"/>
      <c r="O26" s="261"/>
      <c r="P26" s="261"/>
      <c r="Q26" s="261"/>
      <c r="R26" s="119"/>
      <c r="S26" s="119"/>
      <c r="T26" s="119"/>
      <c r="U26" s="119"/>
      <c r="V26" s="119"/>
      <c r="W26" s="119"/>
      <c r="X26" s="119"/>
      <c r="Y26" s="119"/>
      <c r="Z26" s="119"/>
      <c r="AA26" s="119"/>
      <c r="AB26" s="119"/>
      <c r="AC26" s="119"/>
      <c r="AD26" s="250">
        <f t="shared" si="8"/>
        <v>0</v>
      </c>
      <c r="AE26" s="247"/>
      <c r="AF26" s="249" t="e">
        <f t="shared" si="5"/>
        <v>#REF!</v>
      </c>
      <c r="AG26" s="250" t="e">
        <f t="shared" si="9"/>
        <v>#REF!</v>
      </c>
      <c r="AH26" s="119"/>
      <c r="AI26" s="258"/>
      <c r="AJ26" s="254"/>
      <c r="AK26" s="187" t="e">
        <f>#REF!</f>
        <v>#REF!</v>
      </c>
      <c r="AL26" s="188" t="e">
        <f>#REF!</f>
        <v>#REF!</v>
      </c>
      <c r="AM26" s="160" t="e">
        <f t="shared" si="2"/>
        <v>#REF!</v>
      </c>
      <c r="AN26" s="161" t="e">
        <f t="shared" si="3"/>
        <v>#REF!</v>
      </c>
      <c r="AO26" s="162" t="e">
        <f t="shared" si="4"/>
        <v>#REF!</v>
      </c>
      <c r="AP26" s="151" t="str">
        <f t="shared" si="6"/>
        <v/>
      </c>
      <c r="AQ26" s="151" t="str">
        <f t="shared" si="7"/>
        <v/>
      </c>
    </row>
    <row r="27" spans="1:43" ht="20.25" customHeight="1" x14ac:dyDescent="0.35">
      <c r="A27" s="172"/>
      <c r="B27" s="172"/>
      <c r="C27" s="151"/>
      <c r="D27" s="235"/>
      <c r="E27" s="235"/>
      <c r="F27" s="235"/>
      <c r="G27" s="235"/>
      <c r="H27" s="235"/>
      <c r="I27" s="235"/>
      <c r="J27" s="235"/>
      <c r="K27" s="236"/>
      <c r="L27" s="151"/>
      <c r="M27" s="266"/>
      <c r="N27" s="266"/>
      <c r="O27" s="223"/>
      <c r="P27" s="223"/>
      <c r="Q27" s="223"/>
      <c r="R27" s="119"/>
      <c r="S27" s="119"/>
      <c r="T27" s="119"/>
      <c r="U27" s="119"/>
      <c r="V27" s="119"/>
      <c r="W27" s="119"/>
      <c r="X27" s="119"/>
      <c r="Y27" s="119"/>
      <c r="Z27" s="119"/>
      <c r="AA27" s="119"/>
      <c r="AB27" s="119"/>
      <c r="AC27" s="119"/>
      <c r="AD27" s="250">
        <f t="shared" si="8"/>
        <v>0</v>
      </c>
      <c r="AE27" s="247"/>
      <c r="AF27" s="249" t="e">
        <f t="shared" si="5"/>
        <v>#REF!</v>
      </c>
      <c r="AG27" s="250" t="e">
        <f t="shared" si="9"/>
        <v>#REF!</v>
      </c>
      <c r="AH27" s="119"/>
      <c r="AI27" s="253"/>
      <c r="AJ27" s="254"/>
      <c r="AK27" s="187" t="e">
        <f>#REF!</f>
        <v>#REF!</v>
      </c>
      <c r="AL27" s="188" t="e">
        <f>#REF!</f>
        <v>#REF!</v>
      </c>
      <c r="AM27" s="160" t="e">
        <f t="shared" si="2"/>
        <v>#REF!</v>
      </c>
      <c r="AN27" s="161" t="e">
        <f t="shared" si="3"/>
        <v>#REF!</v>
      </c>
      <c r="AO27" s="162" t="e">
        <f t="shared" si="4"/>
        <v>#REF!</v>
      </c>
      <c r="AP27" s="151" t="str">
        <f t="shared" si="6"/>
        <v/>
      </c>
      <c r="AQ27" s="151" t="str">
        <f t="shared" si="7"/>
        <v/>
      </c>
    </row>
    <row r="28" spans="1:43" ht="20.25" customHeight="1" x14ac:dyDescent="0.35">
      <c r="A28" s="172"/>
      <c r="B28" s="172"/>
      <c r="C28" s="151"/>
      <c r="D28" s="235"/>
      <c r="E28" s="235"/>
      <c r="F28" s="235"/>
      <c r="G28" s="235"/>
      <c r="H28" s="235"/>
      <c r="I28" s="235"/>
      <c r="J28" s="235"/>
      <c r="K28" s="236"/>
      <c r="L28" s="151"/>
      <c r="M28" s="266"/>
      <c r="N28" s="266"/>
      <c r="O28" s="261"/>
      <c r="P28" s="261"/>
      <c r="Q28" s="261"/>
      <c r="R28" s="119"/>
      <c r="S28" s="119"/>
      <c r="T28" s="119"/>
      <c r="U28" s="119"/>
      <c r="V28" s="119"/>
      <c r="W28" s="119"/>
      <c r="X28" s="119"/>
      <c r="Y28" s="119"/>
      <c r="Z28" s="119"/>
      <c r="AA28" s="119"/>
      <c r="AB28" s="119"/>
      <c r="AC28" s="119"/>
      <c r="AD28" s="251">
        <f t="shared" si="8"/>
        <v>0</v>
      </c>
      <c r="AE28" s="248"/>
      <c r="AF28" s="249" t="e">
        <f t="shared" si="5"/>
        <v>#REF!</v>
      </c>
      <c r="AG28" s="251" t="e">
        <f t="shared" si="9"/>
        <v>#REF!</v>
      </c>
      <c r="AH28" s="121"/>
      <c r="AI28" s="253"/>
      <c r="AJ28" s="254"/>
      <c r="AK28" s="187" t="e">
        <f>#REF!</f>
        <v>#REF!</v>
      </c>
      <c r="AL28" s="188" t="e">
        <f>#REF!</f>
        <v>#REF!</v>
      </c>
      <c r="AM28" s="160" t="e">
        <f t="shared" si="2"/>
        <v>#REF!</v>
      </c>
      <c r="AN28" s="161" t="e">
        <f t="shared" si="3"/>
        <v>#REF!</v>
      </c>
      <c r="AO28" s="162" t="e">
        <f t="shared" si="4"/>
        <v>#REF!</v>
      </c>
      <c r="AP28" s="151" t="str">
        <f t="shared" si="6"/>
        <v/>
      </c>
      <c r="AQ28" s="151" t="str">
        <f t="shared" si="7"/>
        <v/>
      </c>
    </row>
    <row r="29" spans="1:43" ht="20.25" customHeight="1" x14ac:dyDescent="0.35">
      <c r="A29" s="172"/>
      <c r="B29" s="172"/>
      <c r="C29" s="151"/>
      <c r="D29" s="235"/>
      <c r="E29" s="235"/>
      <c r="F29" s="235"/>
      <c r="G29" s="238"/>
      <c r="H29" s="235"/>
      <c r="I29" s="235"/>
      <c r="J29" s="235"/>
      <c r="K29" s="234"/>
      <c r="L29" s="151"/>
      <c r="M29" s="266"/>
      <c r="N29" s="266"/>
      <c r="O29" s="261"/>
      <c r="P29" s="261"/>
      <c r="Q29" s="261"/>
      <c r="R29" s="119"/>
      <c r="S29" s="119"/>
      <c r="T29" s="119"/>
      <c r="U29" s="119"/>
      <c r="V29" s="119"/>
      <c r="W29" s="119"/>
      <c r="X29" s="119"/>
      <c r="Y29" s="119"/>
      <c r="Z29" s="119"/>
      <c r="AA29" s="119"/>
      <c r="AB29" s="119"/>
      <c r="AC29" s="119"/>
      <c r="AD29" s="251">
        <f t="shared" si="8"/>
        <v>0</v>
      </c>
      <c r="AE29" s="247"/>
      <c r="AF29" s="249" t="e">
        <f t="shared" si="5"/>
        <v>#REF!</v>
      </c>
      <c r="AG29" s="250">
        <v>0</v>
      </c>
      <c r="AH29" s="256"/>
      <c r="AI29" s="253"/>
      <c r="AJ29" s="254"/>
      <c r="AK29" s="187" t="e">
        <f>#REF!</f>
        <v>#REF!</v>
      </c>
      <c r="AL29" s="188" t="e">
        <f>#REF!</f>
        <v>#REF!</v>
      </c>
      <c r="AM29" s="160" t="e">
        <f t="shared" si="2"/>
        <v>#REF!</v>
      </c>
      <c r="AN29" s="161" t="e">
        <f t="shared" si="3"/>
        <v>#REF!</v>
      </c>
      <c r="AO29" s="162" t="e">
        <f t="shared" si="4"/>
        <v>#REF!</v>
      </c>
      <c r="AP29" s="151" t="str">
        <f t="shared" si="6"/>
        <v/>
      </c>
      <c r="AQ29" s="151" t="str">
        <f t="shared" si="7"/>
        <v/>
      </c>
    </row>
    <row r="30" spans="1:43" ht="20.25" customHeight="1" x14ac:dyDescent="0.35">
      <c r="A30" s="172"/>
      <c r="B30" s="172"/>
      <c r="C30" s="151"/>
      <c r="D30" s="235"/>
      <c r="E30" s="235"/>
      <c r="F30" s="235"/>
      <c r="G30" s="235"/>
      <c r="H30" s="235"/>
      <c r="I30" s="235"/>
      <c r="J30" s="235"/>
      <c r="K30" s="236"/>
      <c r="L30" s="151"/>
      <c r="M30" s="266"/>
      <c r="N30" s="266"/>
      <c r="O30" s="261"/>
      <c r="P30" s="261"/>
      <c r="Q30" s="261"/>
      <c r="R30" s="119"/>
      <c r="S30" s="119"/>
      <c r="T30" s="119"/>
      <c r="U30" s="119"/>
      <c r="V30" s="119"/>
      <c r="W30" s="119"/>
      <c r="X30" s="119"/>
      <c r="Y30" s="119"/>
      <c r="Z30" s="119"/>
      <c r="AA30" s="119"/>
      <c r="AB30" s="119"/>
      <c r="AC30" s="119"/>
      <c r="AD30" s="250">
        <f t="shared" ref="AD30:AD48" si="10">SUM(R30:AC30)</f>
        <v>0</v>
      </c>
      <c r="AE30" s="247"/>
      <c r="AF30" s="249" t="e">
        <f t="shared" si="5"/>
        <v>#REF!</v>
      </c>
      <c r="AG30" s="250" t="e">
        <f>AF30-AE30</f>
        <v>#REF!</v>
      </c>
      <c r="AH30" s="121"/>
      <c r="AI30" s="253"/>
      <c r="AJ30" s="254"/>
      <c r="AK30" s="187" t="e">
        <f>#REF!</f>
        <v>#REF!</v>
      </c>
      <c r="AL30" s="188" t="e">
        <f>#REF!</f>
        <v>#REF!</v>
      </c>
      <c r="AM30" s="160" t="e">
        <f t="shared" si="2"/>
        <v>#REF!</v>
      </c>
      <c r="AN30" s="161" t="e">
        <f t="shared" si="3"/>
        <v>#REF!</v>
      </c>
      <c r="AO30" s="162" t="e">
        <f t="shared" si="4"/>
        <v>#REF!</v>
      </c>
      <c r="AP30" s="151" t="str">
        <f t="shared" si="6"/>
        <v/>
      </c>
      <c r="AQ30" s="151" t="str">
        <f t="shared" si="7"/>
        <v/>
      </c>
    </row>
    <row r="31" spans="1:43" ht="20.25" customHeight="1" x14ac:dyDescent="0.35">
      <c r="A31" s="172"/>
      <c r="B31" s="172"/>
      <c r="C31" s="151"/>
      <c r="D31" s="235"/>
      <c r="E31" s="235"/>
      <c r="F31" s="238"/>
      <c r="G31" s="235"/>
      <c r="H31" s="235"/>
      <c r="I31" s="235"/>
      <c r="J31" s="235"/>
      <c r="K31" s="236"/>
      <c r="L31" s="151"/>
      <c r="M31" s="266"/>
      <c r="N31" s="266"/>
      <c r="O31" s="261"/>
      <c r="P31" s="261"/>
      <c r="Q31" s="261"/>
      <c r="R31" s="119"/>
      <c r="S31" s="119"/>
      <c r="T31" s="119"/>
      <c r="U31" s="119"/>
      <c r="V31" s="119"/>
      <c r="W31" s="119"/>
      <c r="X31" s="119"/>
      <c r="Y31" s="119"/>
      <c r="Z31" s="119"/>
      <c r="AA31" s="119"/>
      <c r="AB31" s="119"/>
      <c r="AC31" s="119"/>
      <c r="AD31" s="250">
        <f t="shared" si="10"/>
        <v>0</v>
      </c>
      <c r="AE31" s="247"/>
      <c r="AF31" s="249" t="e">
        <f t="shared" si="5"/>
        <v>#REF!</v>
      </c>
      <c r="AG31" s="250">
        <v>0</v>
      </c>
      <c r="AH31" s="119"/>
      <c r="AI31" s="253"/>
      <c r="AJ31" s="254"/>
      <c r="AK31" s="187" t="e">
        <f>#REF!</f>
        <v>#REF!</v>
      </c>
      <c r="AL31" s="188" t="e">
        <f>#REF!</f>
        <v>#REF!</v>
      </c>
      <c r="AM31" s="160" t="e">
        <f t="shared" si="2"/>
        <v>#REF!</v>
      </c>
      <c r="AN31" s="161" t="e">
        <f t="shared" si="3"/>
        <v>#REF!</v>
      </c>
      <c r="AO31" s="162" t="e">
        <f t="shared" si="4"/>
        <v>#REF!</v>
      </c>
      <c r="AP31" s="151" t="str">
        <f t="shared" si="6"/>
        <v/>
      </c>
      <c r="AQ31" s="151" t="str">
        <f t="shared" si="7"/>
        <v/>
      </c>
    </row>
    <row r="32" spans="1:43" ht="20.25" customHeight="1" x14ac:dyDescent="0.35">
      <c r="A32" s="172"/>
      <c r="B32" s="172"/>
      <c r="C32" s="151"/>
      <c r="D32" s="235"/>
      <c r="E32" s="235"/>
      <c r="F32" s="235"/>
      <c r="G32" s="235"/>
      <c r="H32" s="235"/>
      <c r="I32" s="235"/>
      <c r="J32" s="235"/>
      <c r="K32" s="236"/>
      <c r="L32" s="151"/>
      <c r="M32" s="266"/>
      <c r="N32" s="266"/>
      <c r="O32" s="223"/>
      <c r="P32" s="223"/>
      <c r="Q32" s="223"/>
      <c r="R32" s="119"/>
      <c r="S32" s="119"/>
      <c r="T32" s="119"/>
      <c r="U32" s="119"/>
      <c r="V32" s="119"/>
      <c r="W32" s="119"/>
      <c r="X32" s="119"/>
      <c r="Y32" s="119"/>
      <c r="Z32" s="119"/>
      <c r="AA32" s="119"/>
      <c r="AB32" s="119"/>
      <c r="AC32" s="119"/>
      <c r="AD32" s="250">
        <f t="shared" si="10"/>
        <v>0</v>
      </c>
      <c r="AE32" s="247"/>
      <c r="AF32" s="249" t="e">
        <f t="shared" si="5"/>
        <v>#REF!</v>
      </c>
      <c r="AG32" s="250" t="e">
        <f t="shared" ref="AG32:AG60" si="11">AF32-AE32</f>
        <v>#REF!</v>
      </c>
      <c r="AH32" s="119"/>
      <c r="AI32" s="255"/>
      <c r="AJ32" s="254"/>
      <c r="AK32" s="187" t="e">
        <f>#REF!</f>
        <v>#REF!</v>
      </c>
      <c r="AL32" s="188" t="e">
        <f>#REF!</f>
        <v>#REF!</v>
      </c>
      <c r="AM32" s="160" t="e">
        <f t="shared" si="2"/>
        <v>#REF!</v>
      </c>
      <c r="AN32" s="161" t="e">
        <f t="shared" si="3"/>
        <v>#REF!</v>
      </c>
      <c r="AO32" s="162" t="e">
        <f t="shared" si="4"/>
        <v>#REF!</v>
      </c>
      <c r="AP32" s="151" t="str">
        <f t="shared" si="6"/>
        <v/>
      </c>
      <c r="AQ32" s="151" t="str">
        <f t="shared" si="7"/>
        <v/>
      </c>
    </row>
    <row r="33" spans="1:43" ht="20.25" customHeight="1" x14ac:dyDescent="0.35">
      <c r="A33" s="172"/>
      <c r="B33" s="172"/>
      <c r="C33" s="237"/>
      <c r="D33" s="235"/>
      <c r="E33" s="235"/>
      <c r="F33" s="235"/>
      <c r="G33" s="235"/>
      <c r="H33" s="235"/>
      <c r="I33" s="235"/>
      <c r="J33" s="235"/>
      <c r="K33" s="236"/>
      <c r="L33" s="151"/>
      <c r="M33" s="266"/>
      <c r="N33" s="266"/>
      <c r="O33" s="261"/>
      <c r="P33" s="261"/>
      <c r="Q33" s="261"/>
      <c r="R33" s="119"/>
      <c r="S33" s="119"/>
      <c r="T33" s="119"/>
      <c r="U33" s="119"/>
      <c r="V33" s="119"/>
      <c r="W33" s="119"/>
      <c r="X33" s="119"/>
      <c r="Y33" s="119"/>
      <c r="Z33" s="119"/>
      <c r="AA33" s="119"/>
      <c r="AB33" s="119"/>
      <c r="AC33" s="119"/>
      <c r="AD33" s="250">
        <f t="shared" si="10"/>
        <v>0</v>
      </c>
      <c r="AE33" s="247"/>
      <c r="AF33" s="249" t="e">
        <f t="shared" si="5"/>
        <v>#REF!</v>
      </c>
      <c r="AG33" s="250" t="e">
        <f t="shared" si="11"/>
        <v>#REF!</v>
      </c>
      <c r="AH33" s="256"/>
      <c r="AI33" s="253"/>
      <c r="AJ33" s="254"/>
      <c r="AK33" s="187" t="e">
        <f>#REF!</f>
        <v>#REF!</v>
      </c>
      <c r="AL33" s="188" t="e">
        <f>#REF!</f>
        <v>#REF!</v>
      </c>
      <c r="AM33" s="160" t="e">
        <f t="shared" si="2"/>
        <v>#REF!</v>
      </c>
      <c r="AN33" s="161" t="e">
        <f t="shared" si="3"/>
        <v>#REF!</v>
      </c>
      <c r="AO33" s="162" t="e">
        <f t="shared" si="4"/>
        <v>#REF!</v>
      </c>
      <c r="AP33" s="151" t="str">
        <f t="shared" si="6"/>
        <v/>
      </c>
      <c r="AQ33" s="151" t="str">
        <f t="shared" si="7"/>
        <v/>
      </c>
    </row>
    <row r="34" spans="1:43" ht="20.25" customHeight="1" x14ac:dyDescent="0.35">
      <c r="A34" s="172"/>
      <c r="B34" s="172"/>
      <c r="C34" s="151"/>
      <c r="D34" s="235"/>
      <c r="E34" s="235"/>
      <c r="F34" s="235"/>
      <c r="G34" s="235"/>
      <c r="H34" s="235"/>
      <c r="I34" s="235"/>
      <c r="J34" s="235"/>
      <c r="K34" s="236"/>
      <c r="L34" s="151"/>
      <c r="M34" s="266"/>
      <c r="N34" s="266"/>
      <c r="O34" s="223"/>
      <c r="P34" s="223"/>
      <c r="Q34" s="223"/>
      <c r="R34" s="119"/>
      <c r="S34" s="119"/>
      <c r="T34" s="119"/>
      <c r="U34" s="119"/>
      <c r="V34" s="119"/>
      <c r="W34" s="119"/>
      <c r="X34" s="119"/>
      <c r="Y34" s="119"/>
      <c r="Z34" s="119"/>
      <c r="AA34" s="119"/>
      <c r="AB34" s="119"/>
      <c r="AC34" s="119"/>
      <c r="AD34" s="250">
        <f t="shared" si="10"/>
        <v>0</v>
      </c>
      <c r="AE34" s="247"/>
      <c r="AF34" s="249" t="e">
        <f t="shared" si="5"/>
        <v>#REF!</v>
      </c>
      <c r="AG34" s="250" t="e">
        <f t="shared" si="11"/>
        <v>#REF!</v>
      </c>
      <c r="AH34" s="119"/>
      <c r="AI34" s="255"/>
      <c r="AJ34" s="254"/>
      <c r="AK34" s="187" t="e">
        <f>#REF!</f>
        <v>#REF!</v>
      </c>
      <c r="AL34" s="188" t="e">
        <f>#REF!</f>
        <v>#REF!</v>
      </c>
      <c r="AM34" s="160" t="e">
        <f t="shared" si="2"/>
        <v>#REF!</v>
      </c>
      <c r="AN34" s="161" t="e">
        <f t="shared" si="3"/>
        <v>#REF!</v>
      </c>
      <c r="AO34" s="162" t="e">
        <f t="shared" si="4"/>
        <v>#REF!</v>
      </c>
      <c r="AP34" s="151" t="str">
        <f t="shared" si="6"/>
        <v/>
      </c>
      <c r="AQ34" s="151" t="str">
        <f t="shared" si="7"/>
        <v/>
      </c>
    </row>
    <row r="35" spans="1:43" ht="20.25" customHeight="1" x14ac:dyDescent="0.35">
      <c r="A35" s="172"/>
      <c r="B35" s="172"/>
      <c r="C35" s="151"/>
      <c r="D35" s="235"/>
      <c r="E35" s="235"/>
      <c r="F35" s="235"/>
      <c r="G35" s="235"/>
      <c r="H35" s="235"/>
      <c r="I35" s="235"/>
      <c r="J35" s="235"/>
      <c r="K35" s="236"/>
      <c r="L35" s="151"/>
      <c r="M35" s="266"/>
      <c r="N35" s="266"/>
      <c r="O35" s="223"/>
      <c r="P35" s="223"/>
      <c r="Q35" s="223"/>
      <c r="R35" s="119"/>
      <c r="S35" s="119"/>
      <c r="T35" s="119"/>
      <c r="U35" s="119"/>
      <c r="V35" s="119"/>
      <c r="W35" s="119"/>
      <c r="X35" s="119"/>
      <c r="Y35" s="119"/>
      <c r="Z35" s="119"/>
      <c r="AA35" s="119"/>
      <c r="AB35" s="119"/>
      <c r="AC35" s="119"/>
      <c r="AD35" s="250">
        <f t="shared" si="10"/>
        <v>0</v>
      </c>
      <c r="AE35" s="247"/>
      <c r="AF35" s="249" t="e">
        <f t="shared" si="5"/>
        <v>#REF!</v>
      </c>
      <c r="AG35" s="250" t="e">
        <f t="shared" si="11"/>
        <v>#REF!</v>
      </c>
      <c r="AH35" s="119"/>
      <c r="AI35" s="253"/>
      <c r="AJ35" s="254"/>
      <c r="AK35" s="187" t="e">
        <f>#REF!</f>
        <v>#REF!</v>
      </c>
      <c r="AL35" s="188" t="e">
        <f>#REF!</f>
        <v>#REF!</v>
      </c>
      <c r="AM35" s="160" t="e">
        <f t="shared" si="2"/>
        <v>#REF!</v>
      </c>
      <c r="AN35" s="161" t="e">
        <f t="shared" si="3"/>
        <v>#REF!</v>
      </c>
      <c r="AO35" s="162" t="e">
        <f t="shared" si="4"/>
        <v>#REF!</v>
      </c>
      <c r="AP35" s="151" t="str">
        <f t="shared" si="6"/>
        <v/>
      </c>
      <c r="AQ35" s="151" t="str">
        <f t="shared" si="7"/>
        <v/>
      </c>
    </row>
    <row r="36" spans="1:43" ht="20.25" customHeight="1" x14ac:dyDescent="0.35">
      <c r="A36" s="172"/>
      <c r="B36" s="172"/>
      <c r="C36" s="151"/>
      <c r="D36" s="235"/>
      <c r="E36" s="235"/>
      <c r="F36" s="235"/>
      <c r="G36" s="235"/>
      <c r="H36" s="235"/>
      <c r="I36" s="235"/>
      <c r="J36" s="235"/>
      <c r="K36" s="236"/>
      <c r="L36" s="151"/>
      <c r="M36" s="266"/>
      <c r="N36" s="266"/>
      <c r="O36" s="223"/>
      <c r="P36" s="223"/>
      <c r="Q36" s="223"/>
      <c r="R36" s="119"/>
      <c r="S36" s="119"/>
      <c r="T36" s="119"/>
      <c r="U36" s="119"/>
      <c r="V36" s="119"/>
      <c r="W36" s="119"/>
      <c r="X36" s="119"/>
      <c r="Y36" s="119"/>
      <c r="Z36" s="119"/>
      <c r="AA36" s="119"/>
      <c r="AB36" s="119"/>
      <c r="AC36" s="119"/>
      <c r="AD36" s="250">
        <f t="shared" si="10"/>
        <v>0</v>
      </c>
      <c r="AE36" s="247"/>
      <c r="AF36" s="249" t="e">
        <f t="shared" si="5"/>
        <v>#REF!</v>
      </c>
      <c r="AG36" s="250" t="e">
        <f t="shared" si="11"/>
        <v>#REF!</v>
      </c>
      <c r="AH36" s="119"/>
      <c r="AI36" s="255"/>
      <c r="AJ36" s="254"/>
      <c r="AK36" s="187" t="e">
        <f>#REF!</f>
        <v>#REF!</v>
      </c>
      <c r="AL36" s="188" t="e">
        <f>#REF!</f>
        <v>#REF!</v>
      </c>
      <c r="AM36" s="160" t="e">
        <f t="shared" si="2"/>
        <v>#REF!</v>
      </c>
      <c r="AN36" s="161" t="e">
        <f t="shared" si="3"/>
        <v>#REF!</v>
      </c>
      <c r="AO36" s="162" t="e">
        <f t="shared" si="4"/>
        <v>#REF!</v>
      </c>
      <c r="AP36" s="151" t="str">
        <f t="shared" si="6"/>
        <v/>
      </c>
      <c r="AQ36" s="151" t="str">
        <f t="shared" si="7"/>
        <v/>
      </c>
    </row>
    <row r="37" spans="1:43" ht="20.25" customHeight="1" x14ac:dyDescent="0.35">
      <c r="A37" s="172"/>
      <c r="B37" s="172"/>
      <c r="C37" s="239"/>
      <c r="D37" s="235"/>
      <c r="E37" s="235"/>
      <c r="F37" s="235"/>
      <c r="G37" s="235"/>
      <c r="H37" s="235"/>
      <c r="I37" s="235"/>
      <c r="J37" s="235"/>
      <c r="K37" s="236"/>
      <c r="L37" s="151"/>
      <c r="M37" s="266"/>
      <c r="N37" s="266"/>
      <c r="O37" s="223"/>
      <c r="P37" s="223"/>
      <c r="Q37" s="223"/>
      <c r="R37" s="119"/>
      <c r="S37" s="119"/>
      <c r="T37" s="119"/>
      <c r="U37" s="119"/>
      <c r="V37" s="119"/>
      <c r="W37" s="119"/>
      <c r="X37" s="119"/>
      <c r="Y37" s="119"/>
      <c r="Z37" s="119"/>
      <c r="AA37" s="119"/>
      <c r="AB37" s="119"/>
      <c r="AC37" s="119"/>
      <c r="AD37" s="250">
        <f t="shared" si="10"/>
        <v>0</v>
      </c>
      <c r="AE37" s="247"/>
      <c r="AF37" s="249" t="e">
        <f t="shared" si="5"/>
        <v>#REF!</v>
      </c>
      <c r="AG37" s="250" t="e">
        <f t="shared" si="11"/>
        <v>#REF!</v>
      </c>
      <c r="AH37" s="119"/>
      <c r="AI37" s="255"/>
      <c r="AJ37" s="254"/>
      <c r="AK37" s="187" t="e">
        <f>#REF!</f>
        <v>#REF!</v>
      </c>
      <c r="AL37" s="188" t="e">
        <f>#REF!</f>
        <v>#REF!</v>
      </c>
      <c r="AM37" s="160" t="e">
        <f t="shared" si="2"/>
        <v>#REF!</v>
      </c>
      <c r="AN37" s="161" t="e">
        <f t="shared" si="3"/>
        <v>#REF!</v>
      </c>
      <c r="AO37" s="162" t="e">
        <f t="shared" si="4"/>
        <v>#REF!</v>
      </c>
      <c r="AP37" s="151" t="str">
        <f t="shared" si="6"/>
        <v/>
      </c>
      <c r="AQ37" s="151" t="str">
        <f t="shared" si="7"/>
        <v/>
      </c>
    </row>
    <row r="38" spans="1:43" ht="20.25" customHeight="1" x14ac:dyDescent="0.35">
      <c r="A38" s="172"/>
      <c r="B38" s="172"/>
      <c r="C38" s="151"/>
      <c r="D38" s="235"/>
      <c r="E38" s="235"/>
      <c r="F38" s="235"/>
      <c r="G38" s="235"/>
      <c r="H38" s="235"/>
      <c r="I38" s="235"/>
      <c r="J38" s="235"/>
      <c r="K38" s="236"/>
      <c r="L38" s="151"/>
      <c r="M38" s="266"/>
      <c r="N38" s="266"/>
      <c r="O38" s="261"/>
      <c r="P38" s="223"/>
      <c r="Q38" s="223"/>
      <c r="R38" s="119"/>
      <c r="S38" s="119"/>
      <c r="T38" s="119"/>
      <c r="U38" s="119"/>
      <c r="V38" s="119"/>
      <c r="W38" s="119"/>
      <c r="X38" s="119"/>
      <c r="Y38" s="119"/>
      <c r="Z38" s="119"/>
      <c r="AA38" s="119"/>
      <c r="AB38" s="119"/>
      <c r="AC38" s="119"/>
      <c r="AD38" s="250">
        <f t="shared" si="10"/>
        <v>0</v>
      </c>
      <c r="AE38" s="247"/>
      <c r="AF38" s="249" t="e">
        <f t="shared" si="5"/>
        <v>#REF!</v>
      </c>
      <c r="AG38" s="250" t="e">
        <f t="shared" si="11"/>
        <v>#REF!</v>
      </c>
      <c r="AH38" s="119"/>
      <c r="AI38" s="253"/>
      <c r="AJ38" s="254"/>
      <c r="AK38" s="187" t="e">
        <f>#REF!</f>
        <v>#REF!</v>
      </c>
      <c r="AL38" s="188" t="e">
        <f>#REF!</f>
        <v>#REF!</v>
      </c>
      <c r="AM38" s="160" t="e">
        <f t="shared" si="2"/>
        <v>#REF!</v>
      </c>
      <c r="AN38" s="161" t="e">
        <f t="shared" si="3"/>
        <v>#REF!</v>
      </c>
      <c r="AO38" s="162" t="e">
        <f t="shared" si="4"/>
        <v>#REF!</v>
      </c>
      <c r="AP38" s="151" t="str">
        <f t="shared" si="6"/>
        <v/>
      </c>
      <c r="AQ38" s="151" t="str">
        <f t="shared" si="7"/>
        <v/>
      </c>
    </row>
    <row r="39" spans="1:43" ht="20.25" customHeight="1" x14ac:dyDescent="0.35">
      <c r="A39" s="172"/>
      <c r="B39" s="172"/>
      <c r="C39" s="151"/>
      <c r="D39" s="235"/>
      <c r="E39" s="235"/>
      <c r="F39" s="235"/>
      <c r="G39" s="235"/>
      <c r="H39" s="235"/>
      <c r="I39" s="235"/>
      <c r="J39" s="235"/>
      <c r="K39" s="236"/>
      <c r="L39" s="151"/>
      <c r="M39" s="266"/>
      <c r="N39" s="266"/>
      <c r="O39" s="263"/>
      <c r="P39" s="263"/>
      <c r="Q39" s="263"/>
      <c r="R39" s="119"/>
      <c r="S39" s="119"/>
      <c r="T39" s="119"/>
      <c r="U39" s="119"/>
      <c r="V39" s="119"/>
      <c r="W39" s="119"/>
      <c r="X39" s="119"/>
      <c r="Y39" s="119"/>
      <c r="Z39" s="119"/>
      <c r="AA39" s="119"/>
      <c r="AB39" s="119"/>
      <c r="AC39" s="119"/>
      <c r="AD39" s="250">
        <f t="shared" si="10"/>
        <v>0</v>
      </c>
      <c r="AE39" s="247"/>
      <c r="AF39" s="249" t="e">
        <f t="shared" si="5"/>
        <v>#REF!</v>
      </c>
      <c r="AG39" s="250" t="e">
        <f t="shared" si="11"/>
        <v>#REF!</v>
      </c>
      <c r="AH39" s="119"/>
      <c r="AI39" s="255"/>
      <c r="AJ39" s="254"/>
      <c r="AK39" s="187" t="e">
        <f>#REF!</f>
        <v>#REF!</v>
      </c>
      <c r="AL39" s="188" t="e">
        <f>#REF!</f>
        <v>#REF!</v>
      </c>
      <c r="AM39" s="160" t="e">
        <f t="shared" si="2"/>
        <v>#REF!</v>
      </c>
      <c r="AN39" s="161" t="e">
        <f t="shared" si="3"/>
        <v>#REF!</v>
      </c>
      <c r="AO39" s="162" t="e">
        <f t="shared" si="4"/>
        <v>#REF!</v>
      </c>
      <c r="AP39" s="151" t="str">
        <f t="shared" si="6"/>
        <v/>
      </c>
      <c r="AQ39" s="151" t="str">
        <f t="shared" si="7"/>
        <v/>
      </c>
    </row>
    <row r="40" spans="1:43" ht="20.25" customHeight="1" x14ac:dyDescent="0.35">
      <c r="A40" s="172"/>
      <c r="B40" s="172"/>
      <c r="C40" s="151"/>
      <c r="D40" s="235"/>
      <c r="E40" s="235"/>
      <c r="F40" s="235"/>
      <c r="G40" s="235"/>
      <c r="H40" s="235"/>
      <c r="I40" s="235"/>
      <c r="J40" s="235"/>
      <c r="K40" s="236"/>
      <c r="L40" s="151"/>
      <c r="M40" s="266"/>
      <c r="N40" s="266"/>
      <c r="O40" s="261"/>
      <c r="P40" s="261"/>
      <c r="Q40" s="261"/>
      <c r="R40" s="119"/>
      <c r="S40" s="119"/>
      <c r="T40" s="119"/>
      <c r="U40" s="119"/>
      <c r="V40" s="119"/>
      <c r="W40" s="119"/>
      <c r="X40" s="119"/>
      <c r="Y40" s="119"/>
      <c r="Z40" s="119"/>
      <c r="AA40" s="119"/>
      <c r="AB40" s="119"/>
      <c r="AC40" s="119"/>
      <c r="AD40" s="250">
        <f t="shared" si="10"/>
        <v>0</v>
      </c>
      <c r="AE40" s="247"/>
      <c r="AF40" s="249" t="e">
        <f t="shared" si="5"/>
        <v>#REF!</v>
      </c>
      <c r="AG40" s="250" t="e">
        <f t="shared" si="11"/>
        <v>#REF!</v>
      </c>
      <c r="AH40" s="119"/>
      <c r="AI40" s="255"/>
      <c r="AJ40" s="254"/>
      <c r="AK40" s="187" t="e">
        <f>#REF!</f>
        <v>#REF!</v>
      </c>
      <c r="AL40" s="188" t="e">
        <f>#REF!</f>
        <v>#REF!</v>
      </c>
      <c r="AM40" s="160" t="e">
        <f t="shared" si="2"/>
        <v>#REF!</v>
      </c>
      <c r="AN40" s="161" t="e">
        <f t="shared" si="3"/>
        <v>#REF!</v>
      </c>
      <c r="AO40" s="162" t="e">
        <f t="shared" si="4"/>
        <v>#REF!</v>
      </c>
      <c r="AP40" s="151" t="str">
        <f t="shared" si="6"/>
        <v/>
      </c>
      <c r="AQ40" s="151" t="str">
        <f t="shared" si="7"/>
        <v/>
      </c>
    </row>
    <row r="41" spans="1:43" ht="20.25" customHeight="1" x14ac:dyDescent="0.35">
      <c r="A41" s="172"/>
      <c r="B41" s="173"/>
      <c r="C41" s="151"/>
      <c r="D41" s="235"/>
      <c r="E41" s="235"/>
      <c r="F41" s="224"/>
      <c r="G41" s="224"/>
      <c r="H41" s="235"/>
      <c r="I41" s="235"/>
      <c r="J41" s="235"/>
      <c r="K41" s="234"/>
      <c r="L41" s="151"/>
      <c r="M41" s="266"/>
      <c r="N41" s="266"/>
      <c r="O41" s="223"/>
      <c r="P41" s="223"/>
      <c r="Q41" s="223"/>
      <c r="R41" s="119"/>
      <c r="S41" s="119"/>
      <c r="T41" s="119"/>
      <c r="U41" s="119"/>
      <c r="V41" s="119"/>
      <c r="W41" s="119"/>
      <c r="X41" s="119"/>
      <c r="Y41" s="119"/>
      <c r="Z41" s="119"/>
      <c r="AA41" s="119"/>
      <c r="AB41" s="119"/>
      <c r="AC41" s="119"/>
      <c r="AD41" s="250">
        <f t="shared" si="10"/>
        <v>0</v>
      </c>
      <c r="AE41" s="247"/>
      <c r="AF41" s="249" t="e">
        <f t="shared" si="5"/>
        <v>#REF!</v>
      </c>
      <c r="AG41" s="250" t="e">
        <f t="shared" si="11"/>
        <v>#REF!</v>
      </c>
      <c r="AH41" s="121"/>
      <c r="AI41" s="255"/>
      <c r="AJ41" s="254"/>
      <c r="AK41" s="187" t="e">
        <f>#REF!</f>
        <v>#REF!</v>
      </c>
      <c r="AL41" s="188" t="e">
        <f>#REF!</f>
        <v>#REF!</v>
      </c>
      <c r="AM41" s="160" t="e">
        <f t="shared" si="2"/>
        <v>#REF!</v>
      </c>
      <c r="AN41" s="161" t="e">
        <f t="shared" si="3"/>
        <v>#REF!</v>
      </c>
      <c r="AO41" s="162" t="e">
        <f t="shared" si="4"/>
        <v>#REF!</v>
      </c>
      <c r="AP41" s="151" t="str">
        <f t="shared" si="6"/>
        <v/>
      </c>
      <c r="AQ41" s="151" t="str">
        <f t="shared" si="7"/>
        <v/>
      </c>
    </row>
    <row r="42" spans="1:43" ht="20.25" customHeight="1" x14ac:dyDescent="0.35">
      <c r="A42" s="174"/>
      <c r="B42" s="172"/>
      <c r="C42" s="151"/>
      <c r="D42" s="235"/>
      <c r="E42" s="235"/>
      <c r="F42" s="235"/>
      <c r="G42" s="235"/>
      <c r="H42" s="235"/>
      <c r="I42" s="235"/>
      <c r="J42" s="235"/>
      <c r="K42" s="236"/>
      <c r="L42" s="151"/>
      <c r="M42" s="266"/>
      <c r="N42" s="266"/>
      <c r="O42" s="223"/>
      <c r="P42" s="223"/>
      <c r="Q42" s="223"/>
      <c r="R42" s="119"/>
      <c r="S42" s="119"/>
      <c r="T42" s="119"/>
      <c r="U42" s="119"/>
      <c r="V42" s="119"/>
      <c r="W42" s="119"/>
      <c r="X42" s="119"/>
      <c r="Y42" s="119"/>
      <c r="Z42" s="119"/>
      <c r="AA42" s="119"/>
      <c r="AB42" s="119"/>
      <c r="AC42" s="119"/>
      <c r="AD42" s="250">
        <f t="shared" si="10"/>
        <v>0</v>
      </c>
      <c r="AE42" s="247"/>
      <c r="AF42" s="249" t="e">
        <f t="shared" si="5"/>
        <v>#REF!</v>
      </c>
      <c r="AG42" s="250" t="e">
        <f t="shared" si="11"/>
        <v>#REF!</v>
      </c>
      <c r="AH42" s="121"/>
      <c r="AI42" s="255"/>
      <c r="AJ42" s="254"/>
      <c r="AK42" s="187" t="e">
        <f>#REF!</f>
        <v>#REF!</v>
      </c>
      <c r="AL42" s="188" t="e">
        <f>#REF!</f>
        <v>#REF!</v>
      </c>
      <c r="AM42" s="160" t="e">
        <f t="shared" si="2"/>
        <v>#REF!</v>
      </c>
      <c r="AN42" s="161" t="e">
        <f t="shared" si="3"/>
        <v>#REF!</v>
      </c>
      <c r="AO42" s="162" t="e">
        <f t="shared" si="4"/>
        <v>#REF!</v>
      </c>
      <c r="AP42" s="151" t="str">
        <f t="shared" si="6"/>
        <v/>
      </c>
      <c r="AQ42" s="151" t="str">
        <f t="shared" si="7"/>
        <v/>
      </c>
    </row>
    <row r="43" spans="1:43" ht="20.25" customHeight="1" x14ac:dyDescent="0.35">
      <c r="A43" s="172"/>
      <c r="B43" s="172"/>
      <c r="C43" s="151"/>
      <c r="D43" s="235"/>
      <c r="E43" s="235"/>
      <c r="F43" s="235"/>
      <c r="G43" s="235"/>
      <c r="H43" s="235"/>
      <c r="I43" s="235"/>
      <c r="J43" s="235"/>
      <c r="K43" s="234"/>
      <c r="L43" s="151"/>
      <c r="M43" s="266"/>
      <c r="N43" s="266"/>
      <c r="O43" s="261"/>
      <c r="P43" s="261"/>
      <c r="Q43" s="261"/>
      <c r="R43" s="119"/>
      <c r="S43" s="119"/>
      <c r="T43" s="119"/>
      <c r="U43" s="119"/>
      <c r="V43" s="119"/>
      <c r="W43" s="119"/>
      <c r="X43" s="119"/>
      <c r="Y43" s="119"/>
      <c r="Z43" s="119"/>
      <c r="AA43" s="119"/>
      <c r="AB43" s="119"/>
      <c r="AC43" s="119"/>
      <c r="AD43" s="250">
        <f t="shared" si="10"/>
        <v>0</v>
      </c>
      <c r="AE43" s="247"/>
      <c r="AF43" s="249" t="e">
        <f t="shared" si="5"/>
        <v>#REF!</v>
      </c>
      <c r="AG43" s="250" t="e">
        <f t="shared" si="11"/>
        <v>#REF!</v>
      </c>
      <c r="AH43" s="121"/>
      <c r="AI43" s="255"/>
      <c r="AJ43" s="254"/>
      <c r="AK43" s="187" t="e">
        <f>#REF!</f>
        <v>#REF!</v>
      </c>
      <c r="AL43" s="188" t="e">
        <f>#REF!</f>
        <v>#REF!</v>
      </c>
      <c r="AM43" s="160" t="e">
        <f t="shared" si="2"/>
        <v>#REF!</v>
      </c>
      <c r="AN43" s="161" t="e">
        <f t="shared" si="3"/>
        <v>#REF!</v>
      </c>
      <c r="AO43" s="162" t="e">
        <f t="shared" si="4"/>
        <v>#REF!</v>
      </c>
      <c r="AP43" s="151" t="str">
        <f t="shared" si="6"/>
        <v/>
      </c>
      <c r="AQ43" s="151" t="str">
        <f t="shared" si="7"/>
        <v/>
      </c>
    </row>
    <row r="44" spans="1:43" ht="20.25" customHeight="1" x14ac:dyDescent="0.35">
      <c r="A44" s="172"/>
      <c r="B44" s="172"/>
      <c r="C44" s="151"/>
      <c r="D44" s="235"/>
      <c r="E44" s="235"/>
      <c r="F44" s="235"/>
      <c r="G44" s="235"/>
      <c r="H44" s="235"/>
      <c r="I44" s="235"/>
      <c r="J44" s="235"/>
      <c r="K44" s="236"/>
      <c r="L44" s="151"/>
      <c r="M44" s="266"/>
      <c r="N44" s="266"/>
      <c r="O44" s="223"/>
      <c r="P44" s="223"/>
      <c r="Q44" s="223"/>
      <c r="R44" s="119"/>
      <c r="S44" s="119"/>
      <c r="T44" s="119"/>
      <c r="U44" s="119"/>
      <c r="V44" s="119"/>
      <c r="W44" s="119"/>
      <c r="X44" s="119"/>
      <c r="Y44" s="119"/>
      <c r="Z44" s="119"/>
      <c r="AA44" s="119"/>
      <c r="AB44" s="119"/>
      <c r="AC44" s="119"/>
      <c r="AD44" s="250">
        <f t="shared" si="10"/>
        <v>0</v>
      </c>
      <c r="AE44" s="247"/>
      <c r="AF44" s="249" t="e">
        <f t="shared" si="5"/>
        <v>#REF!</v>
      </c>
      <c r="AG44" s="250" t="e">
        <f t="shared" si="11"/>
        <v>#REF!</v>
      </c>
      <c r="AH44" s="119"/>
      <c r="AI44" s="257"/>
      <c r="AJ44" s="254"/>
      <c r="AK44" s="187" t="e">
        <f>#REF!</f>
        <v>#REF!</v>
      </c>
      <c r="AL44" s="188" t="e">
        <f>#REF!</f>
        <v>#REF!</v>
      </c>
      <c r="AM44" s="160" t="e">
        <f t="shared" si="2"/>
        <v>#REF!</v>
      </c>
      <c r="AN44" s="161" t="e">
        <f t="shared" si="3"/>
        <v>#REF!</v>
      </c>
      <c r="AO44" s="162" t="e">
        <f t="shared" si="4"/>
        <v>#REF!</v>
      </c>
      <c r="AP44" s="151" t="str">
        <f t="shared" si="6"/>
        <v/>
      </c>
      <c r="AQ44" s="151" t="str">
        <f t="shared" si="7"/>
        <v/>
      </c>
    </row>
    <row r="45" spans="1:43" ht="20.25" customHeight="1" x14ac:dyDescent="0.35">
      <c r="A45" s="172"/>
      <c r="B45" s="172"/>
      <c r="C45" s="151"/>
      <c r="D45" s="235"/>
      <c r="E45" s="235"/>
      <c r="F45" s="238"/>
      <c r="G45" s="238"/>
      <c r="H45" s="235"/>
      <c r="I45" s="235"/>
      <c r="J45" s="235"/>
      <c r="K45" s="236"/>
      <c r="L45" s="151"/>
      <c r="M45" s="266"/>
      <c r="N45" s="266"/>
      <c r="O45" s="223"/>
      <c r="P45" s="223"/>
      <c r="Q45" s="223"/>
      <c r="R45" s="119"/>
      <c r="S45" s="119"/>
      <c r="T45" s="119"/>
      <c r="U45" s="119"/>
      <c r="V45" s="119"/>
      <c r="W45" s="119"/>
      <c r="X45" s="119"/>
      <c r="Y45" s="119"/>
      <c r="Z45" s="119"/>
      <c r="AA45" s="119"/>
      <c r="AB45" s="119"/>
      <c r="AC45" s="119"/>
      <c r="AD45" s="250">
        <f t="shared" si="10"/>
        <v>0</v>
      </c>
      <c r="AE45" s="247"/>
      <c r="AF45" s="249" t="e">
        <f t="shared" si="5"/>
        <v>#REF!</v>
      </c>
      <c r="AG45" s="250" t="e">
        <f t="shared" si="11"/>
        <v>#REF!</v>
      </c>
      <c r="AH45" s="119"/>
      <c r="AI45" s="255"/>
      <c r="AJ45" s="254"/>
      <c r="AK45" s="187" t="e">
        <f>#REF!</f>
        <v>#REF!</v>
      </c>
      <c r="AL45" s="188" t="e">
        <f>#REF!</f>
        <v>#REF!</v>
      </c>
      <c r="AM45" s="160" t="e">
        <f t="shared" si="2"/>
        <v>#REF!</v>
      </c>
      <c r="AN45" s="161" t="e">
        <f t="shared" si="3"/>
        <v>#REF!</v>
      </c>
      <c r="AO45" s="162" t="e">
        <f t="shared" si="4"/>
        <v>#REF!</v>
      </c>
      <c r="AP45" s="151" t="str">
        <f t="shared" si="6"/>
        <v/>
      </c>
      <c r="AQ45" s="151" t="str">
        <f t="shared" si="7"/>
        <v/>
      </c>
    </row>
    <row r="46" spans="1:43" ht="20.25" customHeight="1" x14ac:dyDescent="0.35">
      <c r="A46" s="172"/>
      <c r="B46" s="172"/>
      <c r="C46" s="237"/>
      <c r="D46" s="235"/>
      <c r="E46" s="235"/>
      <c r="F46" s="235"/>
      <c r="G46" s="238"/>
      <c r="H46" s="235"/>
      <c r="I46" s="235"/>
      <c r="J46" s="235"/>
      <c r="K46" s="236"/>
      <c r="L46" s="151"/>
      <c r="M46" s="266"/>
      <c r="N46" s="266"/>
      <c r="O46" s="261"/>
      <c r="P46" s="261"/>
      <c r="Q46" s="261"/>
      <c r="R46" s="119"/>
      <c r="S46" s="119"/>
      <c r="T46" s="119"/>
      <c r="U46" s="119"/>
      <c r="V46" s="119"/>
      <c r="W46" s="119"/>
      <c r="X46" s="119"/>
      <c r="Y46" s="119"/>
      <c r="Z46" s="119"/>
      <c r="AA46" s="119"/>
      <c r="AB46" s="119"/>
      <c r="AC46" s="119"/>
      <c r="AD46" s="250">
        <f t="shared" si="10"/>
        <v>0</v>
      </c>
      <c r="AE46" s="247"/>
      <c r="AF46" s="249" t="e">
        <f t="shared" si="5"/>
        <v>#REF!</v>
      </c>
      <c r="AG46" s="250" t="e">
        <f t="shared" si="11"/>
        <v>#REF!</v>
      </c>
      <c r="AH46" s="119"/>
      <c r="AI46" s="253"/>
      <c r="AJ46" s="254"/>
      <c r="AK46" s="187" t="e">
        <f>#REF!</f>
        <v>#REF!</v>
      </c>
      <c r="AL46" s="188" t="e">
        <f>#REF!</f>
        <v>#REF!</v>
      </c>
      <c r="AM46" s="160" t="e">
        <f t="shared" si="2"/>
        <v>#REF!</v>
      </c>
      <c r="AN46" s="161" t="e">
        <f t="shared" si="3"/>
        <v>#REF!</v>
      </c>
      <c r="AO46" s="162" t="e">
        <f t="shared" si="4"/>
        <v>#REF!</v>
      </c>
      <c r="AP46" s="151" t="str">
        <f t="shared" si="6"/>
        <v/>
      </c>
      <c r="AQ46" s="151" t="str">
        <f t="shared" si="7"/>
        <v/>
      </c>
    </row>
    <row r="47" spans="1:43" ht="20.25" customHeight="1" x14ac:dyDescent="0.35">
      <c r="A47" s="172"/>
      <c r="B47" s="172"/>
      <c r="C47" s="151"/>
      <c r="D47" s="235"/>
      <c r="E47" s="235"/>
      <c r="F47" s="235"/>
      <c r="G47" s="235"/>
      <c r="H47" s="235"/>
      <c r="I47" s="235"/>
      <c r="J47" s="235"/>
      <c r="K47" s="236"/>
      <c r="L47" s="151"/>
      <c r="M47" s="266"/>
      <c r="N47" s="266"/>
      <c r="O47" s="261"/>
      <c r="P47" s="223"/>
      <c r="Q47" s="223"/>
      <c r="R47" s="119"/>
      <c r="S47" s="119"/>
      <c r="T47" s="119"/>
      <c r="U47" s="119"/>
      <c r="V47" s="119"/>
      <c r="W47" s="119"/>
      <c r="X47" s="119"/>
      <c r="Y47" s="119"/>
      <c r="Z47" s="119"/>
      <c r="AA47" s="119"/>
      <c r="AB47" s="119"/>
      <c r="AC47" s="119"/>
      <c r="AD47" s="250">
        <f t="shared" si="10"/>
        <v>0</v>
      </c>
      <c r="AE47" s="247"/>
      <c r="AF47" s="249" t="e">
        <f t="shared" si="5"/>
        <v>#REF!</v>
      </c>
      <c r="AG47" s="250" t="e">
        <f t="shared" si="11"/>
        <v>#REF!</v>
      </c>
      <c r="AH47" s="119"/>
      <c r="AI47" s="253"/>
      <c r="AJ47" s="254"/>
      <c r="AK47" s="187" t="e">
        <f>#REF!</f>
        <v>#REF!</v>
      </c>
      <c r="AL47" s="188" t="e">
        <f>#REF!</f>
        <v>#REF!</v>
      </c>
      <c r="AM47" s="160" t="e">
        <f t="shared" si="2"/>
        <v>#REF!</v>
      </c>
      <c r="AN47" s="161" t="e">
        <f t="shared" si="3"/>
        <v>#REF!</v>
      </c>
      <c r="AO47" s="162" t="e">
        <f t="shared" si="4"/>
        <v>#REF!</v>
      </c>
      <c r="AP47" s="151" t="str">
        <f t="shared" si="6"/>
        <v/>
      </c>
      <c r="AQ47" s="151" t="str">
        <f t="shared" si="7"/>
        <v/>
      </c>
    </row>
    <row r="48" spans="1:43" ht="20.25" customHeight="1" x14ac:dyDescent="0.35">
      <c r="A48" s="172"/>
      <c r="B48" s="172"/>
      <c r="C48" s="151"/>
      <c r="D48" s="235"/>
      <c r="E48" s="235"/>
      <c r="F48" s="235"/>
      <c r="G48" s="235"/>
      <c r="H48" s="235"/>
      <c r="I48" s="235"/>
      <c r="J48" s="236"/>
      <c r="K48" s="236"/>
      <c r="L48" s="269"/>
      <c r="M48" s="266"/>
      <c r="N48" s="151"/>
      <c r="O48" s="146"/>
      <c r="P48" s="146"/>
      <c r="Q48" s="146"/>
      <c r="R48" s="119"/>
      <c r="S48" s="119"/>
      <c r="T48" s="119"/>
      <c r="U48" s="119"/>
      <c r="V48" s="119"/>
      <c r="W48" s="119"/>
      <c r="X48" s="119"/>
      <c r="Y48" s="119"/>
      <c r="Z48" s="119"/>
      <c r="AA48" s="119"/>
      <c r="AB48" s="119"/>
      <c r="AC48" s="119"/>
      <c r="AD48" s="250">
        <f t="shared" si="10"/>
        <v>0</v>
      </c>
      <c r="AE48" s="247"/>
      <c r="AF48" s="249" t="e">
        <f t="shared" si="5"/>
        <v>#REF!</v>
      </c>
      <c r="AG48" s="250" t="e">
        <f t="shared" si="11"/>
        <v>#REF!</v>
      </c>
      <c r="AH48" s="255"/>
      <c r="AI48" s="254"/>
      <c r="AJ48" s="254"/>
      <c r="AK48" s="187" t="e">
        <f>#REF!</f>
        <v>#REF!</v>
      </c>
      <c r="AL48" s="188" t="e">
        <f>#REF!</f>
        <v>#REF!</v>
      </c>
      <c r="AM48" s="160" t="e">
        <f t="shared" si="2"/>
        <v>#REF!</v>
      </c>
      <c r="AN48" s="161" t="e">
        <f t="shared" si="3"/>
        <v>#REF!</v>
      </c>
      <c r="AO48" s="162" t="e">
        <f t="shared" si="4"/>
        <v>#REF!</v>
      </c>
      <c r="AP48" s="151" t="str">
        <f t="shared" si="6"/>
        <v/>
      </c>
      <c r="AQ48" s="151" t="str">
        <f t="shared" si="7"/>
        <v/>
      </c>
    </row>
    <row r="49" spans="1:43" ht="20.25" customHeight="1" x14ac:dyDescent="0.35">
      <c r="A49" s="172"/>
      <c r="B49" s="172"/>
      <c r="C49" s="151"/>
      <c r="D49" s="235"/>
      <c r="E49" s="235"/>
      <c r="F49" s="235"/>
      <c r="G49" s="235"/>
      <c r="H49" s="235"/>
      <c r="I49" s="235"/>
      <c r="J49" s="235"/>
      <c r="K49" s="234"/>
      <c r="L49" s="151"/>
      <c r="M49" s="266"/>
      <c r="N49" s="266"/>
      <c r="O49" s="261"/>
      <c r="P49" s="223"/>
      <c r="Q49" s="223"/>
      <c r="R49" s="119"/>
      <c r="S49" s="119"/>
      <c r="T49" s="119"/>
      <c r="U49" s="119"/>
      <c r="V49" s="119"/>
      <c r="W49" s="119"/>
      <c r="X49" s="119"/>
      <c r="Y49" s="119"/>
      <c r="Z49" s="119"/>
      <c r="AA49" s="119"/>
      <c r="AB49" s="119"/>
      <c r="AC49" s="119"/>
      <c r="AD49" s="250">
        <v>0</v>
      </c>
      <c r="AE49" s="247"/>
      <c r="AF49" s="249" t="e">
        <f t="shared" si="5"/>
        <v>#REF!</v>
      </c>
      <c r="AG49" s="250" t="e">
        <f t="shared" si="11"/>
        <v>#REF!</v>
      </c>
      <c r="AH49" s="119"/>
      <c r="AI49" s="255"/>
      <c r="AJ49" s="254"/>
      <c r="AK49" s="187" t="e">
        <f>#REF!</f>
        <v>#REF!</v>
      </c>
      <c r="AL49" s="188" t="e">
        <f>#REF!</f>
        <v>#REF!</v>
      </c>
      <c r="AM49" s="160" t="e">
        <f t="shared" si="2"/>
        <v>#REF!</v>
      </c>
      <c r="AN49" s="161" t="e">
        <f t="shared" si="3"/>
        <v>#REF!</v>
      </c>
      <c r="AO49" s="162" t="e">
        <f t="shared" si="4"/>
        <v>#REF!</v>
      </c>
      <c r="AP49" s="151" t="str">
        <f t="shared" si="6"/>
        <v/>
      </c>
      <c r="AQ49" s="151" t="str">
        <f t="shared" si="7"/>
        <v/>
      </c>
    </row>
    <row r="50" spans="1:43" ht="20.25" customHeight="1" x14ac:dyDescent="0.35">
      <c r="A50" s="172"/>
      <c r="B50" s="172"/>
      <c r="C50" s="151"/>
      <c r="D50" s="235"/>
      <c r="E50" s="235"/>
      <c r="F50" s="235"/>
      <c r="G50" s="235"/>
      <c r="H50" s="235"/>
      <c r="I50" s="235"/>
      <c r="J50" s="235"/>
      <c r="K50" s="236"/>
      <c r="L50" s="151"/>
      <c r="M50" s="266"/>
      <c r="N50" s="266"/>
      <c r="O50" s="223"/>
      <c r="P50" s="223"/>
      <c r="Q50" s="223"/>
      <c r="R50" s="119"/>
      <c r="S50" s="119"/>
      <c r="T50" s="119"/>
      <c r="U50" s="119"/>
      <c r="V50" s="119"/>
      <c r="W50" s="119"/>
      <c r="X50" s="119"/>
      <c r="Y50" s="119"/>
      <c r="Z50" s="119"/>
      <c r="AA50" s="119"/>
      <c r="AB50" s="119"/>
      <c r="AC50" s="119"/>
      <c r="AD50" s="250">
        <f t="shared" ref="AD50:AD114" si="12">SUM(R50:AC50)</f>
        <v>0</v>
      </c>
      <c r="AE50" s="247"/>
      <c r="AF50" s="249" t="e">
        <f t="shared" si="5"/>
        <v>#REF!</v>
      </c>
      <c r="AG50" s="250" t="e">
        <f t="shared" si="11"/>
        <v>#REF!</v>
      </c>
      <c r="AH50" s="119"/>
      <c r="AI50" s="255"/>
      <c r="AJ50" s="254"/>
      <c r="AK50" s="187" t="e">
        <f>#REF!</f>
        <v>#REF!</v>
      </c>
      <c r="AL50" s="188" t="e">
        <f>#REF!</f>
        <v>#REF!</v>
      </c>
      <c r="AM50" s="160" t="e">
        <f t="shared" si="2"/>
        <v>#REF!</v>
      </c>
      <c r="AN50" s="161" t="e">
        <f t="shared" si="3"/>
        <v>#REF!</v>
      </c>
      <c r="AO50" s="162" t="e">
        <f t="shared" si="4"/>
        <v>#REF!</v>
      </c>
      <c r="AP50" s="151" t="str">
        <f t="shared" si="6"/>
        <v/>
      </c>
      <c r="AQ50" s="151" t="str">
        <f t="shared" si="7"/>
        <v/>
      </c>
    </row>
    <row r="51" spans="1:43" ht="20.25" customHeight="1" x14ac:dyDescent="0.35">
      <c r="A51" s="172"/>
      <c r="B51" s="172"/>
      <c r="C51" s="151"/>
      <c r="D51" s="235"/>
      <c r="E51" s="235"/>
      <c r="F51" s="235"/>
      <c r="G51" s="235"/>
      <c r="H51" s="235"/>
      <c r="I51" s="235"/>
      <c r="J51" s="240"/>
      <c r="K51" s="236"/>
      <c r="L51" s="151"/>
      <c r="M51" s="266"/>
      <c r="N51" s="266"/>
      <c r="O51" s="262"/>
      <c r="P51" s="147"/>
      <c r="Q51" s="147"/>
      <c r="R51" s="119"/>
      <c r="S51" s="119"/>
      <c r="T51" s="119"/>
      <c r="U51" s="119"/>
      <c r="V51" s="119"/>
      <c r="W51" s="119"/>
      <c r="X51" s="119"/>
      <c r="Y51" s="119"/>
      <c r="Z51" s="119"/>
      <c r="AA51" s="119"/>
      <c r="AB51" s="119"/>
      <c r="AC51" s="119"/>
      <c r="AD51" s="250">
        <f t="shared" si="12"/>
        <v>0</v>
      </c>
      <c r="AE51" s="247"/>
      <c r="AF51" s="249" t="e">
        <f t="shared" si="5"/>
        <v>#REF!</v>
      </c>
      <c r="AG51" s="250" t="e">
        <f t="shared" si="11"/>
        <v>#REF!</v>
      </c>
      <c r="AH51" s="119"/>
      <c r="AI51" s="260"/>
      <c r="AJ51" s="254"/>
      <c r="AK51" s="187" t="e">
        <f>#REF!</f>
        <v>#REF!</v>
      </c>
      <c r="AL51" s="188" t="e">
        <f>#REF!</f>
        <v>#REF!</v>
      </c>
      <c r="AM51" s="160" t="e">
        <f t="shared" si="2"/>
        <v>#REF!</v>
      </c>
      <c r="AN51" s="161" t="e">
        <f t="shared" si="3"/>
        <v>#REF!</v>
      </c>
      <c r="AO51" s="162" t="e">
        <f t="shared" si="4"/>
        <v>#REF!</v>
      </c>
      <c r="AP51" s="151" t="str">
        <f t="shared" si="6"/>
        <v/>
      </c>
      <c r="AQ51" s="151" t="str">
        <f t="shared" si="7"/>
        <v/>
      </c>
    </row>
    <row r="52" spans="1:43" ht="20.25" customHeight="1" x14ac:dyDescent="0.35">
      <c r="A52" s="172"/>
      <c r="B52" s="172"/>
      <c r="C52" s="151"/>
      <c r="D52" s="235"/>
      <c r="E52" s="235"/>
      <c r="F52" s="235"/>
      <c r="G52" s="235"/>
      <c r="H52" s="235"/>
      <c r="I52" s="235"/>
      <c r="J52" s="240"/>
      <c r="K52" s="236"/>
      <c r="L52" s="151"/>
      <c r="M52" s="266"/>
      <c r="N52" s="266"/>
      <c r="O52" s="223"/>
      <c r="P52" s="223"/>
      <c r="Q52" s="223"/>
      <c r="R52" s="119"/>
      <c r="S52" s="119"/>
      <c r="T52" s="119"/>
      <c r="U52" s="119"/>
      <c r="V52" s="119"/>
      <c r="W52" s="119"/>
      <c r="X52" s="119"/>
      <c r="Y52" s="119"/>
      <c r="Z52" s="119"/>
      <c r="AA52" s="119"/>
      <c r="AB52" s="119"/>
      <c r="AC52" s="119"/>
      <c r="AD52" s="250">
        <f t="shared" si="12"/>
        <v>0</v>
      </c>
      <c r="AE52" s="247"/>
      <c r="AF52" s="249" t="e">
        <f t="shared" si="5"/>
        <v>#REF!</v>
      </c>
      <c r="AG52" s="250" t="e">
        <f t="shared" si="11"/>
        <v>#REF!</v>
      </c>
      <c r="AH52" s="119"/>
      <c r="AI52" s="255"/>
      <c r="AJ52" s="254"/>
      <c r="AK52" s="187" t="e">
        <f>#REF!</f>
        <v>#REF!</v>
      </c>
      <c r="AL52" s="188" t="e">
        <f>#REF!</f>
        <v>#REF!</v>
      </c>
      <c r="AM52" s="160" t="e">
        <f t="shared" si="2"/>
        <v>#REF!</v>
      </c>
      <c r="AN52" s="161" t="e">
        <f t="shared" si="3"/>
        <v>#REF!</v>
      </c>
      <c r="AO52" s="162" t="e">
        <f t="shared" si="4"/>
        <v>#REF!</v>
      </c>
      <c r="AP52" s="151" t="str">
        <f t="shared" si="6"/>
        <v/>
      </c>
      <c r="AQ52" s="151" t="str">
        <f t="shared" si="7"/>
        <v/>
      </c>
    </row>
    <row r="53" spans="1:43" ht="20.25" customHeight="1" x14ac:dyDescent="0.35">
      <c r="A53" s="172"/>
      <c r="B53" s="172"/>
      <c r="C53" s="151"/>
      <c r="D53" s="235"/>
      <c r="E53" s="235"/>
      <c r="F53" s="235"/>
      <c r="G53" s="235"/>
      <c r="H53" s="235"/>
      <c r="I53" s="235"/>
      <c r="J53" s="240"/>
      <c r="K53" s="236"/>
      <c r="L53" s="151"/>
      <c r="M53" s="266"/>
      <c r="N53" s="266"/>
      <c r="O53" s="261"/>
      <c r="P53" s="261"/>
      <c r="Q53" s="261"/>
      <c r="R53" s="119"/>
      <c r="S53" s="119"/>
      <c r="T53" s="119"/>
      <c r="U53" s="119"/>
      <c r="V53" s="119"/>
      <c r="W53" s="119"/>
      <c r="X53" s="119"/>
      <c r="Y53" s="119"/>
      <c r="Z53" s="119"/>
      <c r="AA53" s="119"/>
      <c r="AB53" s="119"/>
      <c r="AC53" s="119"/>
      <c r="AD53" s="250">
        <f t="shared" si="12"/>
        <v>0</v>
      </c>
      <c r="AE53" s="247"/>
      <c r="AF53" s="249" t="e">
        <f t="shared" si="5"/>
        <v>#REF!</v>
      </c>
      <c r="AG53" s="250" t="e">
        <f t="shared" si="11"/>
        <v>#REF!</v>
      </c>
      <c r="AH53" s="121"/>
      <c r="AI53" s="253"/>
      <c r="AJ53" s="254"/>
      <c r="AK53" s="187" t="e">
        <f>#REF!</f>
        <v>#REF!</v>
      </c>
      <c r="AL53" s="188" t="e">
        <f>#REF!</f>
        <v>#REF!</v>
      </c>
      <c r="AM53" s="160" t="e">
        <f t="shared" si="2"/>
        <v>#REF!</v>
      </c>
      <c r="AN53" s="161" t="e">
        <f t="shared" si="3"/>
        <v>#REF!</v>
      </c>
      <c r="AO53" s="162" t="e">
        <f t="shared" si="4"/>
        <v>#REF!</v>
      </c>
      <c r="AP53" s="151" t="str">
        <f t="shared" si="6"/>
        <v/>
      </c>
      <c r="AQ53" s="151" t="str">
        <f t="shared" si="7"/>
        <v/>
      </c>
    </row>
    <row r="54" spans="1:43" ht="20.25" customHeight="1" x14ac:dyDescent="0.35">
      <c r="A54" s="172"/>
      <c r="B54" s="172"/>
      <c r="C54" s="151"/>
      <c r="D54" s="235"/>
      <c r="E54" s="235"/>
      <c r="F54" s="235"/>
      <c r="G54" s="235"/>
      <c r="H54" s="235"/>
      <c r="I54" s="235"/>
      <c r="J54" s="240"/>
      <c r="K54" s="236"/>
      <c r="L54" s="151"/>
      <c r="M54" s="266"/>
      <c r="N54" s="266"/>
      <c r="O54" s="223"/>
      <c r="P54" s="223"/>
      <c r="Q54" s="223"/>
      <c r="R54" s="119"/>
      <c r="S54" s="119"/>
      <c r="T54" s="119"/>
      <c r="U54" s="119"/>
      <c r="V54" s="119"/>
      <c r="W54" s="119"/>
      <c r="X54" s="119"/>
      <c r="Y54" s="119"/>
      <c r="Z54" s="119"/>
      <c r="AA54" s="119"/>
      <c r="AB54" s="119"/>
      <c r="AC54" s="119"/>
      <c r="AD54" s="250">
        <f t="shared" si="12"/>
        <v>0</v>
      </c>
      <c r="AE54" s="247"/>
      <c r="AF54" s="249" t="e">
        <f t="shared" si="5"/>
        <v>#REF!</v>
      </c>
      <c r="AG54" s="250" t="e">
        <f t="shared" si="11"/>
        <v>#REF!</v>
      </c>
      <c r="AH54" s="119"/>
      <c r="AI54" s="253"/>
      <c r="AJ54" s="254"/>
      <c r="AK54" s="187" t="e">
        <f>#REF!</f>
        <v>#REF!</v>
      </c>
      <c r="AL54" s="188" t="e">
        <f>#REF!</f>
        <v>#REF!</v>
      </c>
      <c r="AM54" s="160" t="e">
        <f t="shared" si="2"/>
        <v>#REF!</v>
      </c>
      <c r="AN54" s="161" t="e">
        <f t="shared" si="3"/>
        <v>#REF!</v>
      </c>
      <c r="AO54" s="162" t="e">
        <f t="shared" si="4"/>
        <v>#REF!</v>
      </c>
      <c r="AP54" s="151" t="str">
        <f t="shared" si="6"/>
        <v/>
      </c>
      <c r="AQ54" s="151" t="str">
        <f t="shared" si="7"/>
        <v/>
      </c>
    </row>
    <row r="55" spans="1:43" ht="20.25" customHeight="1" x14ac:dyDescent="0.35">
      <c r="A55" s="172"/>
      <c r="B55" s="172"/>
      <c r="C55" s="151"/>
      <c r="D55" s="238"/>
      <c r="E55" s="238"/>
      <c r="F55" s="238"/>
      <c r="G55" s="238"/>
      <c r="H55" s="235"/>
      <c r="I55" s="235"/>
      <c r="J55" s="240"/>
      <c r="K55" s="236"/>
      <c r="L55" s="151"/>
      <c r="M55" s="266"/>
      <c r="N55" s="266"/>
      <c r="O55" s="262"/>
      <c r="P55" s="262"/>
      <c r="Q55" s="262"/>
      <c r="R55" s="119"/>
      <c r="S55" s="119"/>
      <c r="T55" s="119"/>
      <c r="U55" s="119"/>
      <c r="V55" s="119"/>
      <c r="W55" s="119"/>
      <c r="X55" s="119"/>
      <c r="Y55" s="119"/>
      <c r="Z55" s="119"/>
      <c r="AA55" s="119"/>
      <c r="AB55" s="119"/>
      <c r="AC55" s="119"/>
      <c r="AD55" s="250">
        <f t="shared" si="12"/>
        <v>0</v>
      </c>
      <c r="AE55" s="247"/>
      <c r="AF55" s="249" t="e">
        <f t="shared" si="5"/>
        <v>#REF!</v>
      </c>
      <c r="AG55" s="250" t="e">
        <f t="shared" si="11"/>
        <v>#REF!</v>
      </c>
      <c r="AH55" s="119"/>
      <c r="AI55" s="255"/>
      <c r="AJ55" s="254"/>
      <c r="AK55" s="187" t="e">
        <f>#REF!</f>
        <v>#REF!</v>
      </c>
      <c r="AL55" s="188" t="e">
        <f>#REF!</f>
        <v>#REF!</v>
      </c>
      <c r="AM55" s="160" t="e">
        <f t="shared" si="2"/>
        <v>#REF!</v>
      </c>
      <c r="AN55" s="161" t="e">
        <f t="shared" si="3"/>
        <v>#REF!</v>
      </c>
      <c r="AO55" s="162" t="e">
        <f t="shared" si="4"/>
        <v>#REF!</v>
      </c>
      <c r="AP55" s="151" t="str">
        <f t="shared" si="6"/>
        <v/>
      </c>
      <c r="AQ55" s="151" t="str">
        <f t="shared" si="7"/>
        <v/>
      </c>
    </row>
    <row r="56" spans="1:43" ht="20.25" customHeight="1" x14ac:dyDescent="0.35">
      <c r="A56" s="172"/>
      <c r="B56" s="172"/>
      <c r="C56" s="151"/>
      <c r="D56" s="235"/>
      <c r="E56" s="235"/>
      <c r="F56" s="235"/>
      <c r="G56" s="235"/>
      <c r="H56" s="235"/>
      <c r="I56" s="235"/>
      <c r="J56" s="240"/>
      <c r="K56" s="236"/>
      <c r="L56" s="151"/>
      <c r="M56" s="266"/>
      <c r="N56" s="266"/>
      <c r="O56" s="261"/>
      <c r="P56" s="261"/>
      <c r="Q56" s="261"/>
      <c r="R56" s="119"/>
      <c r="S56" s="119"/>
      <c r="T56" s="119"/>
      <c r="U56" s="119"/>
      <c r="V56" s="119"/>
      <c r="W56" s="119"/>
      <c r="X56" s="119"/>
      <c r="Y56" s="119"/>
      <c r="Z56" s="119"/>
      <c r="AA56" s="119"/>
      <c r="AB56" s="119"/>
      <c r="AC56" s="119"/>
      <c r="AD56" s="250">
        <f t="shared" si="12"/>
        <v>0</v>
      </c>
      <c r="AE56" s="247"/>
      <c r="AF56" s="249" t="e">
        <f t="shared" si="5"/>
        <v>#REF!</v>
      </c>
      <c r="AG56" s="250" t="e">
        <f t="shared" si="11"/>
        <v>#REF!</v>
      </c>
      <c r="AH56" s="119"/>
      <c r="AI56" s="255"/>
      <c r="AJ56" s="254"/>
      <c r="AK56" s="187" t="e">
        <f>#REF!</f>
        <v>#REF!</v>
      </c>
      <c r="AL56" s="188" t="e">
        <f>#REF!</f>
        <v>#REF!</v>
      </c>
      <c r="AM56" s="160" t="e">
        <f t="shared" si="2"/>
        <v>#REF!</v>
      </c>
      <c r="AN56" s="161" t="e">
        <f t="shared" si="3"/>
        <v>#REF!</v>
      </c>
      <c r="AO56" s="162" t="e">
        <f t="shared" si="4"/>
        <v>#REF!</v>
      </c>
      <c r="AP56" s="151" t="str">
        <f t="shared" si="6"/>
        <v/>
      </c>
      <c r="AQ56" s="151" t="str">
        <f t="shared" si="7"/>
        <v/>
      </c>
    </row>
    <row r="57" spans="1:43" ht="20.25" customHeight="1" x14ac:dyDescent="0.35">
      <c r="A57" s="172"/>
      <c r="B57" s="172"/>
      <c r="C57" s="151"/>
      <c r="D57" s="238"/>
      <c r="E57" s="238"/>
      <c r="F57" s="235"/>
      <c r="G57" s="235"/>
      <c r="H57" s="235"/>
      <c r="I57" s="235"/>
      <c r="J57" s="240"/>
      <c r="K57" s="236"/>
      <c r="L57" s="151"/>
      <c r="M57" s="266"/>
      <c r="N57" s="266"/>
      <c r="O57" s="261"/>
      <c r="P57" s="261"/>
      <c r="Q57" s="261"/>
      <c r="R57" s="119"/>
      <c r="S57" s="119"/>
      <c r="T57" s="119"/>
      <c r="U57" s="119"/>
      <c r="V57" s="119"/>
      <c r="W57" s="119"/>
      <c r="X57" s="119"/>
      <c r="Y57" s="121"/>
      <c r="Z57" s="119"/>
      <c r="AA57" s="119"/>
      <c r="AB57" s="119"/>
      <c r="AC57" s="119"/>
      <c r="AD57" s="250">
        <f t="shared" si="12"/>
        <v>0</v>
      </c>
      <c r="AE57" s="248"/>
      <c r="AF57" s="249" t="e">
        <f t="shared" si="5"/>
        <v>#REF!</v>
      </c>
      <c r="AG57" s="250" t="e">
        <f t="shared" si="11"/>
        <v>#REF!</v>
      </c>
      <c r="AH57" s="121"/>
      <c r="AI57" s="255"/>
      <c r="AJ57" s="254"/>
      <c r="AK57" s="187" t="e">
        <f>#REF!</f>
        <v>#REF!</v>
      </c>
      <c r="AL57" s="188" t="e">
        <f>#REF!</f>
        <v>#REF!</v>
      </c>
      <c r="AM57" s="160" t="e">
        <f t="shared" si="2"/>
        <v>#REF!</v>
      </c>
      <c r="AN57" s="161" t="e">
        <f t="shared" si="3"/>
        <v>#REF!</v>
      </c>
      <c r="AO57" s="162" t="e">
        <f t="shared" si="4"/>
        <v>#REF!</v>
      </c>
      <c r="AP57" s="151" t="str">
        <f t="shared" si="6"/>
        <v/>
      </c>
      <c r="AQ57" s="151" t="str">
        <f t="shared" si="7"/>
        <v/>
      </c>
    </row>
    <row r="58" spans="1:43" ht="20.25" customHeight="1" x14ac:dyDescent="0.35">
      <c r="A58" s="172"/>
      <c r="B58" s="172"/>
      <c r="C58" s="237"/>
      <c r="D58" s="238"/>
      <c r="E58" s="238"/>
      <c r="F58" s="235"/>
      <c r="G58" s="235"/>
      <c r="H58" s="238"/>
      <c r="I58" s="240"/>
      <c r="J58" s="235"/>
      <c r="K58" s="236"/>
      <c r="L58" s="151"/>
      <c r="M58" s="266"/>
      <c r="N58" s="266"/>
      <c r="O58" s="261"/>
      <c r="P58" s="261"/>
      <c r="Q58" s="261"/>
      <c r="R58" s="119"/>
      <c r="S58" s="119"/>
      <c r="T58" s="119"/>
      <c r="U58" s="119"/>
      <c r="V58" s="119"/>
      <c r="W58" s="119"/>
      <c r="X58" s="119"/>
      <c r="Y58" s="119"/>
      <c r="Z58" s="119"/>
      <c r="AA58" s="119"/>
      <c r="AB58" s="119"/>
      <c r="AC58" s="119"/>
      <c r="AD58" s="250">
        <f t="shared" si="12"/>
        <v>0</v>
      </c>
      <c r="AE58" s="247"/>
      <c r="AF58" s="249" t="e">
        <f t="shared" si="5"/>
        <v>#REF!</v>
      </c>
      <c r="AG58" s="250" t="e">
        <f t="shared" si="11"/>
        <v>#REF!</v>
      </c>
      <c r="AH58" s="119"/>
      <c r="AI58" s="255"/>
      <c r="AJ58" s="254"/>
      <c r="AK58" s="187" t="e">
        <f>#REF!</f>
        <v>#REF!</v>
      </c>
      <c r="AL58" s="188" t="e">
        <f>#REF!</f>
        <v>#REF!</v>
      </c>
      <c r="AM58" s="160" t="e">
        <f t="shared" si="2"/>
        <v>#REF!</v>
      </c>
      <c r="AN58" s="161" t="e">
        <f t="shared" si="3"/>
        <v>#REF!</v>
      </c>
      <c r="AO58" s="162" t="e">
        <f t="shared" si="4"/>
        <v>#REF!</v>
      </c>
      <c r="AP58" s="151" t="str">
        <f t="shared" si="6"/>
        <v/>
      </c>
      <c r="AQ58" s="151" t="str">
        <f t="shared" si="7"/>
        <v/>
      </c>
    </row>
    <row r="59" spans="1:43" ht="20.25" customHeight="1" x14ac:dyDescent="0.35">
      <c r="A59" s="172"/>
      <c r="B59" s="172"/>
      <c r="C59" s="151"/>
      <c r="D59" s="235"/>
      <c r="E59" s="235"/>
      <c r="F59" s="235"/>
      <c r="G59" s="235"/>
      <c r="H59" s="238"/>
      <c r="I59" s="235"/>
      <c r="J59" s="240"/>
      <c r="K59" s="236"/>
      <c r="L59" s="151"/>
      <c r="M59" s="266"/>
      <c r="N59" s="266"/>
      <c r="O59" s="223"/>
      <c r="P59" s="223"/>
      <c r="Q59" s="223"/>
      <c r="R59" s="119"/>
      <c r="S59" s="119"/>
      <c r="T59" s="119"/>
      <c r="U59" s="119"/>
      <c r="V59" s="119"/>
      <c r="W59" s="119"/>
      <c r="X59" s="119"/>
      <c r="Y59" s="119"/>
      <c r="Z59" s="119"/>
      <c r="AA59" s="119"/>
      <c r="AB59" s="119"/>
      <c r="AC59" s="119"/>
      <c r="AD59" s="250">
        <f t="shared" si="12"/>
        <v>0</v>
      </c>
      <c r="AE59" s="247"/>
      <c r="AF59" s="249" t="e">
        <f t="shared" si="5"/>
        <v>#REF!</v>
      </c>
      <c r="AG59" s="250" t="e">
        <f t="shared" si="11"/>
        <v>#REF!</v>
      </c>
      <c r="AH59" s="119"/>
      <c r="AI59" s="255"/>
      <c r="AJ59" s="254"/>
      <c r="AK59" s="187" t="e">
        <f>#REF!</f>
        <v>#REF!</v>
      </c>
      <c r="AL59" s="188" t="e">
        <f>#REF!</f>
        <v>#REF!</v>
      </c>
      <c r="AM59" s="160" t="e">
        <f t="shared" si="2"/>
        <v>#REF!</v>
      </c>
      <c r="AN59" s="161" t="e">
        <f t="shared" si="3"/>
        <v>#REF!</v>
      </c>
      <c r="AO59" s="162" t="e">
        <f t="shared" si="4"/>
        <v>#REF!</v>
      </c>
      <c r="AP59" s="151" t="str">
        <f t="shared" si="6"/>
        <v/>
      </c>
      <c r="AQ59" s="151" t="str">
        <f t="shared" si="7"/>
        <v/>
      </c>
    </row>
    <row r="60" spans="1:43" ht="20.25" customHeight="1" x14ac:dyDescent="0.35">
      <c r="A60" s="172"/>
      <c r="B60" s="172"/>
      <c r="C60" s="151"/>
      <c r="D60" s="235"/>
      <c r="E60" s="235"/>
      <c r="F60" s="235"/>
      <c r="G60" s="235"/>
      <c r="H60" s="235"/>
      <c r="I60" s="235"/>
      <c r="J60" s="240"/>
      <c r="K60" s="236"/>
      <c r="L60" s="151"/>
      <c r="M60" s="266"/>
      <c r="N60" s="266"/>
      <c r="O60" s="223"/>
      <c r="P60" s="223"/>
      <c r="Q60" s="223"/>
      <c r="R60" s="119"/>
      <c r="S60" s="119"/>
      <c r="T60" s="119"/>
      <c r="U60" s="119"/>
      <c r="V60" s="119"/>
      <c r="W60" s="119"/>
      <c r="X60" s="119"/>
      <c r="Y60" s="119"/>
      <c r="Z60" s="119"/>
      <c r="AA60" s="119"/>
      <c r="AB60" s="119"/>
      <c r="AC60" s="119"/>
      <c r="AD60" s="250">
        <f t="shared" si="12"/>
        <v>0</v>
      </c>
      <c r="AE60" s="247"/>
      <c r="AF60" s="249" t="e">
        <f t="shared" si="5"/>
        <v>#REF!</v>
      </c>
      <c r="AG60" s="250" t="e">
        <f t="shared" si="11"/>
        <v>#REF!</v>
      </c>
      <c r="AH60" s="119"/>
      <c r="AI60" s="255"/>
      <c r="AJ60" s="254"/>
      <c r="AK60" s="187" t="e">
        <f>#REF!</f>
        <v>#REF!</v>
      </c>
      <c r="AL60" s="188" t="e">
        <f>#REF!</f>
        <v>#REF!</v>
      </c>
      <c r="AM60" s="160" t="e">
        <f t="shared" si="2"/>
        <v>#REF!</v>
      </c>
      <c r="AN60" s="161" t="e">
        <f t="shared" si="3"/>
        <v>#REF!</v>
      </c>
      <c r="AO60" s="162" t="e">
        <f t="shared" si="4"/>
        <v>#REF!</v>
      </c>
      <c r="AP60" s="151" t="str">
        <f t="shared" si="6"/>
        <v/>
      </c>
      <c r="AQ60" s="151" t="str">
        <f t="shared" si="7"/>
        <v/>
      </c>
    </row>
    <row r="61" spans="1:43" ht="20.25" customHeight="1" x14ac:dyDescent="0.35">
      <c r="A61" s="172"/>
      <c r="B61" s="172"/>
      <c r="C61" s="237"/>
      <c r="D61" s="235"/>
      <c r="E61" s="235"/>
      <c r="F61" s="235"/>
      <c r="G61" s="238"/>
      <c r="H61" s="235"/>
      <c r="I61" s="235"/>
      <c r="J61" s="240"/>
      <c r="K61" s="236"/>
      <c r="L61" s="151"/>
      <c r="M61" s="266"/>
      <c r="N61" s="266"/>
      <c r="O61" s="261"/>
      <c r="P61" s="261"/>
      <c r="Q61" s="261"/>
      <c r="R61" s="119"/>
      <c r="S61" s="119"/>
      <c r="T61" s="119"/>
      <c r="U61" s="119"/>
      <c r="V61" s="119"/>
      <c r="W61" s="119"/>
      <c r="X61" s="119"/>
      <c r="Y61" s="119"/>
      <c r="Z61" s="119"/>
      <c r="AA61" s="119"/>
      <c r="AB61" s="119"/>
      <c r="AC61" s="119"/>
      <c r="AD61" s="250">
        <f t="shared" si="12"/>
        <v>0</v>
      </c>
      <c r="AE61" s="247"/>
      <c r="AF61" s="249" t="e">
        <f t="shared" si="5"/>
        <v>#REF!</v>
      </c>
      <c r="AG61" s="250">
        <v>0</v>
      </c>
      <c r="AH61" s="119"/>
      <c r="AI61" s="253"/>
      <c r="AJ61" s="254"/>
      <c r="AK61" s="187" t="e">
        <f>#REF!</f>
        <v>#REF!</v>
      </c>
      <c r="AL61" s="188" t="e">
        <f>#REF!</f>
        <v>#REF!</v>
      </c>
      <c r="AM61" s="160" t="e">
        <f t="shared" si="2"/>
        <v>#REF!</v>
      </c>
      <c r="AN61" s="161" t="e">
        <f t="shared" si="3"/>
        <v>#REF!</v>
      </c>
      <c r="AO61" s="162" t="e">
        <f t="shared" si="4"/>
        <v>#REF!</v>
      </c>
      <c r="AP61" s="151" t="str">
        <f t="shared" si="6"/>
        <v/>
      </c>
      <c r="AQ61" s="151" t="str">
        <f t="shared" si="7"/>
        <v/>
      </c>
    </row>
    <row r="62" spans="1:43" ht="20.25" customHeight="1" x14ac:dyDescent="0.35">
      <c r="A62" s="173"/>
      <c r="B62" s="172"/>
      <c r="C62" s="151"/>
      <c r="D62" s="235"/>
      <c r="E62" s="235"/>
      <c r="F62" s="235"/>
      <c r="G62" s="235"/>
      <c r="H62" s="235"/>
      <c r="I62" s="235"/>
      <c r="J62" s="240"/>
      <c r="K62" s="235"/>
      <c r="L62" s="151"/>
      <c r="M62" s="268"/>
      <c r="N62" s="266"/>
      <c r="O62" s="264"/>
      <c r="P62" s="264"/>
      <c r="Q62" s="264"/>
      <c r="R62" s="119"/>
      <c r="S62" s="119"/>
      <c r="T62" s="119"/>
      <c r="U62" s="119"/>
      <c r="V62" s="119"/>
      <c r="W62" s="119"/>
      <c r="X62" s="119"/>
      <c r="Y62" s="119"/>
      <c r="Z62" s="119"/>
      <c r="AA62" s="119"/>
      <c r="AB62" s="119"/>
      <c r="AC62" s="119"/>
      <c r="AD62" s="250">
        <f t="shared" si="12"/>
        <v>0</v>
      </c>
      <c r="AE62" s="247"/>
      <c r="AF62" s="249" t="e">
        <f t="shared" si="5"/>
        <v>#REF!</v>
      </c>
      <c r="AG62" s="250" t="e">
        <f t="shared" ref="AG62:AG75" si="13">AF62-AE62</f>
        <v>#REF!</v>
      </c>
      <c r="AH62" s="119"/>
      <c r="AI62" s="255"/>
      <c r="AJ62" s="254"/>
      <c r="AK62" s="187" t="e">
        <f>#REF!</f>
        <v>#REF!</v>
      </c>
      <c r="AL62" s="188" t="e">
        <f>#REF!</f>
        <v>#REF!</v>
      </c>
      <c r="AM62" s="160" t="e">
        <f t="shared" si="2"/>
        <v>#REF!</v>
      </c>
      <c r="AN62" s="161" t="e">
        <f t="shared" si="3"/>
        <v>#REF!</v>
      </c>
      <c r="AO62" s="162" t="e">
        <f t="shared" si="4"/>
        <v>#REF!</v>
      </c>
      <c r="AP62" s="151" t="str">
        <f t="shared" si="6"/>
        <v/>
      </c>
      <c r="AQ62" s="151" t="str">
        <f t="shared" si="7"/>
        <v/>
      </c>
    </row>
    <row r="63" spans="1:43" ht="20.25" customHeight="1" x14ac:dyDescent="0.35">
      <c r="A63" s="172"/>
      <c r="B63" s="172"/>
      <c r="C63" s="151"/>
      <c r="D63" s="235"/>
      <c r="E63" s="235"/>
      <c r="F63" s="235"/>
      <c r="G63" s="235"/>
      <c r="H63" s="235"/>
      <c r="I63" s="235"/>
      <c r="J63" s="240"/>
      <c r="K63" s="236"/>
      <c r="L63" s="151"/>
      <c r="M63" s="266"/>
      <c r="N63" s="266"/>
      <c r="O63" s="223"/>
      <c r="P63" s="223"/>
      <c r="Q63" s="223"/>
      <c r="R63" s="119"/>
      <c r="S63" s="119"/>
      <c r="T63" s="119"/>
      <c r="U63" s="119"/>
      <c r="V63" s="119"/>
      <c r="W63" s="119"/>
      <c r="X63" s="119"/>
      <c r="Y63" s="119"/>
      <c r="Z63" s="119"/>
      <c r="AA63" s="119"/>
      <c r="AB63" s="119"/>
      <c r="AC63" s="119"/>
      <c r="AD63" s="250">
        <f t="shared" si="12"/>
        <v>0</v>
      </c>
      <c r="AE63" s="247"/>
      <c r="AF63" s="249" t="e">
        <f t="shared" si="5"/>
        <v>#REF!</v>
      </c>
      <c r="AG63" s="250" t="e">
        <f t="shared" si="13"/>
        <v>#REF!</v>
      </c>
      <c r="AH63" s="119"/>
      <c r="AI63" s="255"/>
      <c r="AJ63" s="254"/>
      <c r="AK63" s="187" t="e">
        <f>#REF!</f>
        <v>#REF!</v>
      </c>
      <c r="AL63" s="188" t="e">
        <f>#REF!</f>
        <v>#REF!</v>
      </c>
      <c r="AM63" s="160" t="e">
        <f t="shared" si="2"/>
        <v>#REF!</v>
      </c>
      <c r="AN63" s="161" t="e">
        <f t="shared" si="3"/>
        <v>#REF!</v>
      </c>
      <c r="AO63" s="162" t="e">
        <f t="shared" si="4"/>
        <v>#REF!</v>
      </c>
      <c r="AP63" s="151" t="str">
        <f t="shared" si="6"/>
        <v/>
      </c>
      <c r="AQ63" s="151" t="str">
        <f t="shared" si="7"/>
        <v/>
      </c>
    </row>
    <row r="64" spans="1:43" ht="20.25" customHeight="1" x14ac:dyDescent="0.35">
      <c r="A64" s="172"/>
      <c r="B64" s="172"/>
      <c r="C64" s="151"/>
      <c r="D64" s="235"/>
      <c r="E64" s="235"/>
      <c r="F64" s="235"/>
      <c r="G64" s="238"/>
      <c r="H64" s="235"/>
      <c r="I64" s="235"/>
      <c r="J64" s="240"/>
      <c r="K64" s="236"/>
      <c r="L64" s="151"/>
      <c r="M64" s="266"/>
      <c r="N64" s="266"/>
      <c r="O64" s="262"/>
      <c r="P64" s="147"/>
      <c r="Q64" s="147"/>
      <c r="R64" s="119"/>
      <c r="S64" s="119"/>
      <c r="T64" s="119"/>
      <c r="U64" s="119"/>
      <c r="V64" s="119"/>
      <c r="W64" s="119"/>
      <c r="X64" s="119"/>
      <c r="Y64" s="119"/>
      <c r="Z64" s="119"/>
      <c r="AA64" s="119"/>
      <c r="AB64" s="119"/>
      <c r="AC64" s="119"/>
      <c r="AD64" s="250">
        <f t="shared" si="12"/>
        <v>0</v>
      </c>
      <c r="AE64" s="247"/>
      <c r="AF64" s="249" t="e">
        <f t="shared" si="5"/>
        <v>#REF!</v>
      </c>
      <c r="AG64" s="250" t="e">
        <f t="shared" si="13"/>
        <v>#REF!</v>
      </c>
      <c r="AH64" s="119"/>
      <c r="AI64" s="257"/>
      <c r="AJ64" s="254"/>
      <c r="AK64" s="187" t="e">
        <f>#REF!</f>
        <v>#REF!</v>
      </c>
      <c r="AL64" s="188" t="e">
        <f>#REF!</f>
        <v>#REF!</v>
      </c>
      <c r="AM64" s="160" t="e">
        <f t="shared" si="2"/>
        <v>#REF!</v>
      </c>
      <c r="AN64" s="161" t="e">
        <f t="shared" si="3"/>
        <v>#REF!</v>
      </c>
      <c r="AO64" s="162" t="e">
        <f t="shared" si="4"/>
        <v>#REF!</v>
      </c>
      <c r="AP64" s="151" t="str">
        <f t="shared" si="6"/>
        <v/>
      </c>
      <c r="AQ64" s="151" t="str">
        <f t="shared" si="7"/>
        <v/>
      </c>
    </row>
    <row r="65" spans="1:43" ht="20.25" customHeight="1" x14ac:dyDescent="0.35">
      <c r="A65" s="172"/>
      <c r="B65" s="172"/>
      <c r="C65" s="151"/>
      <c r="D65" s="235"/>
      <c r="E65" s="235"/>
      <c r="F65" s="235"/>
      <c r="G65" s="235"/>
      <c r="H65" s="235"/>
      <c r="I65" s="235"/>
      <c r="J65" s="240"/>
      <c r="K65" s="236"/>
      <c r="L65" s="151"/>
      <c r="M65" s="266"/>
      <c r="N65" s="266"/>
      <c r="O65" s="223"/>
      <c r="P65" s="223"/>
      <c r="Q65" s="223"/>
      <c r="R65" s="119"/>
      <c r="S65" s="119"/>
      <c r="T65" s="119"/>
      <c r="U65" s="119"/>
      <c r="V65" s="119"/>
      <c r="W65" s="119"/>
      <c r="X65" s="119"/>
      <c r="Y65" s="119"/>
      <c r="Z65" s="119"/>
      <c r="AA65" s="119"/>
      <c r="AB65" s="119"/>
      <c r="AC65" s="119"/>
      <c r="AD65" s="250">
        <f t="shared" si="12"/>
        <v>0</v>
      </c>
      <c r="AE65" s="247"/>
      <c r="AF65" s="249" t="e">
        <f t="shared" si="5"/>
        <v>#REF!</v>
      </c>
      <c r="AG65" s="250" t="e">
        <f t="shared" si="13"/>
        <v>#REF!</v>
      </c>
      <c r="AH65" s="119"/>
      <c r="AI65" s="253"/>
      <c r="AJ65" s="254"/>
      <c r="AK65" s="187" t="e">
        <f>#REF!</f>
        <v>#REF!</v>
      </c>
      <c r="AL65" s="188" t="e">
        <f>#REF!</f>
        <v>#REF!</v>
      </c>
      <c r="AM65" s="160" t="e">
        <f t="shared" si="2"/>
        <v>#REF!</v>
      </c>
      <c r="AN65" s="161" t="e">
        <f t="shared" si="3"/>
        <v>#REF!</v>
      </c>
      <c r="AO65" s="162" t="e">
        <f t="shared" si="4"/>
        <v>#REF!</v>
      </c>
      <c r="AP65" s="151" t="str">
        <f t="shared" si="6"/>
        <v/>
      </c>
      <c r="AQ65" s="151" t="str">
        <f t="shared" si="7"/>
        <v/>
      </c>
    </row>
    <row r="66" spans="1:43" ht="20.25" customHeight="1" x14ac:dyDescent="0.35">
      <c r="A66" s="172"/>
      <c r="B66" s="172"/>
      <c r="C66" s="151"/>
      <c r="D66" s="235"/>
      <c r="E66" s="235"/>
      <c r="F66" s="235"/>
      <c r="G66" s="235"/>
      <c r="H66" s="235"/>
      <c r="I66" s="235"/>
      <c r="J66" s="240"/>
      <c r="K66" s="236"/>
      <c r="L66" s="151"/>
      <c r="M66" s="266"/>
      <c r="N66" s="266"/>
      <c r="O66" s="223"/>
      <c r="P66" s="223"/>
      <c r="Q66" s="223"/>
      <c r="R66" s="119"/>
      <c r="S66" s="119"/>
      <c r="T66" s="119"/>
      <c r="U66" s="119"/>
      <c r="V66" s="119"/>
      <c r="W66" s="119"/>
      <c r="X66" s="119"/>
      <c r="Y66" s="119"/>
      <c r="Z66" s="119"/>
      <c r="AA66" s="119"/>
      <c r="AB66" s="119"/>
      <c r="AC66" s="119"/>
      <c r="AD66" s="250">
        <f t="shared" si="12"/>
        <v>0</v>
      </c>
      <c r="AE66" s="247"/>
      <c r="AF66" s="249" t="e">
        <f t="shared" si="5"/>
        <v>#REF!</v>
      </c>
      <c r="AG66" s="250" t="e">
        <f t="shared" si="13"/>
        <v>#REF!</v>
      </c>
      <c r="AH66" s="119"/>
      <c r="AI66" s="255"/>
      <c r="AJ66" s="254"/>
      <c r="AK66" s="187" t="e">
        <f>#REF!</f>
        <v>#REF!</v>
      </c>
      <c r="AL66" s="188" t="e">
        <f>#REF!</f>
        <v>#REF!</v>
      </c>
      <c r="AM66" s="160" t="e">
        <f t="shared" si="2"/>
        <v>#REF!</v>
      </c>
      <c r="AN66" s="161" t="e">
        <f t="shared" si="3"/>
        <v>#REF!</v>
      </c>
      <c r="AO66" s="162" t="e">
        <f t="shared" si="4"/>
        <v>#REF!</v>
      </c>
      <c r="AP66" s="151" t="str">
        <f t="shared" si="6"/>
        <v/>
      </c>
      <c r="AQ66" s="151" t="str">
        <f t="shared" si="7"/>
        <v/>
      </c>
    </row>
    <row r="67" spans="1:43" ht="20.25" customHeight="1" x14ac:dyDescent="0.35">
      <c r="A67" s="172"/>
      <c r="B67" s="172"/>
      <c r="C67" s="151"/>
      <c r="D67" s="235"/>
      <c r="E67" s="235"/>
      <c r="F67" s="235"/>
      <c r="G67" s="235"/>
      <c r="H67" s="235"/>
      <c r="I67" s="238"/>
      <c r="J67" s="240"/>
      <c r="K67" s="236"/>
      <c r="L67" s="151"/>
      <c r="M67" s="266"/>
      <c r="N67" s="266"/>
      <c r="O67" s="261"/>
      <c r="P67" s="261"/>
      <c r="Q67" s="223"/>
      <c r="R67" s="119"/>
      <c r="S67" s="119"/>
      <c r="T67" s="119"/>
      <c r="U67" s="119"/>
      <c r="V67" s="119"/>
      <c r="W67" s="119"/>
      <c r="X67" s="119"/>
      <c r="Y67" s="119"/>
      <c r="Z67" s="119"/>
      <c r="AA67" s="119"/>
      <c r="AB67" s="119"/>
      <c r="AC67" s="119"/>
      <c r="AD67" s="250">
        <f t="shared" si="12"/>
        <v>0</v>
      </c>
      <c r="AE67" s="247"/>
      <c r="AF67" s="249" t="e">
        <f t="shared" si="5"/>
        <v>#REF!</v>
      </c>
      <c r="AG67" s="250" t="e">
        <f t="shared" si="13"/>
        <v>#REF!</v>
      </c>
      <c r="AH67" s="119"/>
      <c r="AI67" s="255"/>
      <c r="AJ67" s="254"/>
      <c r="AK67" s="187" t="e">
        <f>#REF!</f>
        <v>#REF!</v>
      </c>
      <c r="AL67" s="188" t="e">
        <f>#REF!</f>
        <v>#REF!</v>
      </c>
      <c r="AM67" s="160" t="e">
        <f t="shared" ref="AM67:AM98" si="14">AD67*AL67</f>
        <v>#REF!</v>
      </c>
      <c r="AN67" s="161" t="e">
        <f t="shared" ref="AN67:AN98" si="15">+AD67*AK67</f>
        <v>#REF!</v>
      </c>
      <c r="AO67" s="162" t="e">
        <f t="shared" ref="AO67:AO98" si="16">+AM67+AN67</f>
        <v>#REF!</v>
      </c>
      <c r="AP67" s="151" t="str">
        <f t="shared" si="6"/>
        <v/>
      </c>
      <c r="AQ67" s="151" t="str">
        <f t="shared" si="7"/>
        <v/>
      </c>
    </row>
    <row r="68" spans="1:43" ht="20.25" customHeight="1" x14ac:dyDescent="0.35">
      <c r="A68" s="172"/>
      <c r="B68" s="172"/>
      <c r="C68" s="151"/>
      <c r="D68" s="235"/>
      <c r="E68" s="235"/>
      <c r="F68" s="235"/>
      <c r="G68" s="235"/>
      <c r="H68" s="235"/>
      <c r="I68" s="235"/>
      <c r="J68" s="240"/>
      <c r="K68" s="236"/>
      <c r="L68" s="151"/>
      <c r="M68" s="266"/>
      <c r="N68" s="266"/>
      <c r="O68" s="223"/>
      <c r="P68" s="223"/>
      <c r="Q68" s="223"/>
      <c r="R68" s="119"/>
      <c r="S68" s="119"/>
      <c r="T68" s="119"/>
      <c r="U68" s="119"/>
      <c r="V68" s="119"/>
      <c r="W68" s="119"/>
      <c r="X68" s="119"/>
      <c r="Y68" s="119"/>
      <c r="Z68" s="119"/>
      <c r="AA68" s="119"/>
      <c r="AB68" s="119"/>
      <c r="AC68" s="119"/>
      <c r="AD68" s="250">
        <f t="shared" si="12"/>
        <v>0</v>
      </c>
      <c r="AE68" s="247"/>
      <c r="AF68" s="249" t="e">
        <f t="shared" ref="AF68:AF131" si="17">AD68+AO68</f>
        <v>#REF!</v>
      </c>
      <c r="AG68" s="250" t="e">
        <f t="shared" si="13"/>
        <v>#REF!</v>
      </c>
      <c r="AH68" s="119"/>
      <c r="AI68" s="255"/>
      <c r="AJ68" s="254"/>
      <c r="AK68" s="187" t="e">
        <f>#REF!</f>
        <v>#REF!</v>
      </c>
      <c r="AL68" s="188" t="e">
        <f>#REF!</f>
        <v>#REF!</v>
      </c>
      <c r="AM68" s="160" t="e">
        <f t="shared" si="14"/>
        <v>#REF!</v>
      </c>
      <c r="AN68" s="161" t="e">
        <f t="shared" si="15"/>
        <v>#REF!</v>
      </c>
      <c r="AO68" s="162" t="e">
        <f t="shared" si="16"/>
        <v>#REF!</v>
      </c>
      <c r="AP68" s="151" t="str">
        <f t="shared" ref="AP68:AP131" si="18">IF(AD68&gt;0,1,"")</f>
        <v/>
      </c>
      <c r="AQ68" s="151" t="str">
        <f t="shared" ref="AQ68:AQ131" si="19">IF(C68&gt;0,1,"")</f>
        <v/>
      </c>
    </row>
    <row r="69" spans="1:43" ht="20.25" customHeight="1" x14ac:dyDescent="0.35">
      <c r="A69" s="172"/>
      <c r="B69" s="172"/>
      <c r="C69" s="151"/>
      <c r="D69" s="235"/>
      <c r="E69" s="235"/>
      <c r="F69" s="235"/>
      <c r="G69" s="235"/>
      <c r="H69" s="235"/>
      <c r="I69" s="235"/>
      <c r="J69" s="240"/>
      <c r="K69" s="236"/>
      <c r="L69" s="151"/>
      <c r="M69" s="266"/>
      <c r="N69" s="266"/>
      <c r="O69" s="223"/>
      <c r="P69" s="223"/>
      <c r="Q69" s="223"/>
      <c r="R69" s="119"/>
      <c r="S69" s="119"/>
      <c r="T69" s="119"/>
      <c r="U69" s="119"/>
      <c r="V69" s="119"/>
      <c r="W69" s="119"/>
      <c r="X69" s="119"/>
      <c r="Y69" s="119"/>
      <c r="Z69" s="119"/>
      <c r="AA69" s="119"/>
      <c r="AB69" s="119"/>
      <c r="AC69" s="119"/>
      <c r="AD69" s="250">
        <f t="shared" si="12"/>
        <v>0</v>
      </c>
      <c r="AE69" s="247"/>
      <c r="AF69" s="249" t="e">
        <f t="shared" si="17"/>
        <v>#REF!</v>
      </c>
      <c r="AG69" s="250" t="e">
        <f t="shared" si="13"/>
        <v>#REF!</v>
      </c>
      <c r="AH69" s="119"/>
      <c r="AI69" s="257"/>
      <c r="AJ69" s="254"/>
      <c r="AK69" s="187" t="e">
        <f>#REF!</f>
        <v>#REF!</v>
      </c>
      <c r="AL69" s="188" t="e">
        <f>#REF!</f>
        <v>#REF!</v>
      </c>
      <c r="AM69" s="160" t="e">
        <f t="shared" si="14"/>
        <v>#REF!</v>
      </c>
      <c r="AN69" s="161" t="e">
        <f t="shared" si="15"/>
        <v>#REF!</v>
      </c>
      <c r="AO69" s="162" t="e">
        <f t="shared" si="16"/>
        <v>#REF!</v>
      </c>
      <c r="AP69" s="151" t="str">
        <f t="shared" si="18"/>
        <v/>
      </c>
      <c r="AQ69" s="151" t="str">
        <f t="shared" si="19"/>
        <v/>
      </c>
    </row>
    <row r="70" spans="1:43" ht="20.25" customHeight="1" x14ac:dyDescent="0.35">
      <c r="A70" s="181"/>
      <c r="B70" s="172"/>
      <c r="C70" s="151"/>
      <c r="D70" s="235"/>
      <c r="E70" s="235"/>
      <c r="F70" s="235"/>
      <c r="G70" s="235"/>
      <c r="H70" s="235"/>
      <c r="I70" s="235"/>
      <c r="J70" s="240"/>
      <c r="K70" s="236"/>
      <c r="L70" s="151"/>
      <c r="M70" s="266"/>
      <c r="N70" s="266"/>
      <c r="O70" s="261"/>
      <c r="P70" s="261"/>
      <c r="Q70" s="261"/>
      <c r="R70" s="119"/>
      <c r="S70" s="119"/>
      <c r="T70" s="119"/>
      <c r="U70" s="119"/>
      <c r="V70" s="119"/>
      <c r="W70" s="119"/>
      <c r="X70" s="119"/>
      <c r="Y70" s="119"/>
      <c r="Z70" s="119"/>
      <c r="AA70" s="119"/>
      <c r="AB70" s="119"/>
      <c r="AC70" s="119"/>
      <c r="AD70" s="250">
        <f t="shared" si="12"/>
        <v>0</v>
      </c>
      <c r="AE70" s="247"/>
      <c r="AF70" s="249" t="e">
        <f t="shared" si="17"/>
        <v>#REF!</v>
      </c>
      <c r="AG70" s="250" t="e">
        <f t="shared" si="13"/>
        <v>#REF!</v>
      </c>
      <c r="AH70" s="119"/>
      <c r="AI70" s="255"/>
      <c r="AJ70" s="254"/>
      <c r="AK70" s="187" t="e">
        <f>#REF!</f>
        <v>#REF!</v>
      </c>
      <c r="AL70" s="188" t="e">
        <f>#REF!</f>
        <v>#REF!</v>
      </c>
      <c r="AM70" s="160" t="e">
        <f t="shared" si="14"/>
        <v>#REF!</v>
      </c>
      <c r="AN70" s="161" t="e">
        <f t="shared" si="15"/>
        <v>#REF!</v>
      </c>
      <c r="AO70" s="162" t="e">
        <f t="shared" si="16"/>
        <v>#REF!</v>
      </c>
      <c r="AP70" s="151" t="str">
        <f t="shared" si="18"/>
        <v/>
      </c>
      <c r="AQ70" s="151" t="str">
        <f t="shared" si="19"/>
        <v/>
      </c>
    </row>
    <row r="71" spans="1:43" ht="20.25" customHeight="1" x14ac:dyDescent="0.35">
      <c r="A71" s="172"/>
      <c r="B71" s="172"/>
      <c r="C71" s="151"/>
      <c r="D71" s="235"/>
      <c r="E71" s="235"/>
      <c r="F71" s="235"/>
      <c r="G71" s="238"/>
      <c r="H71" s="235"/>
      <c r="I71" s="235"/>
      <c r="J71" s="240"/>
      <c r="K71" s="236"/>
      <c r="L71" s="151"/>
      <c r="M71" s="266"/>
      <c r="N71" s="266"/>
      <c r="O71" s="223"/>
      <c r="P71" s="261"/>
      <c r="Q71" s="261"/>
      <c r="R71" s="119"/>
      <c r="S71" s="119"/>
      <c r="T71" s="119"/>
      <c r="U71" s="119"/>
      <c r="V71" s="119"/>
      <c r="W71" s="119"/>
      <c r="X71" s="119"/>
      <c r="Y71" s="119"/>
      <c r="Z71" s="119"/>
      <c r="AA71" s="119"/>
      <c r="AB71" s="119"/>
      <c r="AC71" s="119"/>
      <c r="AD71" s="250">
        <f t="shared" si="12"/>
        <v>0</v>
      </c>
      <c r="AE71" s="247"/>
      <c r="AF71" s="249" t="e">
        <f t="shared" si="17"/>
        <v>#REF!</v>
      </c>
      <c r="AG71" s="250" t="e">
        <f t="shared" si="13"/>
        <v>#REF!</v>
      </c>
      <c r="AH71" s="119"/>
      <c r="AI71" s="253"/>
      <c r="AJ71" s="254"/>
      <c r="AK71" s="187" t="e">
        <f>#REF!</f>
        <v>#REF!</v>
      </c>
      <c r="AL71" s="188" t="e">
        <f>#REF!</f>
        <v>#REF!</v>
      </c>
      <c r="AM71" s="160" t="e">
        <f t="shared" si="14"/>
        <v>#REF!</v>
      </c>
      <c r="AN71" s="161" t="e">
        <f t="shared" si="15"/>
        <v>#REF!</v>
      </c>
      <c r="AO71" s="162" t="e">
        <f t="shared" si="16"/>
        <v>#REF!</v>
      </c>
      <c r="AP71" s="151" t="str">
        <f t="shared" si="18"/>
        <v/>
      </c>
      <c r="AQ71" s="151" t="str">
        <f t="shared" si="19"/>
        <v/>
      </c>
    </row>
    <row r="72" spans="1:43" ht="20.25" customHeight="1" x14ac:dyDescent="0.35">
      <c r="A72" s="172"/>
      <c r="B72" s="172"/>
      <c r="C72" s="151"/>
      <c r="D72" s="235"/>
      <c r="E72" s="235"/>
      <c r="F72" s="235"/>
      <c r="G72" s="235"/>
      <c r="H72" s="235"/>
      <c r="I72" s="235"/>
      <c r="J72" s="240"/>
      <c r="K72" s="236"/>
      <c r="L72" s="151"/>
      <c r="M72" s="266"/>
      <c r="N72" s="266"/>
      <c r="O72" s="261"/>
      <c r="P72" s="261"/>
      <c r="Q72" s="261"/>
      <c r="R72" s="119"/>
      <c r="S72" s="119"/>
      <c r="T72" s="119"/>
      <c r="U72" s="119"/>
      <c r="V72" s="119"/>
      <c r="W72" s="119"/>
      <c r="X72" s="119"/>
      <c r="Y72" s="119"/>
      <c r="Z72" s="119"/>
      <c r="AA72" s="119"/>
      <c r="AB72" s="119"/>
      <c r="AC72" s="119"/>
      <c r="AD72" s="250">
        <f t="shared" si="12"/>
        <v>0</v>
      </c>
      <c r="AE72" s="247"/>
      <c r="AF72" s="249" t="e">
        <f t="shared" si="17"/>
        <v>#REF!</v>
      </c>
      <c r="AG72" s="250" t="e">
        <f t="shared" si="13"/>
        <v>#REF!</v>
      </c>
      <c r="AH72" s="119"/>
      <c r="AI72" s="255"/>
      <c r="AJ72" s="254"/>
      <c r="AK72" s="187" t="e">
        <f>#REF!</f>
        <v>#REF!</v>
      </c>
      <c r="AL72" s="188" t="e">
        <f>#REF!</f>
        <v>#REF!</v>
      </c>
      <c r="AM72" s="160" t="e">
        <f t="shared" si="14"/>
        <v>#REF!</v>
      </c>
      <c r="AN72" s="161" t="e">
        <f t="shared" si="15"/>
        <v>#REF!</v>
      </c>
      <c r="AO72" s="162" t="e">
        <f t="shared" si="16"/>
        <v>#REF!</v>
      </c>
      <c r="AP72" s="151" t="str">
        <f t="shared" si="18"/>
        <v/>
      </c>
      <c r="AQ72" s="151" t="str">
        <f t="shared" si="19"/>
        <v/>
      </c>
    </row>
    <row r="73" spans="1:43" ht="20.25" customHeight="1" x14ac:dyDescent="0.35">
      <c r="A73" s="172"/>
      <c r="B73" s="172"/>
      <c r="C73" s="151"/>
      <c r="D73" s="235"/>
      <c r="E73" s="235"/>
      <c r="F73" s="235"/>
      <c r="G73" s="235"/>
      <c r="H73" s="235"/>
      <c r="I73" s="235"/>
      <c r="J73" s="240"/>
      <c r="K73" s="236"/>
      <c r="L73" s="151"/>
      <c r="M73" s="266"/>
      <c r="N73" s="266"/>
      <c r="O73" s="223"/>
      <c r="P73" s="223"/>
      <c r="Q73" s="223"/>
      <c r="R73" s="119"/>
      <c r="S73" s="119"/>
      <c r="T73" s="119"/>
      <c r="U73" s="119"/>
      <c r="V73" s="119"/>
      <c r="W73" s="119"/>
      <c r="X73" s="119"/>
      <c r="Y73" s="119"/>
      <c r="Z73" s="119"/>
      <c r="AA73" s="119"/>
      <c r="AB73" s="119"/>
      <c r="AC73" s="119"/>
      <c r="AD73" s="250">
        <f t="shared" si="12"/>
        <v>0</v>
      </c>
      <c r="AE73" s="247"/>
      <c r="AF73" s="249" t="e">
        <f t="shared" si="17"/>
        <v>#REF!</v>
      </c>
      <c r="AG73" s="250" t="e">
        <f t="shared" si="13"/>
        <v>#REF!</v>
      </c>
      <c r="AH73" s="119"/>
      <c r="AI73" s="255"/>
      <c r="AJ73" s="254"/>
      <c r="AK73" s="187" t="e">
        <f>#REF!</f>
        <v>#REF!</v>
      </c>
      <c r="AL73" s="188" t="e">
        <f>#REF!</f>
        <v>#REF!</v>
      </c>
      <c r="AM73" s="160" t="e">
        <f t="shared" si="14"/>
        <v>#REF!</v>
      </c>
      <c r="AN73" s="161" t="e">
        <f t="shared" si="15"/>
        <v>#REF!</v>
      </c>
      <c r="AO73" s="162" t="e">
        <f t="shared" si="16"/>
        <v>#REF!</v>
      </c>
      <c r="AP73" s="151" t="str">
        <f t="shared" si="18"/>
        <v/>
      </c>
      <c r="AQ73" s="151" t="str">
        <f t="shared" si="19"/>
        <v/>
      </c>
    </row>
    <row r="74" spans="1:43" ht="20.25" customHeight="1" x14ac:dyDescent="0.35">
      <c r="A74" s="173"/>
      <c r="B74" s="172"/>
      <c r="C74" s="151"/>
      <c r="D74" s="235"/>
      <c r="E74" s="235"/>
      <c r="F74" s="235"/>
      <c r="G74" s="235"/>
      <c r="H74" s="235"/>
      <c r="I74" s="235"/>
      <c r="J74" s="240"/>
      <c r="K74" s="236"/>
      <c r="L74" s="151"/>
      <c r="M74" s="266"/>
      <c r="N74" s="266"/>
      <c r="O74" s="261"/>
      <c r="P74" s="261"/>
      <c r="Q74" s="261"/>
      <c r="R74" s="119"/>
      <c r="S74" s="119"/>
      <c r="T74" s="119"/>
      <c r="U74" s="119"/>
      <c r="V74" s="119"/>
      <c r="W74" s="119"/>
      <c r="X74" s="119"/>
      <c r="Y74" s="119"/>
      <c r="Z74" s="119"/>
      <c r="AA74" s="119"/>
      <c r="AB74" s="119"/>
      <c r="AC74" s="119"/>
      <c r="AD74" s="250">
        <f t="shared" si="12"/>
        <v>0</v>
      </c>
      <c r="AE74" s="247"/>
      <c r="AF74" s="249" t="e">
        <f t="shared" si="17"/>
        <v>#REF!</v>
      </c>
      <c r="AG74" s="250" t="e">
        <f t="shared" si="13"/>
        <v>#REF!</v>
      </c>
      <c r="AH74" s="119"/>
      <c r="AI74" s="253"/>
      <c r="AJ74" s="254"/>
      <c r="AK74" s="187" t="e">
        <f>#REF!</f>
        <v>#REF!</v>
      </c>
      <c r="AL74" s="188" t="e">
        <f>#REF!</f>
        <v>#REF!</v>
      </c>
      <c r="AM74" s="160" t="e">
        <f t="shared" si="14"/>
        <v>#REF!</v>
      </c>
      <c r="AN74" s="161" t="e">
        <f t="shared" si="15"/>
        <v>#REF!</v>
      </c>
      <c r="AO74" s="162" t="e">
        <f t="shared" si="16"/>
        <v>#REF!</v>
      </c>
      <c r="AP74" s="151" t="str">
        <f t="shared" si="18"/>
        <v/>
      </c>
      <c r="AQ74" s="151" t="str">
        <f t="shared" si="19"/>
        <v/>
      </c>
    </row>
    <row r="75" spans="1:43" ht="20.25" customHeight="1" x14ac:dyDescent="0.35">
      <c r="A75" s="172"/>
      <c r="B75" s="172"/>
      <c r="C75" s="151"/>
      <c r="D75" s="235"/>
      <c r="E75" s="235"/>
      <c r="F75" s="235"/>
      <c r="G75" s="235"/>
      <c r="H75" s="235"/>
      <c r="I75" s="235"/>
      <c r="J75" s="240"/>
      <c r="K75" s="233"/>
      <c r="L75" s="270"/>
      <c r="M75" s="266"/>
      <c r="N75" s="266"/>
      <c r="O75" s="264"/>
      <c r="P75" s="264"/>
      <c r="Q75" s="264"/>
      <c r="R75" s="119"/>
      <c r="S75" s="119"/>
      <c r="T75" s="119"/>
      <c r="U75" s="119"/>
      <c r="V75" s="119"/>
      <c r="W75" s="119"/>
      <c r="X75" s="119"/>
      <c r="Y75" s="119"/>
      <c r="Z75" s="119"/>
      <c r="AA75" s="119"/>
      <c r="AB75" s="119"/>
      <c r="AC75" s="119"/>
      <c r="AD75" s="250">
        <f t="shared" si="12"/>
        <v>0</v>
      </c>
      <c r="AE75" s="247"/>
      <c r="AF75" s="249" t="e">
        <f t="shared" si="17"/>
        <v>#REF!</v>
      </c>
      <c r="AG75" s="250" t="e">
        <f t="shared" si="13"/>
        <v>#REF!</v>
      </c>
      <c r="AH75" s="119"/>
      <c r="AI75" s="253"/>
      <c r="AJ75" s="254"/>
      <c r="AK75" s="187" t="e">
        <f>#REF!</f>
        <v>#REF!</v>
      </c>
      <c r="AL75" s="188" t="e">
        <f>#REF!</f>
        <v>#REF!</v>
      </c>
      <c r="AM75" s="160" t="e">
        <f t="shared" si="14"/>
        <v>#REF!</v>
      </c>
      <c r="AN75" s="161" t="e">
        <f t="shared" si="15"/>
        <v>#REF!</v>
      </c>
      <c r="AO75" s="162" t="e">
        <f t="shared" si="16"/>
        <v>#REF!</v>
      </c>
      <c r="AP75" s="151" t="str">
        <f t="shared" si="18"/>
        <v/>
      </c>
      <c r="AQ75" s="151" t="str">
        <f t="shared" si="19"/>
        <v/>
      </c>
    </row>
    <row r="76" spans="1:43" ht="20.25" customHeight="1" x14ac:dyDescent="0.35">
      <c r="A76" s="173"/>
      <c r="B76" s="172"/>
      <c r="C76" s="237"/>
      <c r="D76" s="235"/>
      <c r="E76" s="235"/>
      <c r="F76" s="235"/>
      <c r="G76" s="238"/>
      <c r="H76" s="235"/>
      <c r="I76" s="235"/>
      <c r="J76" s="240"/>
      <c r="K76" s="234"/>
      <c r="L76" s="151"/>
      <c r="M76" s="266"/>
      <c r="N76" s="266"/>
      <c r="O76" s="261"/>
      <c r="P76" s="261"/>
      <c r="Q76" s="261"/>
      <c r="R76" s="119"/>
      <c r="S76" s="119"/>
      <c r="T76" s="119"/>
      <c r="U76" s="119"/>
      <c r="V76" s="119"/>
      <c r="W76" s="119"/>
      <c r="X76" s="119"/>
      <c r="Y76" s="119"/>
      <c r="Z76" s="119"/>
      <c r="AA76" s="119"/>
      <c r="AB76" s="119"/>
      <c r="AC76" s="119"/>
      <c r="AD76" s="250">
        <f t="shared" si="12"/>
        <v>0</v>
      </c>
      <c r="AE76" s="247"/>
      <c r="AF76" s="249" t="e">
        <f t="shared" si="17"/>
        <v>#REF!</v>
      </c>
      <c r="AG76" s="250">
        <v>0</v>
      </c>
      <c r="AH76" s="119"/>
      <c r="AI76" s="253"/>
      <c r="AJ76" s="254"/>
      <c r="AK76" s="187" t="e">
        <f>#REF!</f>
        <v>#REF!</v>
      </c>
      <c r="AL76" s="188" t="e">
        <f>#REF!</f>
        <v>#REF!</v>
      </c>
      <c r="AM76" s="160" t="e">
        <f t="shared" si="14"/>
        <v>#REF!</v>
      </c>
      <c r="AN76" s="161" t="e">
        <f t="shared" si="15"/>
        <v>#REF!</v>
      </c>
      <c r="AO76" s="162" t="e">
        <f t="shared" si="16"/>
        <v>#REF!</v>
      </c>
      <c r="AP76" s="151" t="str">
        <f t="shared" si="18"/>
        <v/>
      </c>
      <c r="AQ76" s="151" t="str">
        <f t="shared" si="19"/>
        <v/>
      </c>
    </row>
    <row r="77" spans="1:43" ht="20.25" customHeight="1" x14ac:dyDescent="0.35">
      <c r="A77" s="173"/>
      <c r="B77" s="172"/>
      <c r="C77" s="151"/>
      <c r="D77" s="235"/>
      <c r="E77" s="235"/>
      <c r="F77" s="235"/>
      <c r="G77" s="235"/>
      <c r="H77" s="235"/>
      <c r="I77" s="235"/>
      <c r="J77" s="240"/>
      <c r="K77" s="236"/>
      <c r="L77" s="151"/>
      <c r="M77" s="266"/>
      <c r="N77" s="266"/>
      <c r="O77" s="261"/>
      <c r="P77" s="261"/>
      <c r="Q77" s="261"/>
      <c r="R77" s="119"/>
      <c r="S77" s="119"/>
      <c r="T77" s="119"/>
      <c r="U77" s="119"/>
      <c r="V77" s="119"/>
      <c r="W77" s="119"/>
      <c r="X77" s="119"/>
      <c r="Y77" s="119"/>
      <c r="Z77" s="119"/>
      <c r="AA77" s="119"/>
      <c r="AB77" s="119"/>
      <c r="AC77" s="119"/>
      <c r="AD77" s="250">
        <f t="shared" si="12"/>
        <v>0</v>
      </c>
      <c r="AE77" s="248"/>
      <c r="AF77" s="249" t="e">
        <f t="shared" si="17"/>
        <v>#REF!</v>
      </c>
      <c r="AG77" s="250" t="e">
        <f t="shared" ref="AG77:AG98" si="20">AF77-AE77</f>
        <v>#REF!</v>
      </c>
      <c r="AH77" s="121"/>
      <c r="AI77" s="253"/>
      <c r="AJ77" s="254"/>
      <c r="AK77" s="187" t="e">
        <f>#REF!</f>
        <v>#REF!</v>
      </c>
      <c r="AL77" s="188" t="e">
        <f>#REF!</f>
        <v>#REF!</v>
      </c>
      <c r="AM77" s="160" t="e">
        <f t="shared" si="14"/>
        <v>#REF!</v>
      </c>
      <c r="AN77" s="161" t="e">
        <f t="shared" si="15"/>
        <v>#REF!</v>
      </c>
      <c r="AO77" s="162" t="e">
        <f t="shared" si="16"/>
        <v>#REF!</v>
      </c>
      <c r="AP77" s="151" t="str">
        <f t="shared" si="18"/>
        <v/>
      </c>
      <c r="AQ77" s="151" t="str">
        <f t="shared" si="19"/>
        <v/>
      </c>
    </row>
    <row r="78" spans="1:43" ht="20.25" customHeight="1" x14ac:dyDescent="0.35">
      <c r="A78" s="172"/>
      <c r="B78" s="172"/>
      <c r="C78" s="151"/>
      <c r="D78" s="235"/>
      <c r="E78" s="235"/>
      <c r="F78" s="235"/>
      <c r="G78" s="235"/>
      <c r="H78" s="235"/>
      <c r="I78" s="235"/>
      <c r="J78" s="240"/>
      <c r="K78" s="236"/>
      <c r="L78" s="151"/>
      <c r="M78" s="266"/>
      <c r="N78" s="266"/>
      <c r="O78" s="261"/>
      <c r="P78" s="223"/>
      <c r="Q78" s="223"/>
      <c r="R78" s="119"/>
      <c r="S78" s="119"/>
      <c r="T78" s="119"/>
      <c r="U78" s="119"/>
      <c r="V78" s="119"/>
      <c r="W78" s="119"/>
      <c r="X78" s="119"/>
      <c r="Y78" s="119"/>
      <c r="Z78" s="119"/>
      <c r="AA78" s="119"/>
      <c r="AB78" s="119"/>
      <c r="AC78" s="119"/>
      <c r="AD78" s="250">
        <f t="shared" si="12"/>
        <v>0</v>
      </c>
      <c r="AE78" s="247"/>
      <c r="AF78" s="249" t="e">
        <f t="shared" si="17"/>
        <v>#REF!</v>
      </c>
      <c r="AG78" s="250" t="e">
        <f t="shared" si="20"/>
        <v>#REF!</v>
      </c>
      <c r="AH78" s="119"/>
      <c r="AI78" s="253"/>
      <c r="AJ78" s="254"/>
      <c r="AK78" s="187" t="e">
        <f>#REF!</f>
        <v>#REF!</v>
      </c>
      <c r="AL78" s="188" t="e">
        <f>#REF!</f>
        <v>#REF!</v>
      </c>
      <c r="AM78" s="160" t="e">
        <f t="shared" si="14"/>
        <v>#REF!</v>
      </c>
      <c r="AN78" s="161" t="e">
        <f t="shared" si="15"/>
        <v>#REF!</v>
      </c>
      <c r="AO78" s="162" t="e">
        <f t="shared" si="16"/>
        <v>#REF!</v>
      </c>
      <c r="AP78" s="151" t="str">
        <f t="shared" si="18"/>
        <v/>
      </c>
      <c r="AQ78" s="151" t="str">
        <f t="shared" si="19"/>
        <v/>
      </c>
    </row>
    <row r="79" spans="1:43" ht="20.25" customHeight="1" x14ac:dyDescent="0.35">
      <c r="A79" s="172"/>
      <c r="B79" s="172"/>
      <c r="C79" s="151"/>
      <c r="D79" s="235"/>
      <c r="E79" s="235"/>
      <c r="F79" s="235"/>
      <c r="G79" s="235"/>
      <c r="H79" s="235"/>
      <c r="I79" s="235"/>
      <c r="J79" s="240"/>
      <c r="K79" s="236"/>
      <c r="L79" s="151"/>
      <c r="M79" s="266"/>
      <c r="N79" s="266"/>
      <c r="O79" s="223"/>
      <c r="P79" s="223"/>
      <c r="Q79" s="223"/>
      <c r="R79" s="119"/>
      <c r="S79" s="119"/>
      <c r="T79" s="119"/>
      <c r="U79" s="119"/>
      <c r="V79" s="119"/>
      <c r="W79" s="119"/>
      <c r="X79" s="119"/>
      <c r="Y79" s="119"/>
      <c r="Z79" s="119"/>
      <c r="AA79" s="119"/>
      <c r="AB79" s="119"/>
      <c r="AC79" s="119"/>
      <c r="AD79" s="250">
        <f t="shared" si="12"/>
        <v>0</v>
      </c>
      <c r="AE79" s="247"/>
      <c r="AF79" s="249" t="e">
        <f t="shared" si="17"/>
        <v>#REF!</v>
      </c>
      <c r="AG79" s="250" t="e">
        <f t="shared" si="20"/>
        <v>#REF!</v>
      </c>
      <c r="AH79" s="119"/>
      <c r="AI79" s="255"/>
      <c r="AJ79" s="254"/>
      <c r="AK79" s="187" t="e">
        <f>#REF!</f>
        <v>#REF!</v>
      </c>
      <c r="AL79" s="188" t="e">
        <f>#REF!</f>
        <v>#REF!</v>
      </c>
      <c r="AM79" s="160" t="e">
        <f t="shared" si="14"/>
        <v>#REF!</v>
      </c>
      <c r="AN79" s="161" t="e">
        <f t="shared" si="15"/>
        <v>#REF!</v>
      </c>
      <c r="AO79" s="162" t="e">
        <f t="shared" si="16"/>
        <v>#REF!</v>
      </c>
      <c r="AP79" s="151" t="str">
        <f t="shared" si="18"/>
        <v/>
      </c>
      <c r="AQ79" s="151" t="str">
        <f t="shared" si="19"/>
        <v/>
      </c>
    </row>
    <row r="80" spans="1:43" ht="20.25" customHeight="1" x14ac:dyDescent="0.35">
      <c r="A80" s="172"/>
      <c r="B80" s="172"/>
      <c r="C80" s="151"/>
      <c r="D80" s="235"/>
      <c r="E80" s="235"/>
      <c r="F80" s="235"/>
      <c r="G80" s="235"/>
      <c r="H80" s="235"/>
      <c r="I80" s="235"/>
      <c r="J80" s="240"/>
      <c r="K80" s="234"/>
      <c r="L80" s="151"/>
      <c r="M80" s="266"/>
      <c r="N80" s="266"/>
      <c r="O80" s="261"/>
      <c r="P80" s="223"/>
      <c r="Q80" s="223"/>
      <c r="R80" s="119"/>
      <c r="S80" s="119"/>
      <c r="T80" s="119"/>
      <c r="U80" s="119"/>
      <c r="V80" s="119"/>
      <c r="W80" s="119"/>
      <c r="X80" s="119"/>
      <c r="Y80" s="119"/>
      <c r="Z80" s="119"/>
      <c r="AA80" s="119"/>
      <c r="AB80" s="119"/>
      <c r="AC80" s="119"/>
      <c r="AD80" s="250">
        <f t="shared" si="12"/>
        <v>0</v>
      </c>
      <c r="AE80" s="247"/>
      <c r="AF80" s="249" t="e">
        <f t="shared" si="17"/>
        <v>#REF!</v>
      </c>
      <c r="AG80" s="250" t="e">
        <f t="shared" si="20"/>
        <v>#REF!</v>
      </c>
      <c r="AH80" s="119"/>
      <c r="AI80" s="255"/>
      <c r="AJ80" s="254"/>
      <c r="AK80" s="187" t="e">
        <f>#REF!</f>
        <v>#REF!</v>
      </c>
      <c r="AL80" s="188" t="e">
        <f>#REF!</f>
        <v>#REF!</v>
      </c>
      <c r="AM80" s="160" t="e">
        <f t="shared" si="14"/>
        <v>#REF!</v>
      </c>
      <c r="AN80" s="161" t="e">
        <f t="shared" si="15"/>
        <v>#REF!</v>
      </c>
      <c r="AO80" s="162" t="e">
        <f t="shared" si="16"/>
        <v>#REF!</v>
      </c>
      <c r="AP80" s="151" t="str">
        <f t="shared" si="18"/>
        <v/>
      </c>
      <c r="AQ80" s="151" t="str">
        <f t="shared" si="19"/>
        <v/>
      </c>
    </row>
    <row r="81" spans="1:43" ht="20.25" customHeight="1" x14ac:dyDescent="0.35">
      <c r="A81" s="172"/>
      <c r="B81" s="172"/>
      <c r="C81" s="151"/>
      <c r="D81" s="235"/>
      <c r="E81" s="235"/>
      <c r="F81" s="235"/>
      <c r="G81" s="235"/>
      <c r="H81" s="235"/>
      <c r="I81" s="235"/>
      <c r="J81" s="240"/>
      <c r="K81" s="236"/>
      <c r="L81" s="151"/>
      <c r="M81" s="266"/>
      <c r="N81" s="266"/>
      <c r="O81" s="223"/>
      <c r="P81" s="223"/>
      <c r="Q81" s="223"/>
      <c r="R81" s="119"/>
      <c r="S81" s="119"/>
      <c r="T81" s="119"/>
      <c r="U81" s="119"/>
      <c r="V81" s="119"/>
      <c r="W81" s="119"/>
      <c r="X81" s="119"/>
      <c r="Y81" s="119"/>
      <c r="Z81" s="119"/>
      <c r="AA81" s="119"/>
      <c r="AB81" s="119"/>
      <c r="AC81" s="119"/>
      <c r="AD81" s="250">
        <f t="shared" si="12"/>
        <v>0</v>
      </c>
      <c r="AE81" s="247"/>
      <c r="AF81" s="249" t="e">
        <f t="shared" si="17"/>
        <v>#REF!</v>
      </c>
      <c r="AG81" s="250" t="e">
        <f t="shared" si="20"/>
        <v>#REF!</v>
      </c>
      <c r="AH81" s="119"/>
      <c r="AI81" s="253"/>
      <c r="AJ81" s="254"/>
      <c r="AK81" s="187" t="e">
        <f>#REF!</f>
        <v>#REF!</v>
      </c>
      <c r="AL81" s="188" t="e">
        <f>#REF!</f>
        <v>#REF!</v>
      </c>
      <c r="AM81" s="160" t="e">
        <f t="shared" si="14"/>
        <v>#REF!</v>
      </c>
      <c r="AN81" s="161" t="e">
        <f t="shared" si="15"/>
        <v>#REF!</v>
      </c>
      <c r="AO81" s="162" t="e">
        <f t="shared" si="16"/>
        <v>#REF!</v>
      </c>
      <c r="AP81" s="151" t="str">
        <f t="shared" si="18"/>
        <v/>
      </c>
      <c r="AQ81" s="151" t="str">
        <f t="shared" si="19"/>
        <v/>
      </c>
    </row>
    <row r="82" spans="1:43" ht="20.25" customHeight="1" x14ac:dyDescent="0.35">
      <c r="A82" s="172"/>
      <c r="B82" s="172"/>
      <c r="C82" s="151"/>
      <c r="D82" s="235"/>
      <c r="E82" s="235"/>
      <c r="F82" s="235"/>
      <c r="G82" s="235"/>
      <c r="H82" s="235"/>
      <c r="I82" s="235"/>
      <c r="J82" s="240"/>
      <c r="K82" s="236"/>
      <c r="L82" s="151"/>
      <c r="M82" s="266"/>
      <c r="N82" s="266"/>
      <c r="O82" s="261"/>
      <c r="P82" s="261"/>
      <c r="Q82" s="261"/>
      <c r="R82" s="119"/>
      <c r="S82" s="119"/>
      <c r="T82" s="119"/>
      <c r="U82" s="119"/>
      <c r="V82" s="119"/>
      <c r="W82" s="119"/>
      <c r="X82" s="119"/>
      <c r="Y82" s="119"/>
      <c r="Z82" s="119"/>
      <c r="AA82" s="119"/>
      <c r="AB82" s="119"/>
      <c r="AC82" s="119"/>
      <c r="AD82" s="250">
        <f t="shared" si="12"/>
        <v>0</v>
      </c>
      <c r="AE82" s="247"/>
      <c r="AF82" s="249" t="e">
        <f t="shared" si="17"/>
        <v>#REF!</v>
      </c>
      <c r="AG82" s="250" t="e">
        <f t="shared" si="20"/>
        <v>#REF!</v>
      </c>
      <c r="AH82" s="119"/>
      <c r="AI82" s="255"/>
      <c r="AJ82" s="254"/>
      <c r="AK82" s="187" t="e">
        <f>#REF!</f>
        <v>#REF!</v>
      </c>
      <c r="AL82" s="188" t="e">
        <f>#REF!</f>
        <v>#REF!</v>
      </c>
      <c r="AM82" s="160" t="e">
        <f t="shared" si="14"/>
        <v>#REF!</v>
      </c>
      <c r="AN82" s="161" t="e">
        <f t="shared" si="15"/>
        <v>#REF!</v>
      </c>
      <c r="AO82" s="162" t="e">
        <f t="shared" si="16"/>
        <v>#REF!</v>
      </c>
      <c r="AP82" s="151" t="str">
        <f t="shared" si="18"/>
        <v/>
      </c>
      <c r="AQ82" s="151" t="str">
        <f t="shared" si="19"/>
        <v/>
      </c>
    </row>
    <row r="83" spans="1:43" ht="20.25" customHeight="1" x14ac:dyDescent="0.35">
      <c r="A83" s="172"/>
      <c r="B83" s="172"/>
      <c r="C83" s="237"/>
      <c r="D83" s="238"/>
      <c r="E83" s="238"/>
      <c r="F83" s="235"/>
      <c r="G83" s="235"/>
      <c r="H83" s="235"/>
      <c r="I83" s="235"/>
      <c r="J83" s="240"/>
      <c r="K83" s="236"/>
      <c r="L83" s="151"/>
      <c r="M83" s="266"/>
      <c r="N83" s="266"/>
      <c r="O83" s="261"/>
      <c r="P83" s="223"/>
      <c r="Q83" s="223"/>
      <c r="R83" s="119"/>
      <c r="S83" s="119"/>
      <c r="T83" s="119"/>
      <c r="U83" s="119"/>
      <c r="V83" s="119"/>
      <c r="W83" s="119"/>
      <c r="X83" s="119"/>
      <c r="Y83" s="119"/>
      <c r="Z83" s="119"/>
      <c r="AA83" s="119"/>
      <c r="AB83" s="119"/>
      <c r="AC83" s="119"/>
      <c r="AD83" s="250">
        <f t="shared" si="12"/>
        <v>0</v>
      </c>
      <c r="AE83" s="247"/>
      <c r="AF83" s="249" t="e">
        <f t="shared" si="17"/>
        <v>#REF!</v>
      </c>
      <c r="AG83" s="250" t="e">
        <f t="shared" si="20"/>
        <v>#REF!</v>
      </c>
      <c r="AH83" s="119"/>
      <c r="AI83" s="253"/>
      <c r="AJ83" s="254"/>
      <c r="AK83" s="187" t="e">
        <f>#REF!</f>
        <v>#REF!</v>
      </c>
      <c r="AL83" s="188" t="e">
        <f>#REF!</f>
        <v>#REF!</v>
      </c>
      <c r="AM83" s="160" t="e">
        <f t="shared" si="14"/>
        <v>#REF!</v>
      </c>
      <c r="AN83" s="161" t="e">
        <f t="shared" si="15"/>
        <v>#REF!</v>
      </c>
      <c r="AO83" s="162" t="e">
        <f t="shared" si="16"/>
        <v>#REF!</v>
      </c>
      <c r="AP83" s="151" t="str">
        <f t="shared" si="18"/>
        <v/>
      </c>
      <c r="AQ83" s="151" t="str">
        <f t="shared" si="19"/>
        <v/>
      </c>
    </row>
    <row r="84" spans="1:43" ht="20.25" customHeight="1" x14ac:dyDescent="0.35">
      <c r="A84" s="172"/>
      <c r="B84" s="172"/>
      <c r="C84" s="151"/>
      <c r="D84" s="235"/>
      <c r="E84" s="235"/>
      <c r="F84" s="235"/>
      <c r="G84" s="235"/>
      <c r="H84" s="235"/>
      <c r="I84" s="235"/>
      <c r="J84" s="240"/>
      <c r="K84" s="236"/>
      <c r="L84" s="151"/>
      <c r="M84" s="266"/>
      <c r="N84" s="266"/>
      <c r="O84" s="223"/>
      <c r="P84" s="223"/>
      <c r="Q84" s="223"/>
      <c r="R84" s="119"/>
      <c r="S84" s="119"/>
      <c r="T84" s="119"/>
      <c r="U84" s="119"/>
      <c r="V84" s="119"/>
      <c r="W84" s="119"/>
      <c r="X84" s="119"/>
      <c r="Y84" s="119"/>
      <c r="Z84" s="119"/>
      <c r="AA84" s="119"/>
      <c r="AB84" s="119"/>
      <c r="AC84" s="119"/>
      <c r="AD84" s="250">
        <f t="shared" si="12"/>
        <v>0</v>
      </c>
      <c r="AE84" s="247"/>
      <c r="AF84" s="249" t="e">
        <f t="shared" si="17"/>
        <v>#REF!</v>
      </c>
      <c r="AG84" s="250" t="e">
        <f t="shared" si="20"/>
        <v>#REF!</v>
      </c>
      <c r="AH84" s="119"/>
      <c r="AI84" s="255"/>
      <c r="AJ84" s="254"/>
      <c r="AK84" s="187" t="e">
        <f>#REF!</f>
        <v>#REF!</v>
      </c>
      <c r="AL84" s="188" t="e">
        <f>#REF!</f>
        <v>#REF!</v>
      </c>
      <c r="AM84" s="160" t="e">
        <f t="shared" si="14"/>
        <v>#REF!</v>
      </c>
      <c r="AN84" s="161" t="e">
        <f t="shared" si="15"/>
        <v>#REF!</v>
      </c>
      <c r="AO84" s="162" t="e">
        <f t="shared" si="16"/>
        <v>#REF!</v>
      </c>
      <c r="AP84" s="151" t="str">
        <f t="shared" si="18"/>
        <v/>
      </c>
      <c r="AQ84" s="151" t="str">
        <f t="shared" si="19"/>
        <v/>
      </c>
    </row>
    <row r="85" spans="1:43" ht="20.25" customHeight="1" x14ac:dyDescent="0.35">
      <c r="A85" s="172"/>
      <c r="B85" s="172"/>
      <c r="C85" s="151"/>
      <c r="D85" s="235"/>
      <c r="E85" s="235"/>
      <c r="F85" s="235"/>
      <c r="G85" s="235"/>
      <c r="H85" s="235"/>
      <c r="I85" s="235"/>
      <c r="J85" s="240"/>
      <c r="K85" s="234"/>
      <c r="L85" s="151"/>
      <c r="M85" s="266"/>
      <c r="N85" s="266"/>
      <c r="O85" s="223"/>
      <c r="P85" s="223"/>
      <c r="Q85" s="223"/>
      <c r="R85" s="119"/>
      <c r="S85" s="119"/>
      <c r="T85" s="119"/>
      <c r="U85" s="119"/>
      <c r="V85" s="119"/>
      <c r="W85" s="119"/>
      <c r="X85" s="119"/>
      <c r="Y85" s="119"/>
      <c r="Z85" s="119"/>
      <c r="AA85" s="119"/>
      <c r="AB85" s="119"/>
      <c r="AC85" s="119"/>
      <c r="AD85" s="250">
        <f t="shared" si="12"/>
        <v>0</v>
      </c>
      <c r="AE85" s="247"/>
      <c r="AF85" s="249" t="e">
        <f t="shared" si="17"/>
        <v>#REF!</v>
      </c>
      <c r="AG85" s="250" t="e">
        <f t="shared" si="20"/>
        <v>#REF!</v>
      </c>
      <c r="AH85" s="119"/>
      <c r="AI85" s="253"/>
      <c r="AJ85" s="254"/>
      <c r="AK85" s="187" t="e">
        <f>#REF!</f>
        <v>#REF!</v>
      </c>
      <c r="AL85" s="188" t="e">
        <f>#REF!</f>
        <v>#REF!</v>
      </c>
      <c r="AM85" s="160" t="e">
        <f t="shared" si="14"/>
        <v>#REF!</v>
      </c>
      <c r="AN85" s="161" t="e">
        <f t="shared" si="15"/>
        <v>#REF!</v>
      </c>
      <c r="AO85" s="162" t="e">
        <f t="shared" si="16"/>
        <v>#REF!</v>
      </c>
      <c r="AP85" s="151" t="str">
        <f t="shared" si="18"/>
        <v/>
      </c>
      <c r="AQ85" s="151" t="str">
        <f t="shared" si="19"/>
        <v/>
      </c>
    </row>
    <row r="86" spans="1:43" ht="20.25" customHeight="1" x14ac:dyDescent="0.35">
      <c r="A86" s="172"/>
      <c r="B86" s="172"/>
      <c r="C86" s="151"/>
      <c r="D86" s="235"/>
      <c r="E86" s="235"/>
      <c r="F86" s="235"/>
      <c r="G86" s="235"/>
      <c r="H86" s="235"/>
      <c r="I86" s="235"/>
      <c r="J86" s="240"/>
      <c r="K86" s="236"/>
      <c r="L86" s="151"/>
      <c r="M86" s="266"/>
      <c r="N86" s="266"/>
      <c r="O86" s="261"/>
      <c r="P86" s="261"/>
      <c r="Q86" s="261"/>
      <c r="R86" s="119"/>
      <c r="S86" s="119"/>
      <c r="T86" s="119"/>
      <c r="U86" s="119"/>
      <c r="V86" s="119"/>
      <c r="W86" s="119"/>
      <c r="X86" s="119"/>
      <c r="Y86" s="119"/>
      <c r="Z86" s="119"/>
      <c r="AA86" s="119"/>
      <c r="AB86" s="119"/>
      <c r="AC86" s="119"/>
      <c r="AD86" s="250">
        <f t="shared" si="12"/>
        <v>0</v>
      </c>
      <c r="AE86" s="247"/>
      <c r="AF86" s="249" t="e">
        <f t="shared" si="17"/>
        <v>#REF!</v>
      </c>
      <c r="AG86" s="250" t="e">
        <f t="shared" si="20"/>
        <v>#REF!</v>
      </c>
      <c r="AH86" s="119"/>
      <c r="AI86" s="255"/>
      <c r="AJ86" s="254"/>
      <c r="AK86" s="187" t="e">
        <f>#REF!</f>
        <v>#REF!</v>
      </c>
      <c r="AL86" s="188" t="e">
        <f>#REF!</f>
        <v>#REF!</v>
      </c>
      <c r="AM86" s="160" t="e">
        <f t="shared" si="14"/>
        <v>#REF!</v>
      </c>
      <c r="AN86" s="161" t="e">
        <f t="shared" si="15"/>
        <v>#REF!</v>
      </c>
      <c r="AO86" s="162" t="e">
        <f t="shared" si="16"/>
        <v>#REF!</v>
      </c>
      <c r="AP86" s="151" t="str">
        <f t="shared" si="18"/>
        <v/>
      </c>
      <c r="AQ86" s="151" t="str">
        <f t="shared" si="19"/>
        <v/>
      </c>
    </row>
    <row r="87" spans="1:43" ht="20.25" customHeight="1" x14ac:dyDescent="0.35">
      <c r="A87" s="172"/>
      <c r="B87" s="172"/>
      <c r="C87" s="151"/>
      <c r="D87" s="235"/>
      <c r="E87" s="235"/>
      <c r="F87" s="235"/>
      <c r="G87" s="235"/>
      <c r="H87" s="235"/>
      <c r="I87" s="235"/>
      <c r="J87" s="240"/>
      <c r="K87" s="236"/>
      <c r="L87" s="151"/>
      <c r="M87" s="266"/>
      <c r="N87" s="266"/>
      <c r="O87" s="261"/>
      <c r="P87" s="223"/>
      <c r="Q87" s="223"/>
      <c r="R87" s="119"/>
      <c r="S87" s="119"/>
      <c r="T87" s="119"/>
      <c r="U87" s="119"/>
      <c r="V87" s="119"/>
      <c r="W87" s="119"/>
      <c r="X87" s="119"/>
      <c r="Y87" s="119"/>
      <c r="Z87" s="119"/>
      <c r="AA87" s="119"/>
      <c r="AB87" s="119"/>
      <c r="AC87" s="119"/>
      <c r="AD87" s="250">
        <f t="shared" si="12"/>
        <v>0</v>
      </c>
      <c r="AE87" s="247"/>
      <c r="AF87" s="249" t="e">
        <f t="shared" si="17"/>
        <v>#REF!</v>
      </c>
      <c r="AG87" s="250" t="e">
        <f t="shared" si="20"/>
        <v>#REF!</v>
      </c>
      <c r="AH87" s="119"/>
      <c r="AI87" s="253"/>
      <c r="AJ87" s="254"/>
      <c r="AK87" s="187" t="e">
        <f>#REF!</f>
        <v>#REF!</v>
      </c>
      <c r="AL87" s="188" t="e">
        <f>#REF!</f>
        <v>#REF!</v>
      </c>
      <c r="AM87" s="160" t="e">
        <f t="shared" si="14"/>
        <v>#REF!</v>
      </c>
      <c r="AN87" s="161" t="e">
        <f t="shared" si="15"/>
        <v>#REF!</v>
      </c>
      <c r="AO87" s="162" t="e">
        <f t="shared" si="16"/>
        <v>#REF!</v>
      </c>
      <c r="AP87" s="151" t="str">
        <f t="shared" si="18"/>
        <v/>
      </c>
      <c r="AQ87" s="151" t="str">
        <f t="shared" si="19"/>
        <v/>
      </c>
    </row>
    <row r="88" spans="1:43" ht="20.25" customHeight="1" x14ac:dyDescent="0.35">
      <c r="A88" s="172"/>
      <c r="B88" s="172"/>
      <c r="C88" s="151"/>
      <c r="D88" s="235"/>
      <c r="E88" s="235"/>
      <c r="F88" s="235"/>
      <c r="G88" s="235"/>
      <c r="H88" s="235"/>
      <c r="I88" s="235"/>
      <c r="J88" s="240"/>
      <c r="K88" s="236"/>
      <c r="L88" s="151"/>
      <c r="M88" s="266"/>
      <c r="N88" s="266"/>
      <c r="O88" s="261"/>
      <c r="P88" s="261"/>
      <c r="Q88" s="261"/>
      <c r="R88" s="119"/>
      <c r="S88" s="119"/>
      <c r="T88" s="119"/>
      <c r="U88" s="119"/>
      <c r="V88" s="119"/>
      <c r="W88" s="119"/>
      <c r="X88" s="119"/>
      <c r="Y88" s="119"/>
      <c r="Z88" s="119"/>
      <c r="AA88" s="119"/>
      <c r="AB88" s="119"/>
      <c r="AC88" s="119"/>
      <c r="AD88" s="250">
        <f t="shared" si="12"/>
        <v>0</v>
      </c>
      <c r="AE88" s="247"/>
      <c r="AF88" s="249" t="e">
        <f t="shared" si="17"/>
        <v>#REF!</v>
      </c>
      <c r="AG88" s="250" t="e">
        <f t="shared" si="20"/>
        <v>#REF!</v>
      </c>
      <c r="AH88" s="119"/>
      <c r="AI88" s="253"/>
      <c r="AJ88" s="254"/>
      <c r="AK88" s="187" t="e">
        <f>#REF!</f>
        <v>#REF!</v>
      </c>
      <c r="AL88" s="188" t="e">
        <f>#REF!</f>
        <v>#REF!</v>
      </c>
      <c r="AM88" s="160" t="e">
        <f t="shared" si="14"/>
        <v>#REF!</v>
      </c>
      <c r="AN88" s="161" t="e">
        <f t="shared" si="15"/>
        <v>#REF!</v>
      </c>
      <c r="AO88" s="162" t="e">
        <f t="shared" si="16"/>
        <v>#REF!</v>
      </c>
      <c r="AP88" s="151" t="str">
        <f t="shared" si="18"/>
        <v/>
      </c>
      <c r="AQ88" s="151" t="str">
        <f t="shared" si="19"/>
        <v/>
      </c>
    </row>
    <row r="89" spans="1:43" ht="20.25" customHeight="1" x14ac:dyDescent="0.35">
      <c r="A89" s="172"/>
      <c r="B89" s="172"/>
      <c r="C89" s="151"/>
      <c r="D89" s="235"/>
      <c r="E89" s="235"/>
      <c r="F89" s="235"/>
      <c r="G89" s="235"/>
      <c r="H89" s="235"/>
      <c r="I89" s="235"/>
      <c r="J89" s="240"/>
      <c r="K89" s="236"/>
      <c r="L89" s="151"/>
      <c r="M89" s="266"/>
      <c r="N89" s="266"/>
      <c r="O89" s="223"/>
      <c r="P89" s="223"/>
      <c r="Q89" s="223"/>
      <c r="R89" s="119"/>
      <c r="S89" s="119"/>
      <c r="T89" s="119"/>
      <c r="U89" s="119"/>
      <c r="V89" s="119"/>
      <c r="W89" s="119"/>
      <c r="X89" s="119"/>
      <c r="Y89" s="119"/>
      <c r="Z89" s="119"/>
      <c r="AA89" s="119"/>
      <c r="AB89" s="119"/>
      <c r="AC89" s="119"/>
      <c r="AD89" s="250">
        <f t="shared" si="12"/>
        <v>0</v>
      </c>
      <c r="AE89" s="247"/>
      <c r="AF89" s="249" t="e">
        <f t="shared" si="17"/>
        <v>#REF!</v>
      </c>
      <c r="AG89" s="250" t="e">
        <f t="shared" si="20"/>
        <v>#REF!</v>
      </c>
      <c r="AH89" s="119"/>
      <c r="AI89" s="257"/>
      <c r="AJ89" s="254"/>
      <c r="AK89" s="187" t="e">
        <f>#REF!</f>
        <v>#REF!</v>
      </c>
      <c r="AL89" s="188" t="e">
        <f>#REF!</f>
        <v>#REF!</v>
      </c>
      <c r="AM89" s="160" t="e">
        <f t="shared" si="14"/>
        <v>#REF!</v>
      </c>
      <c r="AN89" s="161" t="e">
        <f t="shared" si="15"/>
        <v>#REF!</v>
      </c>
      <c r="AO89" s="162" t="e">
        <f t="shared" si="16"/>
        <v>#REF!</v>
      </c>
      <c r="AP89" s="151" t="str">
        <f t="shared" si="18"/>
        <v/>
      </c>
      <c r="AQ89" s="151" t="str">
        <f t="shared" si="19"/>
        <v/>
      </c>
    </row>
    <row r="90" spans="1:43" ht="20.25" customHeight="1" x14ac:dyDescent="0.35">
      <c r="A90" s="172"/>
      <c r="B90" s="172"/>
      <c r="C90" s="151"/>
      <c r="D90" s="235"/>
      <c r="E90" s="235"/>
      <c r="F90" s="235"/>
      <c r="G90" s="235"/>
      <c r="H90" s="235"/>
      <c r="I90" s="235"/>
      <c r="J90" s="240"/>
      <c r="K90" s="236"/>
      <c r="L90" s="151"/>
      <c r="M90" s="266"/>
      <c r="N90" s="266"/>
      <c r="O90" s="223"/>
      <c r="P90" s="223"/>
      <c r="Q90" s="223"/>
      <c r="R90" s="119"/>
      <c r="S90" s="119"/>
      <c r="T90" s="119"/>
      <c r="U90" s="119"/>
      <c r="V90" s="119"/>
      <c r="W90" s="119"/>
      <c r="X90" s="119"/>
      <c r="Y90" s="119"/>
      <c r="Z90" s="119"/>
      <c r="AA90" s="119"/>
      <c r="AB90" s="119"/>
      <c r="AC90" s="119"/>
      <c r="AD90" s="250">
        <f t="shared" si="12"/>
        <v>0</v>
      </c>
      <c r="AE90" s="247"/>
      <c r="AF90" s="249" t="e">
        <f t="shared" si="17"/>
        <v>#REF!</v>
      </c>
      <c r="AG90" s="250" t="e">
        <f t="shared" si="20"/>
        <v>#REF!</v>
      </c>
      <c r="AH90" s="119"/>
      <c r="AI90" s="257"/>
      <c r="AJ90" s="254"/>
      <c r="AK90" s="187" t="e">
        <f>#REF!</f>
        <v>#REF!</v>
      </c>
      <c r="AL90" s="188" t="e">
        <f>#REF!</f>
        <v>#REF!</v>
      </c>
      <c r="AM90" s="160" t="e">
        <f t="shared" si="14"/>
        <v>#REF!</v>
      </c>
      <c r="AN90" s="161" t="e">
        <f t="shared" si="15"/>
        <v>#REF!</v>
      </c>
      <c r="AO90" s="162" t="e">
        <f t="shared" si="16"/>
        <v>#REF!</v>
      </c>
      <c r="AP90" s="151" t="str">
        <f t="shared" si="18"/>
        <v/>
      </c>
      <c r="AQ90" s="151" t="str">
        <f t="shared" si="19"/>
        <v/>
      </c>
    </row>
    <row r="91" spans="1:43" ht="20.25" customHeight="1" x14ac:dyDescent="0.35">
      <c r="A91" s="172"/>
      <c r="B91" s="172"/>
      <c r="C91" s="151"/>
      <c r="D91" s="235"/>
      <c r="E91" s="235"/>
      <c r="F91" s="238"/>
      <c r="G91" s="238"/>
      <c r="H91" s="235"/>
      <c r="I91" s="235"/>
      <c r="J91" s="240"/>
      <c r="K91" s="236"/>
      <c r="L91" s="151"/>
      <c r="M91" s="266"/>
      <c r="N91" s="266"/>
      <c r="O91" s="223"/>
      <c r="P91" s="223"/>
      <c r="Q91" s="223"/>
      <c r="R91" s="119"/>
      <c r="S91" s="119"/>
      <c r="T91" s="119"/>
      <c r="U91" s="119"/>
      <c r="V91" s="119"/>
      <c r="W91" s="119"/>
      <c r="X91" s="119"/>
      <c r="Y91" s="119"/>
      <c r="Z91" s="119"/>
      <c r="AA91" s="119"/>
      <c r="AB91" s="119"/>
      <c r="AC91" s="119"/>
      <c r="AD91" s="250">
        <f t="shared" si="12"/>
        <v>0</v>
      </c>
      <c r="AE91" s="247"/>
      <c r="AF91" s="249" t="e">
        <f t="shared" si="17"/>
        <v>#REF!</v>
      </c>
      <c r="AG91" s="250" t="e">
        <f t="shared" si="20"/>
        <v>#REF!</v>
      </c>
      <c r="AH91" s="119"/>
      <c r="AI91" s="255"/>
      <c r="AJ91" s="254"/>
      <c r="AK91" s="187" t="e">
        <f>#REF!</f>
        <v>#REF!</v>
      </c>
      <c r="AL91" s="188" t="e">
        <f>#REF!</f>
        <v>#REF!</v>
      </c>
      <c r="AM91" s="160" t="e">
        <f t="shared" si="14"/>
        <v>#REF!</v>
      </c>
      <c r="AN91" s="161" t="e">
        <f t="shared" si="15"/>
        <v>#REF!</v>
      </c>
      <c r="AO91" s="162" t="e">
        <f t="shared" si="16"/>
        <v>#REF!</v>
      </c>
      <c r="AP91" s="151" t="str">
        <f t="shared" si="18"/>
        <v/>
      </c>
      <c r="AQ91" s="151" t="str">
        <f t="shared" si="19"/>
        <v/>
      </c>
    </row>
    <row r="92" spans="1:43" ht="20.25" customHeight="1" x14ac:dyDescent="0.35">
      <c r="A92" s="172"/>
      <c r="B92" s="172"/>
      <c r="C92" s="151"/>
      <c r="D92" s="235"/>
      <c r="E92" s="235"/>
      <c r="F92" s="235"/>
      <c r="G92" s="235"/>
      <c r="H92" s="235"/>
      <c r="I92" s="235"/>
      <c r="J92" s="240"/>
      <c r="K92" s="236"/>
      <c r="L92" s="151"/>
      <c r="M92" s="266"/>
      <c r="N92" s="266"/>
      <c r="O92" s="223"/>
      <c r="P92" s="223"/>
      <c r="Q92" s="223"/>
      <c r="R92" s="119"/>
      <c r="S92" s="119"/>
      <c r="T92" s="119"/>
      <c r="U92" s="119"/>
      <c r="V92" s="119"/>
      <c r="W92" s="119"/>
      <c r="X92" s="119"/>
      <c r="Y92" s="119"/>
      <c r="Z92" s="119"/>
      <c r="AA92" s="119"/>
      <c r="AB92" s="119"/>
      <c r="AC92" s="119"/>
      <c r="AD92" s="250">
        <f t="shared" si="12"/>
        <v>0</v>
      </c>
      <c r="AE92" s="247"/>
      <c r="AF92" s="249" t="e">
        <f t="shared" si="17"/>
        <v>#REF!</v>
      </c>
      <c r="AG92" s="250" t="e">
        <f t="shared" si="20"/>
        <v>#REF!</v>
      </c>
      <c r="AH92" s="119"/>
      <c r="AI92" s="255"/>
      <c r="AJ92" s="254"/>
      <c r="AK92" s="187" t="e">
        <f>#REF!</f>
        <v>#REF!</v>
      </c>
      <c r="AL92" s="188" t="e">
        <f>#REF!</f>
        <v>#REF!</v>
      </c>
      <c r="AM92" s="160" t="e">
        <f t="shared" si="14"/>
        <v>#REF!</v>
      </c>
      <c r="AN92" s="161" t="e">
        <f t="shared" si="15"/>
        <v>#REF!</v>
      </c>
      <c r="AO92" s="162" t="e">
        <f t="shared" si="16"/>
        <v>#REF!</v>
      </c>
      <c r="AP92" s="151" t="str">
        <f t="shared" si="18"/>
        <v/>
      </c>
      <c r="AQ92" s="151" t="str">
        <f t="shared" si="19"/>
        <v/>
      </c>
    </row>
    <row r="93" spans="1:43" ht="20.25" customHeight="1" x14ac:dyDescent="0.35">
      <c r="A93" s="173"/>
      <c r="B93" s="172"/>
      <c r="C93" s="151"/>
      <c r="D93" s="235"/>
      <c r="E93" s="235"/>
      <c r="F93" s="235"/>
      <c r="G93" s="235"/>
      <c r="H93" s="235"/>
      <c r="I93" s="235"/>
      <c r="J93" s="240"/>
      <c r="K93" s="236"/>
      <c r="L93" s="151"/>
      <c r="M93" s="266"/>
      <c r="N93" s="266"/>
      <c r="O93" s="261"/>
      <c r="P93" s="261"/>
      <c r="Q93" s="261"/>
      <c r="R93" s="119"/>
      <c r="S93" s="119"/>
      <c r="T93" s="119"/>
      <c r="U93" s="119"/>
      <c r="V93" s="119"/>
      <c r="W93" s="119"/>
      <c r="X93" s="119"/>
      <c r="Y93" s="119"/>
      <c r="Z93" s="119"/>
      <c r="AA93" s="119"/>
      <c r="AB93" s="119"/>
      <c r="AC93" s="119"/>
      <c r="AD93" s="250">
        <f t="shared" si="12"/>
        <v>0</v>
      </c>
      <c r="AE93" s="247"/>
      <c r="AF93" s="249" t="e">
        <f t="shared" si="17"/>
        <v>#REF!</v>
      </c>
      <c r="AG93" s="250" t="e">
        <f t="shared" si="20"/>
        <v>#REF!</v>
      </c>
      <c r="AH93" s="119"/>
      <c r="AI93" s="253"/>
      <c r="AJ93" s="254"/>
      <c r="AK93" s="187" t="e">
        <f>#REF!</f>
        <v>#REF!</v>
      </c>
      <c r="AL93" s="188" t="e">
        <f>#REF!</f>
        <v>#REF!</v>
      </c>
      <c r="AM93" s="160" t="e">
        <f t="shared" si="14"/>
        <v>#REF!</v>
      </c>
      <c r="AN93" s="161" t="e">
        <f t="shared" si="15"/>
        <v>#REF!</v>
      </c>
      <c r="AO93" s="162" t="e">
        <f t="shared" si="16"/>
        <v>#REF!</v>
      </c>
      <c r="AP93" s="151" t="str">
        <f t="shared" si="18"/>
        <v/>
      </c>
      <c r="AQ93" s="151" t="str">
        <f t="shared" si="19"/>
        <v/>
      </c>
    </row>
    <row r="94" spans="1:43" ht="20.25" customHeight="1" x14ac:dyDescent="0.35">
      <c r="A94" s="181"/>
      <c r="B94" s="172"/>
      <c r="C94" s="237"/>
      <c r="D94" s="238"/>
      <c r="E94" s="238"/>
      <c r="F94" s="235"/>
      <c r="G94" s="235"/>
      <c r="H94" s="235"/>
      <c r="I94" s="235"/>
      <c r="J94" s="240"/>
      <c r="K94" s="234"/>
      <c r="L94" s="151"/>
      <c r="M94" s="266"/>
      <c r="N94" s="266"/>
      <c r="O94" s="223"/>
      <c r="P94" s="223"/>
      <c r="Q94" s="223"/>
      <c r="R94" s="119"/>
      <c r="S94" s="119"/>
      <c r="T94" s="119"/>
      <c r="U94" s="119"/>
      <c r="V94" s="119"/>
      <c r="W94" s="119"/>
      <c r="X94" s="119"/>
      <c r="Y94" s="119"/>
      <c r="Z94" s="119"/>
      <c r="AA94" s="119"/>
      <c r="AB94" s="119"/>
      <c r="AC94" s="119"/>
      <c r="AD94" s="250">
        <f t="shared" si="12"/>
        <v>0</v>
      </c>
      <c r="AE94" s="247"/>
      <c r="AF94" s="249" t="e">
        <f t="shared" si="17"/>
        <v>#REF!</v>
      </c>
      <c r="AG94" s="250" t="e">
        <f t="shared" si="20"/>
        <v>#REF!</v>
      </c>
      <c r="AH94" s="119"/>
      <c r="AI94" s="255"/>
      <c r="AJ94" s="254"/>
      <c r="AK94" s="187" t="e">
        <f>#REF!</f>
        <v>#REF!</v>
      </c>
      <c r="AL94" s="188" t="e">
        <f>#REF!</f>
        <v>#REF!</v>
      </c>
      <c r="AM94" s="160" t="e">
        <f t="shared" si="14"/>
        <v>#REF!</v>
      </c>
      <c r="AN94" s="161" t="e">
        <f t="shared" si="15"/>
        <v>#REF!</v>
      </c>
      <c r="AO94" s="162" t="e">
        <f t="shared" si="16"/>
        <v>#REF!</v>
      </c>
      <c r="AP94" s="151" t="str">
        <f t="shared" si="18"/>
        <v/>
      </c>
      <c r="AQ94" s="151" t="str">
        <f t="shared" si="19"/>
        <v/>
      </c>
    </row>
    <row r="95" spans="1:43" ht="20.25" customHeight="1" x14ac:dyDescent="0.35">
      <c r="A95" s="172"/>
      <c r="B95" s="172"/>
      <c r="C95" s="151"/>
      <c r="D95" s="235"/>
      <c r="E95" s="235"/>
      <c r="F95" s="235"/>
      <c r="G95" s="235"/>
      <c r="H95" s="235"/>
      <c r="I95" s="235"/>
      <c r="J95" s="240"/>
      <c r="K95" s="236"/>
      <c r="L95" s="151"/>
      <c r="M95" s="266"/>
      <c r="N95" s="266"/>
      <c r="O95" s="223"/>
      <c r="P95" s="223"/>
      <c r="Q95" s="223"/>
      <c r="R95" s="119"/>
      <c r="S95" s="119"/>
      <c r="T95" s="119"/>
      <c r="U95" s="119"/>
      <c r="V95" s="119"/>
      <c r="W95" s="119"/>
      <c r="X95" s="119"/>
      <c r="Y95" s="119"/>
      <c r="Z95" s="119"/>
      <c r="AA95" s="119"/>
      <c r="AB95" s="119"/>
      <c r="AC95" s="119"/>
      <c r="AD95" s="250">
        <f t="shared" si="12"/>
        <v>0</v>
      </c>
      <c r="AE95" s="247"/>
      <c r="AF95" s="249" t="e">
        <f t="shared" si="17"/>
        <v>#REF!</v>
      </c>
      <c r="AG95" s="250" t="e">
        <f t="shared" si="20"/>
        <v>#REF!</v>
      </c>
      <c r="AH95" s="119"/>
      <c r="AI95" s="255"/>
      <c r="AJ95" s="254"/>
      <c r="AK95" s="187" t="e">
        <f>#REF!</f>
        <v>#REF!</v>
      </c>
      <c r="AL95" s="188" t="e">
        <f>#REF!</f>
        <v>#REF!</v>
      </c>
      <c r="AM95" s="160" t="e">
        <f t="shared" si="14"/>
        <v>#REF!</v>
      </c>
      <c r="AN95" s="161" t="e">
        <f t="shared" si="15"/>
        <v>#REF!</v>
      </c>
      <c r="AO95" s="162" t="e">
        <f t="shared" si="16"/>
        <v>#REF!</v>
      </c>
      <c r="AP95" s="151" t="str">
        <f t="shared" si="18"/>
        <v/>
      </c>
      <c r="AQ95" s="151" t="str">
        <f t="shared" si="19"/>
        <v/>
      </c>
    </row>
    <row r="96" spans="1:43" ht="20.25" customHeight="1" x14ac:dyDescent="0.35">
      <c r="A96" s="172"/>
      <c r="B96" s="172"/>
      <c r="C96" s="151"/>
      <c r="D96" s="235"/>
      <c r="E96" s="235"/>
      <c r="F96" s="235"/>
      <c r="G96" s="235"/>
      <c r="H96" s="235"/>
      <c r="I96" s="240"/>
      <c r="J96" s="240"/>
      <c r="K96" s="236"/>
      <c r="L96" s="151"/>
      <c r="M96" s="266"/>
      <c r="N96" s="266"/>
      <c r="O96" s="261"/>
      <c r="P96" s="223"/>
      <c r="Q96" s="223"/>
      <c r="R96" s="119"/>
      <c r="S96" s="119"/>
      <c r="T96" s="119"/>
      <c r="U96" s="119"/>
      <c r="V96" s="119"/>
      <c r="W96" s="119"/>
      <c r="X96" s="119"/>
      <c r="Y96" s="119"/>
      <c r="Z96" s="119"/>
      <c r="AA96" s="119"/>
      <c r="AB96" s="119"/>
      <c r="AC96" s="119"/>
      <c r="AD96" s="250">
        <f t="shared" si="12"/>
        <v>0</v>
      </c>
      <c r="AE96" s="247"/>
      <c r="AF96" s="249" t="e">
        <f t="shared" si="17"/>
        <v>#REF!</v>
      </c>
      <c r="AG96" s="250" t="e">
        <f t="shared" si="20"/>
        <v>#REF!</v>
      </c>
      <c r="AH96" s="119"/>
      <c r="AI96" s="253"/>
      <c r="AJ96" s="254"/>
      <c r="AK96" s="187" t="e">
        <f>#REF!</f>
        <v>#REF!</v>
      </c>
      <c r="AL96" s="188" t="e">
        <f>#REF!</f>
        <v>#REF!</v>
      </c>
      <c r="AM96" s="160" t="e">
        <f t="shared" si="14"/>
        <v>#REF!</v>
      </c>
      <c r="AN96" s="161" t="e">
        <f t="shared" si="15"/>
        <v>#REF!</v>
      </c>
      <c r="AO96" s="162" t="e">
        <f t="shared" si="16"/>
        <v>#REF!</v>
      </c>
      <c r="AP96" s="151" t="str">
        <f t="shared" si="18"/>
        <v/>
      </c>
      <c r="AQ96" s="151" t="str">
        <f t="shared" si="19"/>
        <v/>
      </c>
    </row>
    <row r="97" spans="1:43" ht="20.25" customHeight="1" x14ac:dyDescent="0.35">
      <c r="A97" s="172"/>
      <c r="B97" s="172"/>
      <c r="C97" s="151"/>
      <c r="D97" s="235"/>
      <c r="E97" s="235"/>
      <c r="F97" s="235"/>
      <c r="G97" s="235"/>
      <c r="H97" s="235"/>
      <c r="I97" s="235"/>
      <c r="J97" s="240"/>
      <c r="K97" s="233"/>
      <c r="L97" s="151"/>
      <c r="M97" s="266"/>
      <c r="N97" s="266"/>
      <c r="O97" s="264"/>
      <c r="P97" s="264"/>
      <c r="Q97" s="264"/>
      <c r="R97" s="119"/>
      <c r="S97" s="119"/>
      <c r="T97" s="119"/>
      <c r="U97" s="119"/>
      <c r="V97" s="119"/>
      <c r="W97" s="119"/>
      <c r="X97" s="119"/>
      <c r="Y97" s="119"/>
      <c r="Z97" s="119"/>
      <c r="AA97" s="119"/>
      <c r="AB97" s="119"/>
      <c r="AC97" s="119"/>
      <c r="AD97" s="250">
        <f t="shared" si="12"/>
        <v>0</v>
      </c>
      <c r="AE97" s="247"/>
      <c r="AF97" s="249" t="e">
        <f t="shared" si="17"/>
        <v>#REF!</v>
      </c>
      <c r="AG97" s="250" t="e">
        <f t="shared" si="20"/>
        <v>#REF!</v>
      </c>
      <c r="AH97" s="119"/>
      <c r="AI97" s="253"/>
      <c r="AJ97" s="254"/>
      <c r="AK97" s="187" t="e">
        <f>#REF!</f>
        <v>#REF!</v>
      </c>
      <c r="AL97" s="188" t="e">
        <f>#REF!</f>
        <v>#REF!</v>
      </c>
      <c r="AM97" s="160" t="e">
        <f t="shared" si="14"/>
        <v>#REF!</v>
      </c>
      <c r="AN97" s="161" t="e">
        <f t="shared" si="15"/>
        <v>#REF!</v>
      </c>
      <c r="AO97" s="162" t="e">
        <f t="shared" si="16"/>
        <v>#REF!</v>
      </c>
      <c r="AP97" s="151" t="str">
        <f t="shared" si="18"/>
        <v/>
      </c>
      <c r="AQ97" s="151" t="str">
        <f t="shared" si="19"/>
        <v/>
      </c>
    </row>
    <row r="98" spans="1:43" ht="20.25" customHeight="1" x14ac:dyDescent="0.35">
      <c r="A98" s="172"/>
      <c r="B98" s="172"/>
      <c r="C98" s="151"/>
      <c r="D98" s="235"/>
      <c r="E98" s="235"/>
      <c r="F98" s="235"/>
      <c r="G98" s="235"/>
      <c r="H98" s="241"/>
      <c r="I98" s="235"/>
      <c r="J98" s="240"/>
      <c r="K98" s="236"/>
      <c r="L98" s="151"/>
      <c r="M98" s="266"/>
      <c r="N98" s="266"/>
      <c r="O98" s="261"/>
      <c r="P98" s="261"/>
      <c r="Q98" s="261"/>
      <c r="R98" s="119"/>
      <c r="S98" s="119"/>
      <c r="T98" s="119"/>
      <c r="U98" s="119"/>
      <c r="V98" s="119"/>
      <c r="W98" s="119"/>
      <c r="X98" s="119"/>
      <c r="Y98" s="119"/>
      <c r="Z98" s="119"/>
      <c r="AA98" s="119"/>
      <c r="AB98" s="119"/>
      <c r="AC98" s="119"/>
      <c r="AD98" s="250">
        <f>SUM(R98:AC98)</f>
        <v>0</v>
      </c>
      <c r="AE98" s="247"/>
      <c r="AF98" s="249" t="e">
        <f t="shared" si="17"/>
        <v>#REF!</v>
      </c>
      <c r="AG98" s="250" t="e">
        <f t="shared" si="20"/>
        <v>#REF!</v>
      </c>
      <c r="AH98" s="119"/>
      <c r="AI98" s="253"/>
      <c r="AJ98" s="254"/>
      <c r="AK98" s="187" t="e">
        <f>#REF!</f>
        <v>#REF!</v>
      </c>
      <c r="AL98" s="188" t="e">
        <f>#REF!</f>
        <v>#REF!</v>
      </c>
      <c r="AM98" s="160" t="e">
        <f t="shared" si="14"/>
        <v>#REF!</v>
      </c>
      <c r="AN98" s="161" t="e">
        <f t="shared" si="15"/>
        <v>#REF!</v>
      </c>
      <c r="AO98" s="162" t="e">
        <f t="shared" si="16"/>
        <v>#REF!</v>
      </c>
      <c r="AP98" s="151" t="str">
        <f t="shared" si="18"/>
        <v/>
      </c>
      <c r="AQ98" s="151" t="str">
        <f t="shared" si="19"/>
        <v/>
      </c>
    </row>
    <row r="99" spans="1:43" ht="20.25" customHeight="1" x14ac:dyDescent="0.35">
      <c r="A99" s="172"/>
      <c r="B99" s="172"/>
      <c r="C99" s="151"/>
      <c r="D99" s="235"/>
      <c r="E99" s="235"/>
      <c r="F99" s="235"/>
      <c r="G99" s="235"/>
      <c r="H99" s="235"/>
      <c r="I99" s="235"/>
      <c r="J99" s="240"/>
      <c r="K99" s="236"/>
      <c r="L99" s="151"/>
      <c r="M99" s="266"/>
      <c r="N99" s="266"/>
      <c r="O99" s="261"/>
      <c r="P99" s="261"/>
      <c r="Q99" s="261"/>
      <c r="R99" s="119"/>
      <c r="S99" s="119"/>
      <c r="T99" s="119"/>
      <c r="U99" s="119"/>
      <c r="V99" s="119"/>
      <c r="W99" s="119"/>
      <c r="X99" s="119"/>
      <c r="Y99" s="119"/>
      <c r="Z99" s="119"/>
      <c r="AA99" s="119"/>
      <c r="AB99" s="119"/>
      <c r="AC99" s="119"/>
      <c r="AD99" s="250">
        <f t="shared" si="12"/>
        <v>0</v>
      </c>
      <c r="AE99" s="247"/>
      <c r="AF99" s="249" t="e">
        <f t="shared" si="17"/>
        <v>#REF!</v>
      </c>
      <c r="AG99" s="250" t="e">
        <f>AE99-AF99</f>
        <v>#REF!</v>
      </c>
      <c r="AH99" s="256"/>
      <c r="AI99" s="253"/>
      <c r="AJ99" s="254"/>
      <c r="AK99" s="187" t="e">
        <f>#REF!</f>
        <v>#REF!</v>
      </c>
      <c r="AL99" s="188" t="e">
        <f>#REF!</f>
        <v>#REF!</v>
      </c>
      <c r="AM99" s="160" t="e">
        <f t="shared" ref="AM99:AM122" si="21">AD99*AL99</f>
        <v>#REF!</v>
      </c>
      <c r="AN99" s="161" t="e">
        <f t="shared" ref="AN99:AN122" si="22">+AD99*AK99</f>
        <v>#REF!</v>
      </c>
      <c r="AO99" s="162" t="e">
        <f t="shared" ref="AO99:AO122" si="23">+AM99+AN99</f>
        <v>#REF!</v>
      </c>
      <c r="AP99" s="151" t="str">
        <f t="shared" si="18"/>
        <v/>
      </c>
      <c r="AQ99" s="151" t="str">
        <f t="shared" si="19"/>
        <v/>
      </c>
    </row>
    <row r="100" spans="1:43" ht="20.25" customHeight="1" x14ac:dyDescent="0.35">
      <c r="A100" s="172"/>
      <c r="B100" s="172"/>
      <c r="C100" s="151"/>
      <c r="D100" s="235"/>
      <c r="E100" s="235"/>
      <c r="F100" s="235"/>
      <c r="G100" s="235"/>
      <c r="H100" s="235"/>
      <c r="I100" s="235"/>
      <c r="J100" s="240"/>
      <c r="K100" s="236"/>
      <c r="L100" s="151"/>
      <c r="M100" s="266"/>
      <c r="N100" s="266"/>
      <c r="O100" s="261"/>
      <c r="P100" s="261"/>
      <c r="Q100" s="261"/>
      <c r="R100" s="119"/>
      <c r="S100" s="119"/>
      <c r="T100" s="119"/>
      <c r="U100" s="119"/>
      <c r="V100" s="119"/>
      <c r="W100" s="119"/>
      <c r="X100" s="119"/>
      <c r="Y100" s="119"/>
      <c r="Z100" s="119"/>
      <c r="AA100" s="119"/>
      <c r="AB100" s="119"/>
      <c r="AC100" s="119"/>
      <c r="AD100" s="250">
        <f t="shared" si="12"/>
        <v>0</v>
      </c>
      <c r="AE100" s="247"/>
      <c r="AF100" s="249" t="e">
        <f t="shared" si="17"/>
        <v>#REF!</v>
      </c>
      <c r="AG100" s="250" t="e">
        <f>AF100-AE99</f>
        <v>#REF!</v>
      </c>
      <c r="AH100" s="119"/>
      <c r="AI100" s="255"/>
      <c r="AJ100" s="254"/>
      <c r="AK100" s="187" t="e">
        <f>#REF!</f>
        <v>#REF!</v>
      </c>
      <c r="AL100" s="188" t="e">
        <f>#REF!</f>
        <v>#REF!</v>
      </c>
      <c r="AM100" s="160" t="e">
        <f t="shared" si="21"/>
        <v>#REF!</v>
      </c>
      <c r="AN100" s="161" t="e">
        <f t="shared" si="22"/>
        <v>#REF!</v>
      </c>
      <c r="AO100" s="162" t="e">
        <f t="shared" si="23"/>
        <v>#REF!</v>
      </c>
      <c r="AP100" s="151" t="str">
        <f t="shared" si="18"/>
        <v/>
      </c>
      <c r="AQ100" s="151" t="str">
        <f t="shared" si="19"/>
        <v/>
      </c>
    </row>
    <row r="101" spans="1:43" ht="20.25" customHeight="1" x14ac:dyDescent="0.35">
      <c r="A101" s="172"/>
      <c r="B101" s="172"/>
      <c r="C101" s="151"/>
      <c r="D101" s="235"/>
      <c r="E101" s="235"/>
      <c r="F101" s="235"/>
      <c r="G101" s="235"/>
      <c r="H101" s="235"/>
      <c r="I101" s="235"/>
      <c r="J101" s="240"/>
      <c r="K101" s="236"/>
      <c r="L101" s="151"/>
      <c r="M101" s="266"/>
      <c r="N101" s="266"/>
      <c r="O101" s="223"/>
      <c r="P101" s="223"/>
      <c r="Q101" s="223"/>
      <c r="R101" s="119"/>
      <c r="S101" s="119"/>
      <c r="T101" s="119"/>
      <c r="U101" s="119"/>
      <c r="V101" s="119"/>
      <c r="W101" s="119"/>
      <c r="X101" s="119"/>
      <c r="Y101" s="119"/>
      <c r="Z101" s="119"/>
      <c r="AA101" s="119"/>
      <c r="AB101" s="119"/>
      <c r="AC101" s="119"/>
      <c r="AD101" s="250">
        <f t="shared" si="12"/>
        <v>0</v>
      </c>
      <c r="AE101" s="247"/>
      <c r="AF101" s="249" t="e">
        <f t="shared" si="17"/>
        <v>#REF!</v>
      </c>
      <c r="AG101" s="250" t="e">
        <f t="shared" ref="AG101:AG122" si="24">AF101-AE101</f>
        <v>#REF!</v>
      </c>
      <c r="AH101" s="119"/>
      <c r="AI101" s="255"/>
      <c r="AJ101" s="254"/>
      <c r="AK101" s="187" t="e">
        <f>#REF!</f>
        <v>#REF!</v>
      </c>
      <c r="AL101" s="188" t="e">
        <f>#REF!</f>
        <v>#REF!</v>
      </c>
      <c r="AM101" s="160" t="e">
        <f t="shared" si="21"/>
        <v>#REF!</v>
      </c>
      <c r="AN101" s="161" t="e">
        <f t="shared" si="22"/>
        <v>#REF!</v>
      </c>
      <c r="AO101" s="162" t="e">
        <f t="shared" si="23"/>
        <v>#REF!</v>
      </c>
      <c r="AP101" s="151" t="str">
        <f t="shared" si="18"/>
        <v/>
      </c>
      <c r="AQ101" s="151" t="str">
        <f t="shared" si="19"/>
        <v/>
      </c>
    </row>
    <row r="102" spans="1:43" ht="20.25" customHeight="1" x14ac:dyDescent="0.35">
      <c r="A102" s="172"/>
      <c r="B102" s="172"/>
      <c r="C102" s="151"/>
      <c r="D102" s="235"/>
      <c r="E102" s="235"/>
      <c r="F102" s="235"/>
      <c r="G102" s="235"/>
      <c r="H102" s="235"/>
      <c r="I102" s="235"/>
      <c r="J102" s="240"/>
      <c r="K102" s="236"/>
      <c r="L102" s="151"/>
      <c r="M102" s="266"/>
      <c r="N102" s="266"/>
      <c r="O102" s="223"/>
      <c r="P102" s="223"/>
      <c r="Q102" s="223"/>
      <c r="R102" s="119"/>
      <c r="S102" s="119"/>
      <c r="T102" s="119"/>
      <c r="U102" s="119"/>
      <c r="V102" s="119"/>
      <c r="W102" s="119"/>
      <c r="X102" s="119"/>
      <c r="Y102" s="119"/>
      <c r="Z102" s="119"/>
      <c r="AA102" s="119"/>
      <c r="AB102" s="119"/>
      <c r="AC102" s="119"/>
      <c r="AD102" s="250">
        <f t="shared" si="12"/>
        <v>0</v>
      </c>
      <c r="AE102" s="247"/>
      <c r="AF102" s="249" t="e">
        <f t="shared" si="17"/>
        <v>#REF!</v>
      </c>
      <c r="AG102" s="250" t="e">
        <f t="shared" si="24"/>
        <v>#REF!</v>
      </c>
      <c r="AH102" s="119"/>
      <c r="AI102" s="255"/>
      <c r="AJ102" s="254"/>
      <c r="AK102" s="187" t="e">
        <f>#REF!</f>
        <v>#REF!</v>
      </c>
      <c r="AL102" s="188" t="e">
        <f>#REF!</f>
        <v>#REF!</v>
      </c>
      <c r="AM102" s="160" t="e">
        <f t="shared" si="21"/>
        <v>#REF!</v>
      </c>
      <c r="AN102" s="161" t="e">
        <f t="shared" si="22"/>
        <v>#REF!</v>
      </c>
      <c r="AO102" s="162" t="e">
        <f t="shared" si="23"/>
        <v>#REF!</v>
      </c>
      <c r="AP102" s="151" t="str">
        <f t="shared" si="18"/>
        <v/>
      </c>
      <c r="AQ102" s="151" t="str">
        <f t="shared" si="19"/>
        <v/>
      </c>
    </row>
    <row r="103" spans="1:43" ht="20.25" customHeight="1" x14ac:dyDescent="0.35">
      <c r="A103" s="172"/>
      <c r="B103" s="172"/>
      <c r="C103" s="151"/>
      <c r="D103" s="235"/>
      <c r="E103" s="235"/>
      <c r="F103" s="235"/>
      <c r="G103" s="235"/>
      <c r="H103" s="235"/>
      <c r="I103" s="235"/>
      <c r="J103" s="240"/>
      <c r="K103" s="236"/>
      <c r="L103" s="151"/>
      <c r="M103" s="266"/>
      <c r="N103" s="266"/>
      <c r="O103" s="223"/>
      <c r="P103" s="223"/>
      <c r="Q103" s="223"/>
      <c r="R103" s="119"/>
      <c r="S103" s="119"/>
      <c r="T103" s="119"/>
      <c r="U103" s="119"/>
      <c r="V103" s="119"/>
      <c r="W103" s="119"/>
      <c r="X103" s="119"/>
      <c r="Y103" s="119"/>
      <c r="Z103" s="119"/>
      <c r="AA103" s="119"/>
      <c r="AB103" s="119"/>
      <c r="AC103" s="119"/>
      <c r="AD103" s="250">
        <f t="shared" si="12"/>
        <v>0</v>
      </c>
      <c r="AE103" s="247"/>
      <c r="AF103" s="249" t="e">
        <f t="shared" si="17"/>
        <v>#REF!</v>
      </c>
      <c r="AG103" s="250" t="e">
        <f t="shared" si="24"/>
        <v>#REF!</v>
      </c>
      <c r="AH103" s="119"/>
      <c r="AI103" s="255"/>
      <c r="AJ103" s="254"/>
      <c r="AK103" s="187" t="e">
        <f>#REF!</f>
        <v>#REF!</v>
      </c>
      <c r="AL103" s="188" t="e">
        <f>#REF!</f>
        <v>#REF!</v>
      </c>
      <c r="AM103" s="160" t="e">
        <f t="shared" si="21"/>
        <v>#REF!</v>
      </c>
      <c r="AN103" s="161" t="e">
        <f t="shared" si="22"/>
        <v>#REF!</v>
      </c>
      <c r="AO103" s="162" t="e">
        <f t="shared" si="23"/>
        <v>#REF!</v>
      </c>
      <c r="AP103" s="151" t="str">
        <f t="shared" si="18"/>
        <v/>
      </c>
      <c r="AQ103" s="151" t="str">
        <f t="shared" si="19"/>
        <v/>
      </c>
    </row>
    <row r="104" spans="1:43" ht="20.25" customHeight="1" x14ac:dyDescent="0.35">
      <c r="A104" s="172"/>
      <c r="B104" s="172"/>
      <c r="C104" s="151"/>
      <c r="D104" s="235"/>
      <c r="E104" s="235"/>
      <c r="F104" s="235"/>
      <c r="G104" s="235"/>
      <c r="H104" s="235"/>
      <c r="I104" s="235"/>
      <c r="J104" s="240"/>
      <c r="K104" s="236"/>
      <c r="L104" s="151"/>
      <c r="M104" s="266"/>
      <c r="N104" s="266"/>
      <c r="O104" s="223"/>
      <c r="P104" s="223"/>
      <c r="Q104" s="223"/>
      <c r="R104" s="119"/>
      <c r="S104" s="119"/>
      <c r="T104" s="119"/>
      <c r="U104" s="119"/>
      <c r="V104" s="119"/>
      <c r="W104" s="119"/>
      <c r="X104" s="119"/>
      <c r="Y104" s="119"/>
      <c r="Z104" s="119"/>
      <c r="AA104" s="119"/>
      <c r="AB104" s="119"/>
      <c r="AC104" s="119"/>
      <c r="AD104" s="250">
        <f t="shared" si="12"/>
        <v>0</v>
      </c>
      <c r="AE104" s="247"/>
      <c r="AF104" s="249" t="e">
        <f t="shared" si="17"/>
        <v>#REF!</v>
      </c>
      <c r="AG104" s="250" t="e">
        <f t="shared" si="24"/>
        <v>#REF!</v>
      </c>
      <c r="AH104" s="119"/>
      <c r="AI104" s="255"/>
      <c r="AJ104" s="254"/>
      <c r="AK104" s="187" t="e">
        <f>#REF!</f>
        <v>#REF!</v>
      </c>
      <c r="AL104" s="188" t="e">
        <f>#REF!</f>
        <v>#REF!</v>
      </c>
      <c r="AM104" s="160" t="e">
        <f t="shared" si="21"/>
        <v>#REF!</v>
      </c>
      <c r="AN104" s="161" t="e">
        <f t="shared" si="22"/>
        <v>#REF!</v>
      </c>
      <c r="AO104" s="162" t="e">
        <f t="shared" si="23"/>
        <v>#REF!</v>
      </c>
      <c r="AP104" s="151" t="str">
        <f t="shared" si="18"/>
        <v/>
      </c>
      <c r="AQ104" s="151" t="str">
        <f t="shared" si="19"/>
        <v/>
      </c>
    </row>
    <row r="105" spans="1:43" ht="20.25" customHeight="1" x14ac:dyDescent="0.35">
      <c r="A105" s="172"/>
      <c r="B105" s="172"/>
      <c r="C105" s="151"/>
      <c r="D105" s="235"/>
      <c r="E105" s="235"/>
      <c r="F105" s="235"/>
      <c r="G105" s="235"/>
      <c r="H105" s="235"/>
      <c r="I105" s="235"/>
      <c r="J105" s="240"/>
      <c r="K105" s="236"/>
      <c r="L105" s="151"/>
      <c r="M105" s="266"/>
      <c r="N105" s="266"/>
      <c r="O105" s="223"/>
      <c r="P105" s="223"/>
      <c r="Q105" s="223"/>
      <c r="R105" s="119"/>
      <c r="S105" s="119"/>
      <c r="T105" s="119"/>
      <c r="U105" s="119"/>
      <c r="V105" s="119"/>
      <c r="W105" s="119"/>
      <c r="X105" s="119"/>
      <c r="Y105" s="119"/>
      <c r="Z105" s="119"/>
      <c r="AA105" s="119"/>
      <c r="AB105" s="119"/>
      <c r="AC105" s="119"/>
      <c r="AD105" s="250">
        <f t="shared" si="12"/>
        <v>0</v>
      </c>
      <c r="AE105" s="247"/>
      <c r="AF105" s="249" t="e">
        <f t="shared" si="17"/>
        <v>#REF!</v>
      </c>
      <c r="AG105" s="250" t="e">
        <f t="shared" si="24"/>
        <v>#REF!</v>
      </c>
      <c r="AH105" s="119"/>
      <c r="AI105" s="255"/>
      <c r="AJ105" s="254"/>
      <c r="AK105" s="187" t="e">
        <f>#REF!</f>
        <v>#REF!</v>
      </c>
      <c r="AL105" s="188" t="e">
        <f>#REF!</f>
        <v>#REF!</v>
      </c>
      <c r="AM105" s="160" t="e">
        <f t="shared" si="21"/>
        <v>#REF!</v>
      </c>
      <c r="AN105" s="161" t="e">
        <f t="shared" si="22"/>
        <v>#REF!</v>
      </c>
      <c r="AO105" s="162" t="e">
        <f t="shared" si="23"/>
        <v>#REF!</v>
      </c>
      <c r="AP105" s="151" t="str">
        <f t="shared" si="18"/>
        <v/>
      </c>
      <c r="AQ105" s="151" t="str">
        <f t="shared" si="19"/>
        <v/>
      </c>
    </row>
    <row r="106" spans="1:43" ht="20.25" customHeight="1" x14ac:dyDescent="0.35">
      <c r="A106" s="172"/>
      <c r="B106" s="172"/>
      <c r="C106" s="151"/>
      <c r="D106" s="235"/>
      <c r="E106" s="235"/>
      <c r="F106" s="235"/>
      <c r="G106" s="235"/>
      <c r="H106" s="235"/>
      <c r="I106" s="235"/>
      <c r="J106" s="240"/>
      <c r="K106" s="236"/>
      <c r="L106" s="151"/>
      <c r="M106" s="266"/>
      <c r="N106" s="266"/>
      <c r="O106" s="223"/>
      <c r="P106" s="223"/>
      <c r="Q106" s="223"/>
      <c r="R106" s="119"/>
      <c r="S106" s="119"/>
      <c r="T106" s="119"/>
      <c r="U106" s="119"/>
      <c r="V106" s="119"/>
      <c r="W106" s="119"/>
      <c r="X106" s="119"/>
      <c r="Y106" s="119"/>
      <c r="Z106" s="119"/>
      <c r="AA106" s="119"/>
      <c r="AB106" s="119"/>
      <c r="AC106" s="119"/>
      <c r="AD106" s="250">
        <f t="shared" si="12"/>
        <v>0</v>
      </c>
      <c r="AE106" s="247"/>
      <c r="AF106" s="249" t="e">
        <f t="shared" si="17"/>
        <v>#REF!</v>
      </c>
      <c r="AG106" s="250" t="e">
        <f t="shared" si="24"/>
        <v>#REF!</v>
      </c>
      <c r="AH106" s="119"/>
      <c r="AI106" s="255"/>
      <c r="AJ106" s="254"/>
      <c r="AK106" s="187" t="e">
        <f>#REF!</f>
        <v>#REF!</v>
      </c>
      <c r="AL106" s="188" t="e">
        <f>#REF!</f>
        <v>#REF!</v>
      </c>
      <c r="AM106" s="160" t="e">
        <f t="shared" si="21"/>
        <v>#REF!</v>
      </c>
      <c r="AN106" s="161" t="e">
        <f t="shared" si="22"/>
        <v>#REF!</v>
      </c>
      <c r="AO106" s="162" t="e">
        <f t="shared" si="23"/>
        <v>#REF!</v>
      </c>
      <c r="AP106" s="151" t="str">
        <f t="shared" si="18"/>
        <v/>
      </c>
      <c r="AQ106" s="151" t="str">
        <f t="shared" si="19"/>
        <v/>
      </c>
    </row>
    <row r="107" spans="1:43" ht="20.25" customHeight="1" x14ac:dyDescent="0.35">
      <c r="A107" s="172"/>
      <c r="B107" s="172"/>
      <c r="C107" s="151"/>
      <c r="D107" s="235"/>
      <c r="E107" s="235"/>
      <c r="F107" s="235"/>
      <c r="G107" s="235"/>
      <c r="H107" s="235"/>
      <c r="I107" s="235"/>
      <c r="J107" s="240"/>
      <c r="K107" s="236"/>
      <c r="L107" s="151"/>
      <c r="M107" s="266"/>
      <c r="N107" s="266"/>
      <c r="O107" s="223"/>
      <c r="P107" s="223"/>
      <c r="Q107" s="223"/>
      <c r="R107" s="119"/>
      <c r="S107" s="119"/>
      <c r="T107" s="119"/>
      <c r="U107" s="119"/>
      <c r="V107" s="119"/>
      <c r="W107" s="119"/>
      <c r="X107" s="119"/>
      <c r="Y107" s="119"/>
      <c r="Z107" s="119"/>
      <c r="AA107" s="119"/>
      <c r="AB107" s="119"/>
      <c r="AC107" s="119"/>
      <c r="AD107" s="250">
        <f t="shared" si="12"/>
        <v>0</v>
      </c>
      <c r="AE107" s="247"/>
      <c r="AF107" s="249" t="e">
        <f t="shared" si="17"/>
        <v>#REF!</v>
      </c>
      <c r="AG107" s="250" t="e">
        <f t="shared" si="24"/>
        <v>#REF!</v>
      </c>
      <c r="AH107" s="119"/>
      <c r="AI107" s="255"/>
      <c r="AJ107" s="254"/>
      <c r="AK107" s="187" t="e">
        <f>#REF!</f>
        <v>#REF!</v>
      </c>
      <c r="AL107" s="188" t="e">
        <f>#REF!</f>
        <v>#REF!</v>
      </c>
      <c r="AM107" s="160" t="e">
        <f t="shared" si="21"/>
        <v>#REF!</v>
      </c>
      <c r="AN107" s="161" t="e">
        <f t="shared" si="22"/>
        <v>#REF!</v>
      </c>
      <c r="AO107" s="162" t="e">
        <f t="shared" si="23"/>
        <v>#REF!</v>
      </c>
      <c r="AP107" s="151" t="str">
        <f t="shared" si="18"/>
        <v/>
      </c>
      <c r="AQ107" s="151" t="str">
        <f t="shared" si="19"/>
        <v/>
      </c>
    </row>
    <row r="108" spans="1:43" ht="20.25" customHeight="1" x14ac:dyDescent="0.35">
      <c r="A108" s="172"/>
      <c r="B108" s="172"/>
      <c r="C108" s="151"/>
      <c r="D108" s="235"/>
      <c r="E108" s="235"/>
      <c r="F108" s="235"/>
      <c r="G108" s="235"/>
      <c r="H108" s="235"/>
      <c r="I108" s="235"/>
      <c r="J108" s="240"/>
      <c r="K108" s="236"/>
      <c r="L108" s="151"/>
      <c r="M108" s="266"/>
      <c r="N108" s="266"/>
      <c r="O108" s="223"/>
      <c r="P108" s="223"/>
      <c r="Q108" s="223"/>
      <c r="R108" s="119"/>
      <c r="S108" s="119"/>
      <c r="T108" s="119"/>
      <c r="U108" s="119"/>
      <c r="V108" s="119"/>
      <c r="W108" s="119"/>
      <c r="X108" s="119"/>
      <c r="Y108" s="119"/>
      <c r="Z108" s="119"/>
      <c r="AA108" s="119"/>
      <c r="AB108" s="119"/>
      <c r="AC108" s="119"/>
      <c r="AD108" s="250">
        <f t="shared" si="12"/>
        <v>0</v>
      </c>
      <c r="AE108" s="247"/>
      <c r="AF108" s="249" t="e">
        <f t="shared" si="17"/>
        <v>#REF!</v>
      </c>
      <c r="AG108" s="250" t="e">
        <f t="shared" si="24"/>
        <v>#REF!</v>
      </c>
      <c r="AH108" s="119"/>
      <c r="AI108" s="255"/>
      <c r="AJ108" s="254"/>
      <c r="AK108" s="187" t="e">
        <f>#REF!</f>
        <v>#REF!</v>
      </c>
      <c r="AL108" s="188" t="e">
        <f>#REF!</f>
        <v>#REF!</v>
      </c>
      <c r="AM108" s="160" t="e">
        <f t="shared" si="21"/>
        <v>#REF!</v>
      </c>
      <c r="AN108" s="161" t="e">
        <f t="shared" si="22"/>
        <v>#REF!</v>
      </c>
      <c r="AO108" s="162" t="e">
        <f t="shared" si="23"/>
        <v>#REF!</v>
      </c>
      <c r="AP108" s="151" t="str">
        <f t="shared" si="18"/>
        <v/>
      </c>
      <c r="AQ108" s="151" t="str">
        <f t="shared" si="19"/>
        <v/>
      </c>
    </row>
    <row r="109" spans="1:43" ht="20.25" customHeight="1" x14ac:dyDescent="0.35">
      <c r="A109" s="172"/>
      <c r="B109" s="172"/>
      <c r="C109" s="151"/>
      <c r="D109" s="235"/>
      <c r="E109" s="235"/>
      <c r="F109" s="235"/>
      <c r="G109" s="235"/>
      <c r="H109" s="235"/>
      <c r="I109" s="235"/>
      <c r="J109" s="240"/>
      <c r="K109" s="236"/>
      <c r="L109" s="151"/>
      <c r="M109" s="266"/>
      <c r="N109" s="266"/>
      <c r="O109" s="223"/>
      <c r="P109" s="223"/>
      <c r="Q109" s="223"/>
      <c r="R109" s="119"/>
      <c r="S109" s="119"/>
      <c r="T109" s="119"/>
      <c r="U109" s="119"/>
      <c r="V109" s="119"/>
      <c r="W109" s="119"/>
      <c r="X109" s="119"/>
      <c r="Y109" s="119"/>
      <c r="Z109" s="119"/>
      <c r="AA109" s="119"/>
      <c r="AB109" s="119"/>
      <c r="AC109" s="119"/>
      <c r="AD109" s="250">
        <f t="shared" si="12"/>
        <v>0</v>
      </c>
      <c r="AE109" s="247"/>
      <c r="AF109" s="249" t="e">
        <f t="shared" si="17"/>
        <v>#REF!</v>
      </c>
      <c r="AG109" s="250" t="e">
        <f t="shared" si="24"/>
        <v>#REF!</v>
      </c>
      <c r="AH109" s="119"/>
      <c r="AI109" s="255"/>
      <c r="AJ109" s="254"/>
      <c r="AK109" s="187" t="e">
        <f>#REF!</f>
        <v>#REF!</v>
      </c>
      <c r="AL109" s="188" t="e">
        <f>#REF!</f>
        <v>#REF!</v>
      </c>
      <c r="AM109" s="160" t="e">
        <f t="shared" si="21"/>
        <v>#REF!</v>
      </c>
      <c r="AN109" s="161" t="e">
        <f t="shared" si="22"/>
        <v>#REF!</v>
      </c>
      <c r="AO109" s="162" t="e">
        <f t="shared" si="23"/>
        <v>#REF!</v>
      </c>
      <c r="AP109" s="151" t="str">
        <f t="shared" si="18"/>
        <v/>
      </c>
      <c r="AQ109" s="151" t="str">
        <f t="shared" si="19"/>
        <v/>
      </c>
    </row>
    <row r="110" spans="1:43" ht="20.25" customHeight="1" x14ac:dyDescent="0.35">
      <c r="A110" s="172"/>
      <c r="B110" s="172"/>
      <c r="C110" s="151"/>
      <c r="D110" s="235"/>
      <c r="E110" s="235"/>
      <c r="F110" s="235"/>
      <c r="G110" s="235"/>
      <c r="H110" s="235"/>
      <c r="I110" s="235"/>
      <c r="J110" s="240"/>
      <c r="K110" s="236"/>
      <c r="L110" s="151"/>
      <c r="M110" s="266"/>
      <c r="N110" s="266"/>
      <c r="O110" s="223"/>
      <c r="P110" s="223"/>
      <c r="Q110" s="223"/>
      <c r="R110" s="119"/>
      <c r="S110" s="119"/>
      <c r="T110" s="119"/>
      <c r="U110" s="119"/>
      <c r="V110" s="119"/>
      <c r="W110" s="119"/>
      <c r="X110" s="119"/>
      <c r="Y110" s="119"/>
      <c r="Z110" s="119"/>
      <c r="AA110" s="119"/>
      <c r="AB110" s="119"/>
      <c r="AC110" s="119"/>
      <c r="AD110" s="250">
        <f t="shared" si="12"/>
        <v>0</v>
      </c>
      <c r="AE110" s="247"/>
      <c r="AF110" s="249" t="e">
        <f t="shared" si="17"/>
        <v>#REF!</v>
      </c>
      <c r="AG110" s="250" t="e">
        <f t="shared" si="24"/>
        <v>#REF!</v>
      </c>
      <c r="AH110" s="119"/>
      <c r="AI110" s="255"/>
      <c r="AJ110" s="254"/>
      <c r="AK110" s="187" t="e">
        <f>#REF!</f>
        <v>#REF!</v>
      </c>
      <c r="AL110" s="188" t="e">
        <f>#REF!</f>
        <v>#REF!</v>
      </c>
      <c r="AM110" s="160" t="e">
        <f t="shared" si="21"/>
        <v>#REF!</v>
      </c>
      <c r="AN110" s="161" t="e">
        <f t="shared" si="22"/>
        <v>#REF!</v>
      </c>
      <c r="AO110" s="162" t="e">
        <f t="shared" si="23"/>
        <v>#REF!</v>
      </c>
      <c r="AP110" s="151" t="str">
        <f t="shared" si="18"/>
        <v/>
      </c>
      <c r="AQ110" s="151" t="str">
        <f t="shared" si="19"/>
        <v/>
      </c>
    </row>
    <row r="111" spans="1:43" ht="20.25" customHeight="1" x14ac:dyDescent="0.35">
      <c r="A111" s="157"/>
      <c r="B111" s="157"/>
      <c r="C111" s="242"/>
      <c r="D111" s="242"/>
      <c r="E111" s="242"/>
      <c r="F111" s="242"/>
      <c r="G111" s="242"/>
      <c r="H111" s="242"/>
      <c r="I111" s="242"/>
      <c r="J111" s="243"/>
      <c r="K111" s="244"/>
      <c r="L111" s="242"/>
      <c r="M111" s="245"/>
      <c r="N111" s="245"/>
      <c r="O111" s="254"/>
      <c r="P111" s="254"/>
      <c r="Q111" s="254"/>
      <c r="R111" s="119"/>
      <c r="S111" s="119"/>
      <c r="T111" s="119"/>
      <c r="U111" s="119"/>
      <c r="V111" s="119"/>
      <c r="W111" s="119"/>
      <c r="X111" s="119"/>
      <c r="Y111" s="119"/>
      <c r="Z111" s="119"/>
      <c r="AA111" s="119"/>
      <c r="AB111" s="119"/>
      <c r="AC111" s="119"/>
      <c r="AD111" s="250">
        <f t="shared" si="12"/>
        <v>0</v>
      </c>
      <c r="AE111" s="247"/>
      <c r="AF111" s="249" t="e">
        <f t="shared" si="17"/>
        <v>#REF!</v>
      </c>
      <c r="AG111" s="250" t="e">
        <f t="shared" si="24"/>
        <v>#REF!</v>
      </c>
      <c r="AH111" s="119"/>
      <c r="AI111" s="255"/>
      <c r="AJ111" s="254"/>
      <c r="AK111" s="187" t="e">
        <f>#REF!</f>
        <v>#REF!</v>
      </c>
      <c r="AL111" s="188" t="e">
        <f>#REF!</f>
        <v>#REF!</v>
      </c>
      <c r="AM111" s="160" t="e">
        <f t="shared" si="21"/>
        <v>#REF!</v>
      </c>
      <c r="AN111" s="161" t="e">
        <f t="shared" si="22"/>
        <v>#REF!</v>
      </c>
      <c r="AO111" s="162" t="e">
        <f t="shared" si="23"/>
        <v>#REF!</v>
      </c>
      <c r="AP111" s="151" t="str">
        <f t="shared" si="18"/>
        <v/>
      </c>
      <c r="AQ111" s="151" t="str">
        <f t="shared" si="19"/>
        <v/>
      </c>
    </row>
    <row r="112" spans="1:43" ht="20.25" customHeight="1" x14ac:dyDescent="0.35">
      <c r="A112" s="157"/>
      <c r="B112" s="157"/>
      <c r="C112" s="242"/>
      <c r="D112" s="242"/>
      <c r="E112" s="242"/>
      <c r="F112" s="242"/>
      <c r="G112" s="242"/>
      <c r="H112" s="242"/>
      <c r="I112" s="242"/>
      <c r="J112" s="243"/>
      <c r="K112" s="244"/>
      <c r="L112" s="242"/>
      <c r="M112" s="245"/>
      <c r="N112" s="245"/>
      <c r="O112" s="254"/>
      <c r="P112" s="254"/>
      <c r="Q112" s="254"/>
      <c r="R112" s="119"/>
      <c r="S112" s="119"/>
      <c r="T112" s="119"/>
      <c r="U112" s="119"/>
      <c r="V112" s="119"/>
      <c r="W112" s="119"/>
      <c r="X112" s="119"/>
      <c r="Y112" s="119"/>
      <c r="Z112" s="119"/>
      <c r="AA112" s="119"/>
      <c r="AB112" s="119"/>
      <c r="AC112" s="119"/>
      <c r="AD112" s="250">
        <f t="shared" si="12"/>
        <v>0</v>
      </c>
      <c r="AE112" s="247"/>
      <c r="AF112" s="249" t="e">
        <f t="shared" si="17"/>
        <v>#REF!</v>
      </c>
      <c r="AG112" s="250" t="e">
        <f t="shared" si="24"/>
        <v>#REF!</v>
      </c>
      <c r="AH112" s="119"/>
      <c r="AI112" s="255"/>
      <c r="AJ112" s="254"/>
      <c r="AK112" s="187" t="e">
        <f>#REF!</f>
        <v>#REF!</v>
      </c>
      <c r="AL112" s="188" t="e">
        <f>#REF!</f>
        <v>#REF!</v>
      </c>
      <c r="AM112" s="160" t="e">
        <f t="shared" si="21"/>
        <v>#REF!</v>
      </c>
      <c r="AN112" s="161" t="e">
        <f t="shared" si="22"/>
        <v>#REF!</v>
      </c>
      <c r="AO112" s="162" t="e">
        <f t="shared" si="23"/>
        <v>#REF!</v>
      </c>
      <c r="AP112" s="151" t="str">
        <f t="shared" si="18"/>
        <v/>
      </c>
      <c r="AQ112" s="151" t="str">
        <f t="shared" si="19"/>
        <v/>
      </c>
    </row>
    <row r="113" spans="1:43" ht="20.25" customHeight="1" x14ac:dyDescent="0.35">
      <c r="A113" s="157"/>
      <c r="B113" s="157"/>
      <c r="C113" s="242"/>
      <c r="D113" s="242"/>
      <c r="E113" s="242"/>
      <c r="F113" s="242"/>
      <c r="G113" s="242"/>
      <c r="H113" s="242"/>
      <c r="I113" s="242"/>
      <c r="J113" s="243"/>
      <c r="K113" s="244"/>
      <c r="L113" s="242"/>
      <c r="M113" s="245"/>
      <c r="N113" s="245"/>
      <c r="O113" s="254"/>
      <c r="P113" s="254"/>
      <c r="Q113" s="254"/>
      <c r="R113" s="119"/>
      <c r="S113" s="119"/>
      <c r="T113" s="119"/>
      <c r="U113" s="119"/>
      <c r="V113" s="119"/>
      <c r="W113" s="119"/>
      <c r="X113" s="119"/>
      <c r="Y113" s="119"/>
      <c r="Z113" s="119"/>
      <c r="AA113" s="119"/>
      <c r="AB113" s="119"/>
      <c r="AC113" s="119"/>
      <c r="AD113" s="250">
        <f t="shared" si="12"/>
        <v>0</v>
      </c>
      <c r="AE113" s="247"/>
      <c r="AF113" s="249" t="e">
        <f t="shared" si="17"/>
        <v>#REF!</v>
      </c>
      <c r="AG113" s="250" t="e">
        <f t="shared" si="24"/>
        <v>#REF!</v>
      </c>
      <c r="AH113" s="119"/>
      <c r="AI113" s="255"/>
      <c r="AJ113" s="254"/>
      <c r="AK113" s="187" t="e">
        <f>#REF!</f>
        <v>#REF!</v>
      </c>
      <c r="AL113" s="188" t="e">
        <f>#REF!</f>
        <v>#REF!</v>
      </c>
      <c r="AM113" s="160" t="e">
        <f t="shared" si="21"/>
        <v>#REF!</v>
      </c>
      <c r="AN113" s="161" t="e">
        <f t="shared" si="22"/>
        <v>#REF!</v>
      </c>
      <c r="AO113" s="162" t="e">
        <f t="shared" si="23"/>
        <v>#REF!</v>
      </c>
      <c r="AP113" s="151" t="str">
        <f t="shared" si="18"/>
        <v/>
      </c>
      <c r="AQ113" s="151" t="str">
        <f t="shared" si="19"/>
        <v/>
      </c>
    </row>
    <row r="114" spans="1:43" ht="20.25" customHeight="1" x14ac:dyDescent="0.35">
      <c r="A114" s="157"/>
      <c r="B114" s="157"/>
      <c r="C114" s="242"/>
      <c r="D114" s="242"/>
      <c r="E114" s="242"/>
      <c r="F114" s="242"/>
      <c r="G114" s="242"/>
      <c r="H114" s="242"/>
      <c r="I114" s="242"/>
      <c r="J114" s="243"/>
      <c r="K114" s="244"/>
      <c r="L114" s="242"/>
      <c r="M114" s="245"/>
      <c r="N114" s="245"/>
      <c r="O114" s="254"/>
      <c r="P114" s="254"/>
      <c r="Q114" s="254"/>
      <c r="R114" s="119"/>
      <c r="S114" s="119"/>
      <c r="T114" s="119"/>
      <c r="U114" s="119"/>
      <c r="V114" s="119"/>
      <c r="W114" s="119"/>
      <c r="X114" s="119"/>
      <c r="Y114" s="119"/>
      <c r="Z114" s="119"/>
      <c r="AA114" s="119"/>
      <c r="AB114" s="119"/>
      <c r="AC114" s="119"/>
      <c r="AD114" s="250">
        <f t="shared" si="12"/>
        <v>0</v>
      </c>
      <c r="AE114" s="247"/>
      <c r="AF114" s="249" t="e">
        <f t="shared" si="17"/>
        <v>#REF!</v>
      </c>
      <c r="AG114" s="250" t="e">
        <f t="shared" si="24"/>
        <v>#REF!</v>
      </c>
      <c r="AH114" s="119"/>
      <c r="AI114" s="255"/>
      <c r="AJ114" s="254"/>
      <c r="AK114" s="187" t="e">
        <f>#REF!</f>
        <v>#REF!</v>
      </c>
      <c r="AL114" s="188" t="e">
        <f>#REF!</f>
        <v>#REF!</v>
      </c>
      <c r="AM114" s="160" t="e">
        <f t="shared" si="21"/>
        <v>#REF!</v>
      </c>
      <c r="AN114" s="161" t="e">
        <f t="shared" si="22"/>
        <v>#REF!</v>
      </c>
      <c r="AO114" s="162" t="e">
        <f t="shared" si="23"/>
        <v>#REF!</v>
      </c>
      <c r="AP114" s="151" t="str">
        <f t="shared" si="18"/>
        <v/>
      </c>
      <c r="AQ114" s="151" t="str">
        <f t="shared" si="19"/>
        <v/>
      </c>
    </row>
    <row r="115" spans="1:43" ht="20.25" customHeight="1" x14ac:dyDescent="0.35">
      <c r="A115" s="157"/>
      <c r="B115" s="157"/>
      <c r="C115" s="242"/>
      <c r="D115" s="242"/>
      <c r="E115" s="242"/>
      <c r="F115" s="242"/>
      <c r="G115" s="242"/>
      <c r="H115" s="242"/>
      <c r="I115" s="242"/>
      <c r="J115" s="243"/>
      <c r="K115" s="244"/>
      <c r="L115" s="242"/>
      <c r="M115" s="245"/>
      <c r="N115" s="245"/>
      <c r="O115" s="254"/>
      <c r="P115" s="254"/>
      <c r="Q115" s="254"/>
      <c r="R115" s="119"/>
      <c r="S115" s="119"/>
      <c r="T115" s="119"/>
      <c r="U115" s="119"/>
      <c r="V115" s="119"/>
      <c r="W115" s="119"/>
      <c r="X115" s="119"/>
      <c r="Y115" s="119"/>
      <c r="Z115" s="119"/>
      <c r="AA115" s="119"/>
      <c r="AB115" s="119"/>
      <c r="AC115" s="119"/>
      <c r="AD115" s="250">
        <f t="shared" ref="AD115:AD134" si="25">SUM(R115:AC115)</f>
        <v>0</v>
      </c>
      <c r="AE115" s="247"/>
      <c r="AF115" s="249" t="e">
        <f t="shared" si="17"/>
        <v>#REF!</v>
      </c>
      <c r="AG115" s="250" t="e">
        <f t="shared" si="24"/>
        <v>#REF!</v>
      </c>
      <c r="AH115" s="119"/>
      <c r="AI115" s="255"/>
      <c r="AJ115" s="254"/>
      <c r="AK115" s="187" t="e">
        <f>#REF!</f>
        <v>#REF!</v>
      </c>
      <c r="AL115" s="188" t="e">
        <f>#REF!</f>
        <v>#REF!</v>
      </c>
      <c r="AM115" s="160" t="e">
        <f t="shared" si="21"/>
        <v>#REF!</v>
      </c>
      <c r="AN115" s="161" t="e">
        <f t="shared" si="22"/>
        <v>#REF!</v>
      </c>
      <c r="AO115" s="162" t="e">
        <f t="shared" si="23"/>
        <v>#REF!</v>
      </c>
      <c r="AP115" s="151" t="str">
        <f t="shared" si="18"/>
        <v/>
      </c>
      <c r="AQ115" s="151" t="str">
        <f t="shared" si="19"/>
        <v/>
      </c>
    </row>
    <row r="116" spans="1:43" ht="20.25" customHeight="1" x14ac:dyDescent="0.35">
      <c r="A116" s="157"/>
      <c r="B116" s="157"/>
      <c r="C116" s="242"/>
      <c r="D116" s="242"/>
      <c r="E116" s="242"/>
      <c r="F116" s="242"/>
      <c r="G116" s="242"/>
      <c r="H116" s="242"/>
      <c r="I116" s="242"/>
      <c r="J116" s="243"/>
      <c r="K116" s="244"/>
      <c r="L116" s="242"/>
      <c r="M116" s="245"/>
      <c r="N116" s="245"/>
      <c r="O116" s="254"/>
      <c r="P116" s="254"/>
      <c r="Q116" s="254"/>
      <c r="R116" s="119"/>
      <c r="S116" s="119"/>
      <c r="T116" s="119"/>
      <c r="U116" s="119"/>
      <c r="V116" s="119"/>
      <c r="W116" s="119"/>
      <c r="X116" s="119"/>
      <c r="Y116" s="119"/>
      <c r="Z116" s="119"/>
      <c r="AA116" s="119"/>
      <c r="AB116" s="119"/>
      <c r="AC116" s="119"/>
      <c r="AD116" s="250">
        <f t="shared" si="25"/>
        <v>0</v>
      </c>
      <c r="AE116" s="247"/>
      <c r="AF116" s="249" t="e">
        <f t="shared" si="17"/>
        <v>#REF!</v>
      </c>
      <c r="AG116" s="250" t="e">
        <f t="shared" si="24"/>
        <v>#REF!</v>
      </c>
      <c r="AH116" s="119"/>
      <c r="AI116" s="255"/>
      <c r="AJ116" s="254"/>
      <c r="AK116" s="187" t="e">
        <f>#REF!</f>
        <v>#REF!</v>
      </c>
      <c r="AL116" s="188" t="e">
        <f>#REF!</f>
        <v>#REF!</v>
      </c>
      <c r="AM116" s="160" t="e">
        <f t="shared" si="21"/>
        <v>#REF!</v>
      </c>
      <c r="AN116" s="161" t="e">
        <f t="shared" si="22"/>
        <v>#REF!</v>
      </c>
      <c r="AO116" s="162" t="e">
        <f t="shared" si="23"/>
        <v>#REF!</v>
      </c>
      <c r="AP116" s="151" t="str">
        <f t="shared" si="18"/>
        <v/>
      </c>
      <c r="AQ116" s="151" t="str">
        <f t="shared" si="19"/>
        <v/>
      </c>
    </row>
    <row r="117" spans="1:43" ht="20.25" customHeight="1" x14ac:dyDescent="0.35">
      <c r="A117" s="157"/>
      <c r="B117" s="157"/>
      <c r="C117" s="242"/>
      <c r="D117" s="242"/>
      <c r="E117" s="242"/>
      <c r="F117" s="242"/>
      <c r="G117" s="242"/>
      <c r="H117" s="242"/>
      <c r="I117" s="242"/>
      <c r="J117" s="243"/>
      <c r="K117" s="244"/>
      <c r="L117" s="242"/>
      <c r="M117" s="245"/>
      <c r="N117" s="245"/>
      <c r="O117" s="254"/>
      <c r="P117" s="254"/>
      <c r="Q117" s="254"/>
      <c r="R117" s="119"/>
      <c r="S117" s="119"/>
      <c r="T117" s="119"/>
      <c r="U117" s="119"/>
      <c r="V117" s="119"/>
      <c r="W117" s="119"/>
      <c r="X117" s="119"/>
      <c r="Y117" s="119"/>
      <c r="Z117" s="119"/>
      <c r="AA117" s="119"/>
      <c r="AB117" s="119"/>
      <c r="AC117" s="119"/>
      <c r="AD117" s="250">
        <f t="shared" si="25"/>
        <v>0</v>
      </c>
      <c r="AE117" s="247"/>
      <c r="AF117" s="249" t="e">
        <f t="shared" si="17"/>
        <v>#REF!</v>
      </c>
      <c r="AG117" s="250" t="e">
        <f t="shared" si="24"/>
        <v>#REF!</v>
      </c>
      <c r="AH117" s="119"/>
      <c r="AI117" s="255"/>
      <c r="AJ117" s="254"/>
      <c r="AK117" s="187" t="e">
        <f>#REF!</f>
        <v>#REF!</v>
      </c>
      <c r="AL117" s="188" t="e">
        <f>#REF!</f>
        <v>#REF!</v>
      </c>
      <c r="AM117" s="160" t="e">
        <f t="shared" si="21"/>
        <v>#REF!</v>
      </c>
      <c r="AN117" s="161" t="e">
        <f t="shared" si="22"/>
        <v>#REF!</v>
      </c>
      <c r="AO117" s="162" t="e">
        <f t="shared" si="23"/>
        <v>#REF!</v>
      </c>
      <c r="AP117" s="151" t="str">
        <f t="shared" si="18"/>
        <v/>
      </c>
      <c r="AQ117" s="151" t="str">
        <f t="shared" si="19"/>
        <v/>
      </c>
    </row>
    <row r="118" spans="1:43" ht="20.25" customHeight="1" x14ac:dyDescent="0.35">
      <c r="A118" s="157"/>
      <c r="B118" s="157"/>
      <c r="C118" s="242"/>
      <c r="D118" s="242"/>
      <c r="E118" s="242"/>
      <c r="F118" s="242"/>
      <c r="G118" s="242"/>
      <c r="H118" s="242"/>
      <c r="I118" s="242"/>
      <c r="J118" s="243"/>
      <c r="K118" s="244"/>
      <c r="L118" s="242"/>
      <c r="M118" s="245"/>
      <c r="N118" s="245"/>
      <c r="O118" s="254"/>
      <c r="P118" s="254"/>
      <c r="Q118" s="254"/>
      <c r="R118" s="119"/>
      <c r="S118" s="119"/>
      <c r="T118" s="119"/>
      <c r="U118" s="119"/>
      <c r="V118" s="119"/>
      <c r="W118" s="119"/>
      <c r="X118" s="119"/>
      <c r="Y118" s="119"/>
      <c r="Z118" s="119"/>
      <c r="AA118" s="119"/>
      <c r="AB118" s="119"/>
      <c r="AC118" s="119"/>
      <c r="AD118" s="250">
        <f t="shared" si="25"/>
        <v>0</v>
      </c>
      <c r="AE118" s="247"/>
      <c r="AF118" s="249" t="e">
        <f t="shared" si="17"/>
        <v>#REF!</v>
      </c>
      <c r="AG118" s="250" t="e">
        <f t="shared" si="24"/>
        <v>#REF!</v>
      </c>
      <c r="AH118" s="119"/>
      <c r="AI118" s="255"/>
      <c r="AJ118" s="254"/>
      <c r="AK118" s="187" t="e">
        <f>#REF!</f>
        <v>#REF!</v>
      </c>
      <c r="AL118" s="188" t="e">
        <f>#REF!</f>
        <v>#REF!</v>
      </c>
      <c r="AM118" s="160" t="e">
        <f t="shared" si="21"/>
        <v>#REF!</v>
      </c>
      <c r="AN118" s="161" t="e">
        <f t="shared" si="22"/>
        <v>#REF!</v>
      </c>
      <c r="AO118" s="162" t="e">
        <f t="shared" si="23"/>
        <v>#REF!</v>
      </c>
      <c r="AP118" s="151" t="str">
        <f t="shared" si="18"/>
        <v/>
      </c>
      <c r="AQ118" s="151" t="str">
        <f t="shared" si="19"/>
        <v/>
      </c>
    </row>
    <row r="119" spans="1:43" ht="20.25" customHeight="1" x14ac:dyDescent="0.35">
      <c r="A119" s="157"/>
      <c r="B119" s="157"/>
      <c r="C119" s="242"/>
      <c r="D119" s="242"/>
      <c r="E119" s="242"/>
      <c r="F119" s="242"/>
      <c r="G119" s="242"/>
      <c r="H119" s="242"/>
      <c r="I119" s="242"/>
      <c r="J119" s="243"/>
      <c r="K119" s="244"/>
      <c r="L119" s="242"/>
      <c r="M119" s="245"/>
      <c r="N119" s="245"/>
      <c r="O119" s="254"/>
      <c r="P119" s="254"/>
      <c r="Q119" s="254"/>
      <c r="R119" s="119"/>
      <c r="S119" s="119"/>
      <c r="T119" s="119"/>
      <c r="U119" s="119"/>
      <c r="V119" s="119"/>
      <c r="W119" s="119"/>
      <c r="X119" s="119"/>
      <c r="Y119" s="119"/>
      <c r="Z119" s="119"/>
      <c r="AA119" s="119"/>
      <c r="AB119" s="119"/>
      <c r="AC119" s="119"/>
      <c r="AD119" s="250">
        <f t="shared" si="25"/>
        <v>0</v>
      </c>
      <c r="AE119" s="247"/>
      <c r="AF119" s="249" t="e">
        <f t="shared" si="17"/>
        <v>#REF!</v>
      </c>
      <c r="AG119" s="250" t="e">
        <f t="shared" si="24"/>
        <v>#REF!</v>
      </c>
      <c r="AH119" s="119"/>
      <c r="AI119" s="255"/>
      <c r="AJ119" s="254"/>
      <c r="AK119" s="187" t="e">
        <f>#REF!</f>
        <v>#REF!</v>
      </c>
      <c r="AL119" s="188" t="e">
        <f>#REF!</f>
        <v>#REF!</v>
      </c>
      <c r="AM119" s="160" t="e">
        <f t="shared" si="21"/>
        <v>#REF!</v>
      </c>
      <c r="AN119" s="161" t="e">
        <f t="shared" si="22"/>
        <v>#REF!</v>
      </c>
      <c r="AO119" s="162" t="e">
        <f t="shared" si="23"/>
        <v>#REF!</v>
      </c>
      <c r="AP119" s="151" t="str">
        <f t="shared" si="18"/>
        <v/>
      </c>
      <c r="AQ119" s="151" t="str">
        <f t="shared" si="19"/>
        <v/>
      </c>
    </row>
    <row r="120" spans="1:43" ht="20.25" customHeight="1" x14ac:dyDescent="0.35">
      <c r="A120" s="157"/>
      <c r="B120" s="157"/>
      <c r="C120" s="242"/>
      <c r="D120" s="242"/>
      <c r="E120" s="242"/>
      <c r="F120" s="242"/>
      <c r="G120" s="242"/>
      <c r="H120" s="242"/>
      <c r="I120" s="242"/>
      <c r="J120" s="243"/>
      <c r="K120" s="244"/>
      <c r="L120" s="242"/>
      <c r="M120" s="245"/>
      <c r="N120" s="245"/>
      <c r="O120" s="254"/>
      <c r="P120" s="254"/>
      <c r="Q120" s="254"/>
      <c r="R120" s="119"/>
      <c r="S120" s="119"/>
      <c r="T120" s="119"/>
      <c r="U120" s="119"/>
      <c r="V120" s="119"/>
      <c r="W120" s="119"/>
      <c r="X120" s="119"/>
      <c r="Y120" s="119"/>
      <c r="Z120" s="119"/>
      <c r="AA120" s="119"/>
      <c r="AB120" s="119"/>
      <c r="AC120" s="119"/>
      <c r="AD120" s="250">
        <f t="shared" si="25"/>
        <v>0</v>
      </c>
      <c r="AE120" s="247"/>
      <c r="AF120" s="249" t="e">
        <f t="shared" si="17"/>
        <v>#REF!</v>
      </c>
      <c r="AG120" s="250" t="e">
        <f t="shared" si="24"/>
        <v>#REF!</v>
      </c>
      <c r="AH120" s="119"/>
      <c r="AI120" s="255"/>
      <c r="AJ120" s="254"/>
      <c r="AK120" s="187" t="e">
        <f>#REF!</f>
        <v>#REF!</v>
      </c>
      <c r="AL120" s="188" t="e">
        <f>#REF!</f>
        <v>#REF!</v>
      </c>
      <c r="AM120" s="160" t="e">
        <f t="shared" si="21"/>
        <v>#REF!</v>
      </c>
      <c r="AN120" s="161" t="e">
        <f t="shared" si="22"/>
        <v>#REF!</v>
      </c>
      <c r="AO120" s="162" t="e">
        <f t="shared" si="23"/>
        <v>#REF!</v>
      </c>
      <c r="AP120" s="151" t="str">
        <f t="shared" si="18"/>
        <v/>
      </c>
      <c r="AQ120" s="151" t="str">
        <f t="shared" si="19"/>
        <v/>
      </c>
    </row>
    <row r="121" spans="1:43" ht="20.25" customHeight="1" x14ac:dyDescent="0.35">
      <c r="A121" s="157"/>
      <c r="B121" s="157"/>
      <c r="C121" s="242"/>
      <c r="D121" s="242"/>
      <c r="E121" s="242"/>
      <c r="F121" s="242"/>
      <c r="G121" s="242"/>
      <c r="H121" s="242"/>
      <c r="I121" s="242"/>
      <c r="J121" s="243"/>
      <c r="K121" s="244"/>
      <c r="L121" s="242"/>
      <c r="M121" s="245"/>
      <c r="N121" s="245"/>
      <c r="O121" s="254"/>
      <c r="P121" s="254"/>
      <c r="Q121" s="254"/>
      <c r="R121" s="119"/>
      <c r="S121" s="119"/>
      <c r="T121" s="119"/>
      <c r="U121" s="119"/>
      <c r="V121" s="119"/>
      <c r="W121" s="119"/>
      <c r="X121" s="119"/>
      <c r="Y121" s="119"/>
      <c r="Z121" s="119"/>
      <c r="AA121" s="119"/>
      <c r="AB121" s="119"/>
      <c r="AC121" s="119"/>
      <c r="AD121" s="250">
        <f t="shared" si="25"/>
        <v>0</v>
      </c>
      <c r="AE121" s="247"/>
      <c r="AF121" s="249" t="e">
        <f t="shared" si="17"/>
        <v>#REF!</v>
      </c>
      <c r="AG121" s="250" t="e">
        <f t="shared" si="24"/>
        <v>#REF!</v>
      </c>
      <c r="AH121" s="119"/>
      <c r="AI121" s="255"/>
      <c r="AJ121" s="254"/>
      <c r="AK121" s="187" t="e">
        <f>#REF!</f>
        <v>#REF!</v>
      </c>
      <c r="AL121" s="188" t="e">
        <f>#REF!</f>
        <v>#REF!</v>
      </c>
      <c r="AM121" s="160" t="e">
        <f t="shared" si="21"/>
        <v>#REF!</v>
      </c>
      <c r="AN121" s="161" t="e">
        <f t="shared" si="22"/>
        <v>#REF!</v>
      </c>
      <c r="AO121" s="162" t="e">
        <f t="shared" si="23"/>
        <v>#REF!</v>
      </c>
      <c r="AP121" s="151" t="str">
        <f t="shared" si="18"/>
        <v/>
      </c>
      <c r="AQ121" s="151" t="str">
        <f t="shared" si="19"/>
        <v/>
      </c>
    </row>
    <row r="122" spans="1:43" ht="20.25" customHeight="1" x14ac:dyDescent="0.35">
      <c r="A122" s="157"/>
      <c r="B122" s="157"/>
      <c r="C122" s="242"/>
      <c r="D122" s="242"/>
      <c r="E122" s="242"/>
      <c r="F122" s="242"/>
      <c r="G122" s="242"/>
      <c r="H122" s="242"/>
      <c r="I122" s="242"/>
      <c r="J122" s="243"/>
      <c r="K122" s="244"/>
      <c r="L122" s="242"/>
      <c r="M122" s="245"/>
      <c r="N122" s="245"/>
      <c r="O122" s="254"/>
      <c r="P122" s="254"/>
      <c r="Q122" s="254"/>
      <c r="R122" s="119"/>
      <c r="S122" s="119"/>
      <c r="T122" s="119"/>
      <c r="U122" s="119"/>
      <c r="V122" s="119"/>
      <c r="W122" s="119"/>
      <c r="X122" s="119"/>
      <c r="Y122" s="119"/>
      <c r="Z122" s="119"/>
      <c r="AA122" s="119"/>
      <c r="AB122" s="119"/>
      <c r="AC122" s="119"/>
      <c r="AD122" s="250">
        <f t="shared" si="25"/>
        <v>0</v>
      </c>
      <c r="AE122" s="247"/>
      <c r="AF122" s="249" t="e">
        <f t="shared" si="17"/>
        <v>#REF!</v>
      </c>
      <c r="AG122" s="250" t="e">
        <f t="shared" si="24"/>
        <v>#REF!</v>
      </c>
      <c r="AH122" s="119"/>
      <c r="AI122" s="255"/>
      <c r="AJ122" s="254"/>
      <c r="AK122" s="187" t="e">
        <f>#REF!</f>
        <v>#REF!</v>
      </c>
      <c r="AL122" s="188" t="e">
        <f>#REF!</f>
        <v>#REF!</v>
      </c>
      <c r="AM122" s="160" t="e">
        <f t="shared" si="21"/>
        <v>#REF!</v>
      </c>
      <c r="AN122" s="161" t="e">
        <f t="shared" si="22"/>
        <v>#REF!</v>
      </c>
      <c r="AO122" s="162" t="e">
        <f t="shared" si="23"/>
        <v>#REF!</v>
      </c>
      <c r="AP122" s="151" t="str">
        <f t="shared" si="18"/>
        <v/>
      </c>
      <c r="AQ122" s="151" t="str">
        <f t="shared" si="19"/>
        <v/>
      </c>
    </row>
    <row r="123" spans="1:43" ht="20.25" customHeight="1" x14ac:dyDescent="0.35">
      <c r="A123" s="172"/>
      <c r="B123" s="172"/>
      <c r="C123" s="151"/>
      <c r="D123" s="235"/>
      <c r="E123" s="235"/>
      <c r="F123" s="235"/>
      <c r="G123" s="235"/>
      <c r="H123" s="235"/>
      <c r="I123" s="235"/>
      <c r="J123" s="240"/>
      <c r="K123" s="236"/>
      <c r="L123" s="151"/>
      <c r="M123" s="266"/>
      <c r="N123" s="266"/>
      <c r="O123" s="223"/>
      <c r="P123" s="223"/>
      <c r="Q123" s="223"/>
      <c r="R123" s="119"/>
      <c r="S123" s="119"/>
      <c r="T123" s="119"/>
      <c r="U123" s="119"/>
      <c r="V123" s="119"/>
      <c r="W123" s="119"/>
      <c r="X123" s="119"/>
      <c r="Y123" s="119"/>
      <c r="Z123" s="119"/>
      <c r="AA123" s="119"/>
      <c r="AB123" s="119"/>
      <c r="AC123" s="119"/>
      <c r="AD123" s="250">
        <f t="shared" si="25"/>
        <v>0</v>
      </c>
      <c r="AE123" s="247"/>
      <c r="AF123" s="249" t="e">
        <f t="shared" si="17"/>
        <v>#REF!</v>
      </c>
      <c r="AG123" s="250" t="e">
        <f t="shared" ref="AG123:AG142" si="26">AF123-AE123</f>
        <v>#REF!</v>
      </c>
      <c r="AH123" s="119"/>
      <c r="AI123" s="255"/>
      <c r="AJ123" s="254"/>
      <c r="AK123" s="187" t="e">
        <f>#REF!</f>
        <v>#REF!</v>
      </c>
      <c r="AL123" s="188" t="e">
        <f>#REF!</f>
        <v>#REF!</v>
      </c>
      <c r="AM123" s="160" t="e">
        <f t="shared" ref="AM123:AM142" si="27">AD123*AL123</f>
        <v>#REF!</v>
      </c>
      <c r="AN123" s="161" t="e">
        <f t="shared" ref="AN123:AN142" si="28">+AD123*AK123</f>
        <v>#REF!</v>
      </c>
      <c r="AO123" s="162" t="e">
        <f t="shared" ref="AO123:AO142" si="29">+AM123+AN123</f>
        <v>#REF!</v>
      </c>
      <c r="AP123" s="151" t="str">
        <f t="shared" si="18"/>
        <v/>
      </c>
      <c r="AQ123" s="151" t="str">
        <f t="shared" si="19"/>
        <v/>
      </c>
    </row>
    <row r="124" spans="1:43" ht="20.25" customHeight="1" x14ac:dyDescent="0.35">
      <c r="A124" s="172"/>
      <c r="B124" s="172"/>
      <c r="C124" s="151"/>
      <c r="D124" s="235"/>
      <c r="E124" s="235"/>
      <c r="F124" s="235"/>
      <c r="G124" s="235"/>
      <c r="H124" s="235"/>
      <c r="I124" s="235"/>
      <c r="J124" s="240"/>
      <c r="K124" s="236"/>
      <c r="L124" s="151"/>
      <c r="M124" s="266"/>
      <c r="N124" s="266"/>
      <c r="O124" s="223"/>
      <c r="P124" s="223"/>
      <c r="Q124" s="223"/>
      <c r="R124" s="119"/>
      <c r="S124" s="119"/>
      <c r="T124" s="119"/>
      <c r="U124" s="119"/>
      <c r="V124" s="119"/>
      <c r="W124" s="119"/>
      <c r="X124" s="119"/>
      <c r="Y124" s="119"/>
      <c r="Z124" s="119"/>
      <c r="AA124" s="119"/>
      <c r="AB124" s="119"/>
      <c r="AC124" s="119"/>
      <c r="AD124" s="250">
        <f t="shared" si="25"/>
        <v>0</v>
      </c>
      <c r="AE124" s="247"/>
      <c r="AF124" s="249" t="e">
        <f t="shared" si="17"/>
        <v>#REF!</v>
      </c>
      <c r="AG124" s="250" t="e">
        <f t="shared" si="26"/>
        <v>#REF!</v>
      </c>
      <c r="AH124" s="119"/>
      <c r="AI124" s="255"/>
      <c r="AJ124" s="254"/>
      <c r="AK124" s="187" t="e">
        <f>#REF!</f>
        <v>#REF!</v>
      </c>
      <c r="AL124" s="188" t="e">
        <f>#REF!</f>
        <v>#REF!</v>
      </c>
      <c r="AM124" s="160" t="e">
        <f t="shared" si="27"/>
        <v>#REF!</v>
      </c>
      <c r="AN124" s="161" t="e">
        <f t="shared" si="28"/>
        <v>#REF!</v>
      </c>
      <c r="AO124" s="162" t="e">
        <f t="shared" si="29"/>
        <v>#REF!</v>
      </c>
      <c r="AP124" s="151" t="str">
        <f t="shared" si="18"/>
        <v/>
      </c>
      <c r="AQ124" s="151" t="str">
        <f t="shared" si="19"/>
        <v/>
      </c>
    </row>
    <row r="125" spans="1:43" ht="20.25" customHeight="1" x14ac:dyDescent="0.35">
      <c r="A125" s="172"/>
      <c r="B125" s="172"/>
      <c r="C125" s="151"/>
      <c r="D125" s="235"/>
      <c r="E125" s="235"/>
      <c r="F125" s="235"/>
      <c r="G125" s="235"/>
      <c r="H125" s="235"/>
      <c r="I125" s="235"/>
      <c r="J125" s="240"/>
      <c r="K125" s="236"/>
      <c r="L125" s="151"/>
      <c r="M125" s="266"/>
      <c r="N125" s="266"/>
      <c r="O125" s="223"/>
      <c r="P125" s="223"/>
      <c r="Q125" s="223"/>
      <c r="R125" s="119"/>
      <c r="S125" s="119"/>
      <c r="T125" s="119"/>
      <c r="U125" s="119"/>
      <c r="V125" s="119"/>
      <c r="W125" s="119"/>
      <c r="X125" s="119"/>
      <c r="Y125" s="119"/>
      <c r="Z125" s="119"/>
      <c r="AA125" s="119"/>
      <c r="AB125" s="119"/>
      <c r="AC125" s="119"/>
      <c r="AD125" s="250">
        <f t="shared" si="25"/>
        <v>0</v>
      </c>
      <c r="AE125" s="247"/>
      <c r="AF125" s="249" t="e">
        <f t="shared" si="17"/>
        <v>#REF!</v>
      </c>
      <c r="AG125" s="250" t="e">
        <f t="shared" si="26"/>
        <v>#REF!</v>
      </c>
      <c r="AH125" s="119"/>
      <c r="AI125" s="255"/>
      <c r="AJ125" s="254"/>
      <c r="AK125" s="187" t="e">
        <f>#REF!</f>
        <v>#REF!</v>
      </c>
      <c r="AL125" s="188" t="e">
        <f>#REF!</f>
        <v>#REF!</v>
      </c>
      <c r="AM125" s="160" t="e">
        <f t="shared" si="27"/>
        <v>#REF!</v>
      </c>
      <c r="AN125" s="161" t="e">
        <f t="shared" si="28"/>
        <v>#REF!</v>
      </c>
      <c r="AO125" s="162" t="e">
        <f t="shared" si="29"/>
        <v>#REF!</v>
      </c>
      <c r="AP125" s="151" t="str">
        <f t="shared" si="18"/>
        <v/>
      </c>
      <c r="AQ125" s="151" t="str">
        <f t="shared" si="19"/>
        <v/>
      </c>
    </row>
    <row r="126" spans="1:43" ht="20.25" customHeight="1" x14ac:dyDescent="0.35">
      <c r="A126" s="172"/>
      <c r="B126" s="172"/>
      <c r="C126" s="151"/>
      <c r="D126" s="235"/>
      <c r="E126" s="235"/>
      <c r="F126" s="235"/>
      <c r="G126" s="235"/>
      <c r="H126" s="235"/>
      <c r="I126" s="235"/>
      <c r="J126" s="240"/>
      <c r="K126" s="236"/>
      <c r="L126" s="151"/>
      <c r="M126" s="266"/>
      <c r="N126" s="266"/>
      <c r="O126" s="223"/>
      <c r="P126" s="223"/>
      <c r="Q126" s="223"/>
      <c r="R126" s="119"/>
      <c r="S126" s="119"/>
      <c r="T126" s="119"/>
      <c r="U126" s="119"/>
      <c r="V126" s="119"/>
      <c r="W126" s="119"/>
      <c r="X126" s="119"/>
      <c r="Y126" s="119"/>
      <c r="Z126" s="119"/>
      <c r="AA126" s="119"/>
      <c r="AB126" s="119"/>
      <c r="AC126" s="119"/>
      <c r="AD126" s="250">
        <f t="shared" si="25"/>
        <v>0</v>
      </c>
      <c r="AE126" s="247"/>
      <c r="AF126" s="249" t="e">
        <f t="shared" si="17"/>
        <v>#REF!</v>
      </c>
      <c r="AG126" s="250" t="e">
        <f t="shared" si="26"/>
        <v>#REF!</v>
      </c>
      <c r="AH126" s="119"/>
      <c r="AI126" s="255"/>
      <c r="AJ126" s="254"/>
      <c r="AK126" s="187" t="e">
        <f>#REF!</f>
        <v>#REF!</v>
      </c>
      <c r="AL126" s="188" t="e">
        <f>#REF!</f>
        <v>#REF!</v>
      </c>
      <c r="AM126" s="160" t="e">
        <f t="shared" si="27"/>
        <v>#REF!</v>
      </c>
      <c r="AN126" s="161" t="e">
        <f t="shared" si="28"/>
        <v>#REF!</v>
      </c>
      <c r="AO126" s="162" t="e">
        <f t="shared" si="29"/>
        <v>#REF!</v>
      </c>
      <c r="AP126" s="151" t="str">
        <f t="shared" si="18"/>
        <v/>
      </c>
      <c r="AQ126" s="151" t="str">
        <f t="shared" si="19"/>
        <v/>
      </c>
    </row>
    <row r="127" spans="1:43" ht="20.25" customHeight="1" x14ac:dyDescent="0.35">
      <c r="A127" s="172"/>
      <c r="B127" s="172"/>
      <c r="C127" s="151"/>
      <c r="D127" s="235"/>
      <c r="E127" s="235"/>
      <c r="F127" s="235"/>
      <c r="G127" s="235"/>
      <c r="H127" s="235"/>
      <c r="I127" s="235"/>
      <c r="J127" s="240"/>
      <c r="K127" s="236"/>
      <c r="L127" s="151"/>
      <c r="M127" s="266"/>
      <c r="N127" s="266"/>
      <c r="O127" s="223"/>
      <c r="P127" s="223"/>
      <c r="Q127" s="223"/>
      <c r="R127" s="119"/>
      <c r="S127" s="119"/>
      <c r="T127" s="119"/>
      <c r="U127" s="119"/>
      <c r="V127" s="119"/>
      <c r="W127" s="119"/>
      <c r="X127" s="119"/>
      <c r="Y127" s="119"/>
      <c r="Z127" s="119"/>
      <c r="AA127" s="119"/>
      <c r="AB127" s="119"/>
      <c r="AC127" s="119"/>
      <c r="AD127" s="250">
        <f t="shared" si="25"/>
        <v>0</v>
      </c>
      <c r="AE127" s="247"/>
      <c r="AF127" s="249" t="e">
        <f t="shared" si="17"/>
        <v>#REF!</v>
      </c>
      <c r="AG127" s="250" t="e">
        <f t="shared" si="26"/>
        <v>#REF!</v>
      </c>
      <c r="AH127" s="119"/>
      <c r="AI127" s="255"/>
      <c r="AJ127" s="254"/>
      <c r="AK127" s="187" t="e">
        <f>#REF!</f>
        <v>#REF!</v>
      </c>
      <c r="AL127" s="188" t="e">
        <f>#REF!</f>
        <v>#REF!</v>
      </c>
      <c r="AM127" s="160" t="e">
        <f t="shared" si="27"/>
        <v>#REF!</v>
      </c>
      <c r="AN127" s="161" t="e">
        <f t="shared" si="28"/>
        <v>#REF!</v>
      </c>
      <c r="AO127" s="162" t="e">
        <f t="shared" si="29"/>
        <v>#REF!</v>
      </c>
      <c r="AP127" s="151" t="str">
        <f t="shared" si="18"/>
        <v/>
      </c>
      <c r="AQ127" s="151" t="str">
        <f t="shared" si="19"/>
        <v/>
      </c>
    </row>
    <row r="128" spans="1:43" ht="20.25" customHeight="1" x14ac:dyDescent="0.35">
      <c r="A128" s="172"/>
      <c r="B128" s="172"/>
      <c r="C128" s="151"/>
      <c r="D128" s="235"/>
      <c r="E128" s="235"/>
      <c r="F128" s="235"/>
      <c r="G128" s="235"/>
      <c r="H128" s="235"/>
      <c r="I128" s="235"/>
      <c r="J128" s="240"/>
      <c r="K128" s="236"/>
      <c r="L128" s="151"/>
      <c r="M128" s="266"/>
      <c r="N128" s="266"/>
      <c r="O128" s="223"/>
      <c r="P128" s="223"/>
      <c r="Q128" s="223"/>
      <c r="R128" s="119"/>
      <c r="S128" s="119"/>
      <c r="T128" s="119"/>
      <c r="U128" s="119"/>
      <c r="V128" s="119"/>
      <c r="W128" s="119"/>
      <c r="X128" s="119"/>
      <c r="Y128" s="119"/>
      <c r="Z128" s="119"/>
      <c r="AA128" s="119"/>
      <c r="AB128" s="119"/>
      <c r="AC128" s="119"/>
      <c r="AD128" s="250">
        <f t="shared" si="25"/>
        <v>0</v>
      </c>
      <c r="AE128" s="247"/>
      <c r="AF128" s="249" t="e">
        <f t="shared" si="17"/>
        <v>#REF!</v>
      </c>
      <c r="AG128" s="250" t="e">
        <f t="shared" si="26"/>
        <v>#REF!</v>
      </c>
      <c r="AH128" s="119"/>
      <c r="AI128" s="255"/>
      <c r="AJ128" s="254"/>
      <c r="AK128" s="187" t="e">
        <f>#REF!</f>
        <v>#REF!</v>
      </c>
      <c r="AL128" s="188" t="e">
        <f>#REF!</f>
        <v>#REF!</v>
      </c>
      <c r="AM128" s="160" t="e">
        <f t="shared" si="27"/>
        <v>#REF!</v>
      </c>
      <c r="AN128" s="161" t="e">
        <f t="shared" si="28"/>
        <v>#REF!</v>
      </c>
      <c r="AO128" s="162" t="e">
        <f t="shared" si="29"/>
        <v>#REF!</v>
      </c>
      <c r="AP128" s="151" t="str">
        <f t="shared" si="18"/>
        <v/>
      </c>
      <c r="AQ128" s="151" t="str">
        <f t="shared" si="19"/>
        <v/>
      </c>
    </row>
    <row r="129" spans="1:43" ht="20.25" customHeight="1" x14ac:dyDescent="0.35">
      <c r="A129" s="172"/>
      <c r="B129" s="172"/>
      <c r="C129" s="151"/>
      <c r="D129" s="235"/>
      <c r="E129" s="235"/>
      <c r="F129" s="235"/>
      <c r="G129" s="235"/>
      <c r="H129" s="235"/>
      <c r="I129" s="235"/>
      <c r="J129" s="240"/>
      <c r="K129" s="236"/>
      <c r="L129" s="151"/>
      <c r="M129" s="266"/>
      <c r="N129" s="266"/>
      <c r="O129" s="223"/>
      <c r="P129" s="223"/>
      <c r="Q129" s="223"/>
      <c r="R129" s="119"/>
      <c r="S129" s="119"/>
      <c r="T129" s="119"/>
      <c r="U129" s="119"/>
      <c r="V129" s="119"/>
      <c r="W129" s="119"/>
      <c r="X129" s="119"/>
      <c r="Y129" s="119"/>
      <c r="Z129" s="119"/>
      <c r="AA129" s="119"/>
      <c r="AB129" s="119"/>
      <c r="AC129" s="119"/>
      <c r="AD129" s="250">
        <f t="shared" si="25"/>
        <v>0</v>
      </c>
      <c r="AE129" s="247"/>
      <c r="AF129" s="249" t="e">
        <f t="shared" si="17"/>
        <v>#REF!</v>
      </c>
      <c r="AG129" s="250" t="e">
        <f t="shared" si="26"/>
        <v>#REF!</v>
      </c>
      <c r="AH129" s="119"/>
      <c r="AI129" s="255"/>
      <c r="AJ129" s="254"/>
      <c r="AK129" s="187" t="e">
        <f>#REF!</f>
        <v>#REF!</v>
      </c>
      <c r="AL129" s="188" t="e">
        <f>#REF!</f>
        <v>#REF!</v>
      </c>
      <c r="AM129" s="160" t="e">
        <f t="shared" si="27"/>
        <v>#REF!</v>
      </c>
      <c r="AN129" s="161" t="e">
        <f t="shared" si="28"/>
        <v>#REF!</v>
      </c>
      <c r="AO129" s="162" t="e">
        <f t="shared" si="29"/>
        <v>#REF!</v>
      </c>
      <c r="AP129" s="151" t="str">
        <f t="shared" si="18"/>
        <v/>
      </c>
      <c r="AQ129" s="151" t="str">
        <f t="shared" si="19"/>
        <v/>
      </c>
    </row>
    <row r="130" spans="1:43" ht="20.25" customHeight="1" x14ac:dyDescent="0.35">
      <c r="A130" s="172"/>
      <c r="B130" s="172"/>
      <c r="C130" s="151"/>
      <c r="D130" s="235"/>
      <c r="E130" s="235"/>
      <c r="F130" s="235"/>
      <c r="G130" s="235"/>
      <c r="H130" s="235"/>
      <c r="I130" s="235"/>
      <c r="J130" s="240"/>
      <c r="K130" s="236"/>
      <c r="L130" s="151"/>
      <c r="M130" s="266"/>
      <c r="N130" s="266"/>
      <c r="O130" s="223"/>
      <c r="P130" s="223"/>
      <c r="Q130" s="223"/>
      <c r="R130" s="119"/>
      <c r="S130" s="119"/>
      <c r="T130" s="119"/>
      <c r="U130" s="119"/>
      <c r="V130" s="119"/>
      <c r="W130" s="119"/>
      <c r="X130" s="119"/>
      <c r="Y130" s="119"/>
      <c r="Z130" s="119"/>
      <c r="AA130" s="119"/>
      <c r="AB130" s="119"/>
      <c r="AC130" s="119"/>
      <c r="AD130" s="250">
        <f t="shared" si="25"/>
        <v>0</v>
      </c>
      <c r="AE130" s="247"/>
      <c r="AF130" s="249" t="e">
        <f t="shared" si="17"/>
        <v>#REF!</v>
      </c>
      <c r="AG130" s="250" t="e">
        <f t="shared" si="26"/>
        <v>#REF!</v>
      </c>
      <c r="AH130" s="119"/>
      <c r="AI130" s="255"/>
      <c r="AJ130" s="254"/>
      <c r="AK130" s="187" t="e">
        <f>#REF!</f>
        <v>#REF!</v>
      </c>
      <c r="AL130" s="188" t="e">
        <f>#REF!</f>
        <v>#REF!</v>
      </c>
      <c r="AM130" s="160" t="e">
        <f t="shared" si="27"/>
        <v>#REF!</v>
      </c>
      <c r="AN130" s="161" t="e">
        <f t="shared" si="28"/>
        <v>#REF!</v>
      </c>
      <c r="AO130" s="162" t="e">
        <f t="shared" si="29"/>
        <v>#REF!</v>
      </c>
      <c r="AP130" s="151" t="str">
        <f t="shared" si="18"/>
        <v/>
      </c>
      <c r="AQ130" s="151" t="str">
        <f t="shared" si="19"/>
        <v/>
      </c>
    </row>
    <row r="131" spans="1:43" ht="20.25" customHeight="1" x14ac:dyDescent="0.35">
      <c r="A131" s="157"/>
      <c r="B131" s="157"/>
      <c r="C131" s="242"/>
      <c r="D131" s="242"/>
      <c r="E131" s="242"/>
      <c r="F131" s="242"/>
      <c r="G131" s="242"/>
      <c r="H131" s="242"/>
      <c r="I131" s="242"/>
      <c r="J131" s="243"/>
      <c r="K131" s="244"/>
      <c r="L131" s="242"/>
      <c r="M131" s="245"/>
      <c r="N131" s="245"/>
      <c r="O131" s="254"/>
      <c r="P131" s="254"/>
      <c r="Q131" s="254"/>
      <c r="R131" s="119"/>
      <c r="S131" s="119"/>
      <c r="T131" s="119"/>
      <c r="U131" s="119"/>
      <c r="V131" s="119"/>
      <c r="W131" s="119"/>
      <c r="X131" s="119"/>
      <c r="Y131" s="119"/>
      <c r="Z131" s="119"/>
      <c r="AA131" s="119"/>
      <c r="AB131" s="119"/>
      <c r="AC131" s="119"/>
      <c r="AD131" s="250">
        <f t="shared" si="25"/>
        <v>0</v>
      </c>
      <c r="AE131" s="247"/>
      <c r="AF131" s="249" t="e">
        <f t="shared" si="17"/>
        <v>#REF!</v>
      </c>
      <c r="AG131" s="250" t="e">
        <f t="shared" si="26"/>
        <v>#REF!</v>
      </c>
      <c r="AH131" s="119"/>
      <c r="AI131" s="255"/>
      <c r="AJ131" s="254"/>
      <c r="AK131" s="187" t="e">
        <f>#REF!</f>
        <v>#REF!</v>
      </c>
      <c r="AL131" s="188" t="e">
        <f>#REF!</f>
        <v>#REF!</v>
      </c>
      <c r="AM131" s="160" t="e">
        <f t="shared" si="27"/>
        <v>#REF!</v>
      </c>
      <c r="AN131" s="161" t="e">
        <f t="shared" si="28"/>
        <v>#REF!</v>
      </c>
      <c r="AO131" s="162" t="e">
        <f t="shared" si="29"/>
        <v>#REF!</v>
      </c>
      <c r="AP131" s="151" t="str">
        <f t="shared" si="18"/>
        <v/>
      </c>
      <c r="AQ131" s="151" t="str">
        <f t="shared" si="19"/>
        <v/>
      </c>
    </row>
    <row r="132" spans="1:43" ht="20.25" customHeight="1" x14ac:dyDescent="0.35">
      <c r="A132" s="157"/>
      <c r="B132" s="157"/>
      <c r="C132" s="242"/>
      <c r="D132" s="242"/>
      <c r="E132" s="242"/>
      <c r="F132" s="242"/>
      <c r="G132" s="242"/>
      <c r="H132" s="242"/>
      <c r="I132" s="242"/>
      <c r="J132" s="243"/>
      <c r="K132" s="244"/>
      <c r="L132" s="242"/>
      <c r="M132" s="245"/>
      <c r="N132" s="245"/>
      <c r="O132" s="254"/>
      <c r="P132" s="254"/>
      <c r="Q132" s="254"/>
      <c r="R132" s="119"/>
      <c r="S132" s="119"/>
      <c r="T132" s="119"/>
      <c r="U132" s="119"/>
      <c r="V132" s="119"/>
      <c r="W132" s="119"/>
      <c r="X132" s="119"/>
      <c r="Y132" s="119"/>
      <c r="Z132" s="119"/>
      <c r="AA132" s="119"/>
      <c r="AB132" s="119"/>
      <c r="AC132" s="119"/>
      <c r="AD132" s="250">
        <f t="shared" si="25"/>
        <v>0</v>
      </c>
      <c r="AE132" s="247"/>
      <c r="AF132" s="249" t="e">
        <f t="shared" ref="AF132:AF185" si="30">AD132+AO132</f>
        <v>#REF!</v>
      </c>
      <c r="AG132" s="250" t="e">
        <f t="shared" si="26"/>
        <v>#REF!</v>
      </c>
      <c r="AH132" s="119"/>
      <c r="AI132" s="255"/>
      <c r="AJ132" s="254"/>
      <c r="AK132" s="187" t="e">
        <f>#REF!</f>
        <v>#REF!</v>
      </c>
      <c r="AL132" s="188" t="e">
        <f>#REF!</f>
        <v>#REF!</v>
      </c>
      <c r="AM132" s="160" t="e">
        <f t="shared" si="27"/>
        <v>#REF!</v>
      </c>
      <c r="AN132" s="161" t="e">
        <f t="shared" si="28"/>
        <v>#REF!</v>
      </c>
      <c r="AO132" s="162" t="e">
        <f t="shared" si="29"/>
        <v>#REF!</v>
      </c>
      <c r="AP132" s="151" t="str">
        <f t="shared" ref="AP132:AP185" si="31">IF(AD132&gt;0,1,"")</f>
        <v/>
      </c>
      <c r="AQ132" s="151" t="str">
        <f t="shared" ref="AQ132:AQ185" si="32">IF(C132&gt;0,1,"")</f>
        <v/>
      </c>
    </row>
    <row r="133" spans="1:43" ht="20.25" customHeight="1" x14ac:dyDescent="0.35">
      <c r="A133" s="157"/>
      <c r="B133" s="157"/>
      <c r="C133" s="242"/>
      <c r="D133" s="242"/>
      <c r="E133" s="242"/>
      <c r="F133" s="242"/>
      <c r="G133" s="242"/>
      <c r="H133" s="242"/>
      <c r="I133" s="242"/>
      <c r="J133" s="243"/>
      <c r="K133" s="244"/>
      <c r="L133" s="242"/>
      <c r="M133" s="245"/>
      <c r="N133" s="245"/>
      <c r="O133" s="254"/>
      <c r="P133" s="254"/>
      <c r="Q133" s="254"/>
      <c r="R133" s="119"/>
      <c r="S133" s="119"/>
      <c r="T133" s="119"/>
      <c r="U133" s="119"/>
      <c r="V133" s="119"/>
      <c r="W133" s="119"/>
      <c r="X133" s="119"/>
      <c r="Y133" s="119"/>
      <c r="Z133" s="119"/>
      <c r="AA133" s="119"/>
      <c r="AB133" s="119"/>
      <c r="AC133" s="119"/>
      <c r="AD133" s="250">
        <f t="shared" si="25"/>
        <v>0</v>
      </c>
      <c r="AE133" s="247"/>
      <c r="AF133" s="249" t="e">
        <f t="shared" si="30"/>
        <v>#REF!</v>
      </c>
      <c r="AG133" s="250" t="e">
        <f t="shared" si="26"/>
        <v>#REF!</v>
      </c>
      <c r="AH133" s="119"/>
      <c r="AI133" s="255"/>
      <c r="AJ133" s="254"/>
      <c r="AK133" s="187" t="e">
        <f>#REF!</f>
        <v>#REF!</v>
      </c>
      <c r="AL133" s="188" t="e">
        <f>#REF!</f>
        <v>#REF!</v>
      </c>
      <c r="AM133" s="160" t="e">
        <f t="shared" si="27"/>
        <v>#REF!</v>
      </c>
      <c r="AN133" s="161" t="e">
        <f t="shared" si="28"/>
        <v>#REF!</v>
      </c>
      <c r="AO133" s="162" t="e">
        <f t="shared" si="29"/>
        <v>#REF!</v>
      </c>
      <c r="AP133" s="151" t="str">
        <f t="shared" si="31"/>
        <v/>
      </c>
      <c r="AQ133" s="151" t="str">
        <f t="shared" si="32"/>
        <v/>
      </c>
    </row>
    <row r="134" spans="1:43" ht="20.25" customHeight="1" x14ac:dyDescent="0.35">
      <c r="A134" s="157"/>
      <c r="B134" s="157"/>
      <c r="C134" s="242"/>
      <c r="D134" s="242"/>
      <c r="E134" s="242"/>
      <c r="F134" s="242"/>
      <c r="G134" s="242"/>
      <c r="H134" s="242"/>
      <c r="I134" s="242"/>
      <c r="J134" s="243"/>
      <c r="K134" s="244"/>
      <c r="L134" s="242"/>
      <c r="M134" s="245"/>
      <c r="N134" s="245"/>
      <c r="O134" s="254"/>
      <c r="P134" s="254"/>
      <c r="Q134" s="254"/>
      <c r="R134" s="119"/>
      <c r="S134" s="119"/>
      <c r="T134" s="119"/>
      <c r="U134" s="119"/>
      <c r="V134" s="119"/>
      <c r="W134" s="119"/>
      <c r="X134" s="119"/>
      <c r="Y134" s="119"/>
      <c r="Z134" s="119"/>
      <c r="AA134" s="119"/>
      <c r="AB134" s="119"/>
      <c r="AC134" s="119"/>
      <c r="AD134" s="250">
        <f t="shared" si="25"/>
        <v>0</v>
      </c>
      <c r="AE134" s="247"/>
      <c r="AF134" s="249" t="e">
        <f t="shared" si="30"/>
        <v>#REF!</v>
      </c>
      <c r="AG134" s="250" t="e">
        <f t="shared" si="26"/>
        <v>#REF!</v>
      </c>
      <c r="AH134" s="119"/>
      <c r="AI134" s="255"/>
      <c r="AJ134" s="254"/>
      <c r="AK134" s="187" t="e">
        <f>#REF!</f>
        <v>#REF!</v>
      </c>
      <c r="AL134" s="188" t="e">
        <f>#REF!</f>
        <v>#REF!</v>
      </c>
      <c r="AM134" s="160" t="e">
        <f t="shared" si="27"/>
        <v>#REF!</v>
      </c>
      <c r="AN134" s="161" t="e">
        <f t="shared" si="28"/>
        <v>#REF!</v>
      </c>
      <c r="AO134" s="162" t="e">
        <f t="shared" si="29"/>
        <v>#REF!</v>
      </c>
      <c r="AP134" s="151" t="str">
        <f t="shared" si="31"/>
        <v/>
      </c>
      <c r="AQ134" s="151" t="str">
        <f t="shared" si="32"/>
        <v/>
      </c>
    </row>
    <row r="135" spans="1:43" ht="20.25" customHeight="1" x14ac:dyDescent="0.35">
      <c r="A135" s="157"/>
      <c r="B135" s="157"/>
      <c r="C135" s="242"/>
      <c r="D135" s="242"/>
      <c r="E135" s="242"/>
      <c r="F135" s="242"/>
      <c r="G135" s="242"/>
      <c r="H135" s="242"/>
      <c r="I135" s="242"/>
      <c r="J135" s="243"/>
      <c r="K135" s="244"/>
      <c r="L135" s="242"/>
      <c r="M135" s="245"/>
      <c r="N135" s="245"/>
      <c r="O135" s="254"/>
      <c r="P135" s="254"/>
      <c r="Q135" s="254"/>
      <c r="R135" s="119"/>
      <c r="S135" s="119"/>
      <c r="T135" s="119"/>
      <c r="U135" s="119"/>
      <c r="V135" s="119"/>
      <c r="W135" s="119"/>
      <c r="X135" s="119"/>
      <c r="Y135" s="119"/>
      <c r="Z135" s="119"/>
      <c r="AA135" s="119"/>
      <c r="AB135" s="119"/>
      <c r="AC135" s="119"/>
      <c r="AD135" s="250">
        <f t="shared" ref="AD135:AD142" si="33">SUM(R135:AC135)</f>
        <v>0</v>
      </c>
      <c r="AE135" s="247"/>
      <c r="AF135" s="249" t="e">
        <f t="shared" si="30"/>
        <v>#REF!</v>
      </c>
      <c r="AG135" s="250" t="e">
        <f t="shared" si="26"/>
        <v>#REF!</v>
      </c>
      <c r="AH135" s="119"/>
      <c r="AI135" s="255"/>
      <c r="AJ135" s="254"/>
      <c r="AK135" s="187" t="e">
        <f>#REF!</f>
        <v>#REF!</v>
      </c>
      <c r="AL135" s="188" t="e">
        <f>#REF!</f>
        <v>#REF!</v>
      </c>
      <c r="AM135" s="160" t="e">
        <f t="shared" si="27"/>
        <v>#REF!</v>
      </c>
      <c r="AN135" s="161" t="e">
        <f t="shared" si="28"/>
        <v>#REF!</v>
      </c>
      <c r="AO135" s="162" t="e">
        <f t="shared" si="29"/>
        <v>#REF!</v>
      </c>
      <c r="AP135" s="151" t="str">
        <f t="shared" si="31"/>
        <v/>
      </c>
      <c r="AQ135" s="151" t="str">
        <f t="shared" si="32"/>
        <v/>
      </c>
    </row>
    <row r="136" spans="1:43" ht="20.25" customHeight="1" x14ac:dyDescent="0.35">
      <c r="A136" s="157"/>
      <c r="B136" s="157"/>
      <c r="C136" s="242"/>
      <c r="D136" s="242"/>
      <c r="E136" s="242"/>
      <c r="F136" s="242"/>
      <c r="G136" s="242"/>
      <c r="H136" s="242"/>
      <c r="I136" s="242"/>
      <c r="J136" s="243"/>
      <c r="K136" s="244"/>
      <c r="L136" s="242"/>
      <c r="M136" s="245"/>
      <c r="N136" s="245"/>
      <c r="O136" s="254"/>
      <c r="P136" s="254"/>
      <c r="Q136" s="254"/>
      <c r="R136" s="119"/>
      <c r="S136" s="119"/>
      <c r="T136" s="119"/>
      <c r="U136" s="119"/>
      <c r="V136" s="119"/>
      <c r="W136" s="119"/>
      <c r="X136" s="119"/>
      <c r="Y136" s="119"/>
      <c r="Z136" s="119"/>
      <c r="AA136" s="119"/>
      <c r="AB136" s="119"/>
      <c r="AC136" s="119"/>
      <c r="AD136" s="250">
        <f t="shared" si="33"/>
        <v>0</v>
      </c>
      <c r="AE136" s="247"/>
      <c r="AF136" s="249" t="e">
        <f t="shared" si="30"/>
        <v>#REF!</v>
      </c>
      <c r="AG136" s="250" t="e">
        <f t="shared" si="26"/>
        <v>#REF!</v>
      </c>
      <c r="AH136" s="119"/>
      <c r="AI136" s="255"/>
      <c r="AJ136" s="254"/>
      <c r="AK136" s="187" t="e">
        <f>#REF!</f>
        <v>#REF!</v>
      </c>
      <c r="AL136" s="188" t="e">
        <f>#REF!</f>
        <v>#REF!</v>
      </c>
      <c r="AM136" s="160" t="e">
        <f t="shared" si="27"/>
        <v>#REF!</v>
      </c>
      <c r="AN136" s="161" t="e">
        <f t="shared" si="28"/>
        <v>#REF!</v>
      </c>
      <c r="AO136" s="162" t="e">
        <f t="shared" si="29"/>
        <v>#REF!</v>
      </c>
      <c r="AP136" s="151" t="str">
        <f t="shared" si="31"/>
        <v/>
      </c>
      <c r="AQ136" s="151" t="str">
        <f t="shared" si="32"/>
        <v/>
      </c>
    </row>
    <row r="137" spans="1:43" ht="20.25" customHeight="1" x14ac:dyDescent="0.35">
      <c r="A137" s="157"/>
      <c r="B137" s="157"/>
      <c r="C137" s="242"/>
      <c r="D137" s="242"/>
      <c r="E137" s="242"/>
      <c r="F137" s="242"/>
      <c r="G137" s="242"/>
      <c r="H137" s="242"/>
      <c r="I137" s="242"/>
      <c r="J137" s="243"/>
      <c r="K137" s="244"/>
      <c r="L137" s="242"/>
      <c r="M137" s="245"/>
      <c r="N137" s="245"/>
      <c r="O137" s="254"/>
      <c r="P137" s="254"/>
      <c r="Q137" s="254"/>
      <c r="R137" s="119"/>
      <c r="S137" s="119"/>
      <c r="T137" s="119"/>
      <c r="U137" s="119"/>
      <c r="V137" s="119"/>
      <c r="W137" s="119"/>
      <c r="X137" s="119"/>
      <c r="Y137" s="119"/>
      <c r="Z137" s="119"/>
      <c r="AA137" s="119"/>
      <c r="AB137" s="119"/>
      <c r="AC137" s="119"/>
      <c r="AD137" s="250">
        <f t="shared" si="33"/>
        <v>0</v>
      </c>
      <c r="AE137" s="247"/>
      <c r="AF137" s="249" t="e">
        <f t="shared" si="30"/>
        <v>#REF!</v>
      </c>
      <c r="AG137" s="250" t="e">
        <f t="shared" si="26"/>
        <v>#REF!</v>
      </c>
      <c r="AH137" s="119"/>
      <c r="AI137" s="255"/>
      <c r="AJ137" s="254"/>
      <c r="AK137" s="187" t="e">
        <f>#REF!</f>
        <v>#REF!</v>
      </c>
      <c r="AL137" s="188" t="e">
        <f>#REF!</f>
        <v>#REF!</v>
      </c>
      <c r="AM137" s="160" t="e">
        <f t="shared" si="27"/>
        <v>#REF!</v>
      </c>
      <c r="AN137" s="161" t="e">
        <f t="shared" si="28"/>
        <v>#REF!</v>
      </c>
      <c r="AO137" s="162" t="e">
        <f t="shared" si="29"/>
        <v>#REF!</v>
      </c>
      <c r="AP137" s="151" t="str">
        <f t="shared" si="31"/>
        <v/>
      </c>
      <c r="AQ137" s="151" t="str">
        <f t="shared" si="32"/>
        <v/>
      </c>
    </row>
    <row r="138" spans="1:43" ht="20.25" customHeight="1" x14ac:dyDescent="0.35">
      <c r="A138" s="157"/>
      <c r="B138" s="157"/>
      <c r="C138" s="242"/>
      <c r="D138" s="242"/>
      <c r="E138" s="242"/>
      <c r="F138" s="242"/>
      <c r="G138" s="242"/>
      <c r="H138" s="242"/>
      <c r="I138" s="242"/>
      <c r="J138" s="243"/>
      <c r="K138" s="244"/>
      <c r="L138" s="242"/>
      <c r="M138" s="245"/>
      <c r="N138" s="245"/>
      <c r="O138" s="254"/>
      <c r="P138" s="254"/>
      <c r="Q138" s="254"/>
      <c r="R138" s="119"/>
      <c r="S138" s="119"/>
      <c r="T138" s="119"/>
      <c r="U138" s="119"/>
      <c r="V138" s="119"/>
      <c r="W138" s="119"/>
      <c r="X138" s="119"/>
      <c r="Y138" s="119"/>
      <c r="Z138" s="119"/>
      <c r="AA138" s="119"/>
      <c r="AB138" s="119"/>
      <c r="AC138" s="119"/>
      <c r="AD138" s="250">
        <f t="shared" si="33"/>
        <v>0</v>
      </c>
      <c r="AE138" s="247"/>
      <c r="AF138" s="249" t="e">
        <f t="shared" si="30"/>
        <v>#REF!</v>
      </c>
      <c r="AG138" s="250" t="e">
        <f t="shared" si="26"/>
        <v>#REF!</v>
      </c>
      <c r="AH138" s="119"/>
      <c r="AI138" s="255"/>
      <c r="AJ138" s="254"/>
      <c r="AK138" s="187" t="e">
        <f>#REF!</f>
        <v>#REF!</v>
      </c>
      <c r="AL138" s="188" t="e">
        <f>#REF!</f>
        <v>#REF!</v>
      </c>
      <c r="AM138" s="160" t="e">
        <f t="shared" si="27"/>
        <v>#REF!</v>
      </c>
      <c r="AN138" s="161" t="e">
        <f t="shared" si="28"/>
        <v>#REF!</v>
      </c>
      <c r="AO138" s="162" t="e">
        <f t="shared" si="29"/>
        <v>#REF!</v>
      </c>
      <c r="AP138" s="151" t="str">
        <f t="shared" si="31"/>
        <v/>
      </c>
      <c r="AQ138" s="151" t="str">
        <f t="shared" si="32"/>
        <v/>
      </c>
    </row>
    <row r="139" spans="1:43" ht="20.25" customHeight="1" x14ac:dyDescent="0.35">
      <c r="A139" s="157"/>
      <c r="B139" s="157"/>
      <c r="C139" s="242"/>
      <c r="D139" s="242"/>
      <c r="E139" s="242"/>
      <c r="F139" s="242"/>
      <c r="G139" s="242"/>
      <c r="H139" s="242"/>
      <c r="I139" s="242"/>
      <c r="J139" s="243"/>
      <c r="K139" s="244"/>
      <c r="L139" s="242"/>
      <c r="M139" s="245"/>
      <c r="N139" s="245"/>
      <c r="O139" s="254"/>
      <c r="P139" s="254"/>
      <c r="Q139" s="254"/>
      <c r="R139" s="119"/>
      <c r="S139" s="119"/>
      <c r="T139" s="119"/>
      <c r="U139" s="119"/>
      <c r="V139" s="119"/>
      <c r="W139" s="119"/>
      <c r="X139" s="119"/>
      <c r="Y139" s="119"/>
      <c r="Z139" s="119"/>
      <c r="AA139" s="119"/>
      <c r="AB139" s="119"/>
      <c r="AC139" s="119"/>
      <c r="AD139" s="250">
        <f t="shared" si="33"/>
        <v>0</v>
      </c>
      <c r="AE139" s="247"/>
      <c r="AF139" s="249" t="e">
        <f t="shared" si="30"/>
        <v>#REF!</v>
      </c>
      <c r="AG139" s="250" t="e">
        <f t="shared" si="26"/>
        <v>#REF!</v>
      </c>
      <c r="AH139" s="119"/>
      <c r="AI139" s="255"/>
      <c r="AJ139" s="254"/>
      <c r="AK139" s="187" t="e">
        <f>#REF!</f>
        <v>#REF!</v>
      </c>
      <c r="AL139" s="188" t="e">
        <f>#REF!</f>
        <v>#REF!</v>
      </c>
      <c r="AM139" s="160" t="e">
        <f t="shared" si="27"/>
        <v>#REF!</v>
      </c>
      <c r="AN139" s="161" t="e">
        <f t="shared" si="28"/>
        <v>#REF!</v>
      </c>
      <c r="AO139" s="162" t="e">
        <f t="shared" si="29"/>
        <v>#REF!</v>
      </c>
      <c r="AP139" s="151" t="str">
        <f t="shared" si="31"/>
        <v/>
      </c>
      <c r="AQ139" s="151" t="str">
        <f t="shared" si="32"/>
        <v/>
      </c>
    </row>
    <row r="140" spans="1:43" ht="20.25" customHeight="1" x14ac:dyDescent="0.35">
      <c r="A140" s="157"/>
      <c r="B140" s="157"/>
      <c r="C140" s="242"/>
      <c r="D140" s="242"/>
      <c r="E140" s="242"/>
      <c r="F140" s="242"/>
      <c r="G140" s="242"/>
      <c r="H140" s="242"/>
      <c r="I140" s="242"/>
      <c r="J140" s="243"/>
      <c r="K140" s="244"/>
      <c r="L140" s="242"/>
      <c r="M140" s="245"/>
      <c r="N140" s="245"/>
      <c r="O140" s="254"/>
      <c r="P140" s="254"/>
      <c r="Q140" s="254"/>
      <c r="R140" s="119"/>
      <c r="S140" s="119"/>
      <c r="T140" s="119"/>
      <c r="U140" s="119"/>
      <c r="V140" s="119"/>
      <c r="W140" s="119"/>
      <c r="X140" s="119"/>
      <c r="Y140" s="119"/>
      <c r="Z140" s="119"/>
      <c r="AA140" s="119"/>
      <c r="AB140" s="119"/>
      <c r="AC140" s="119"/>
      <c r="AD140" s="250">
        <f t="shared" si="33"/>
        <v>0</v>
      </c>
      <c r="AE140" s="247"/>
      <c r="AF140" s="249" t="e">
        <f t="shared" si="30"/>
        <v>#REF!</v>
      </c>
      <c r="AG140" s="250" t="e">
        <f t="shared" si="26"/>
        <v>#REF!</v>
      </c>
      <c r="AH140" s="119"/>
      <c r="AI140" s="255"/>
      <c r="AJ140" s="254"/>
      <c r="AK140" s="187" t="e">
        <f>#REF!</f>
        <v>#REF!</v>
      </c>
      <c r="AL140" s="188" t="e">
        <f>#REF!</f>
        <v>#REF!</v>
      </c>
      <c r="AM140" s="160" t="e">
        <f t="shared" si="27"/>
        <v>#REF!</v>
      </c>
      <c r="AN140" s="161" t="e">
        <f t="shared" si="28"/>
        <v>#REF!</v>
      </c>
      <c r="AO140" s="162" t="e">
        <f t="shared" si="29"/>
        <v>#REF!</v>
      </c>
      <c r="AP140" s="151" t="str">
        <f t="shared" si="31"/>
        <v/>
      </c>
      <c r="AQ140" s="151" t="str">
        <f t="shared" si="32"/>
        <v/>
      </c>
    </row>
    <row r="141" spans="1:43" ht="20.25" customHeight="1" x14ac:dyDescent="0.35">
      <c r="A141" s="157"/>
      <c r="B141" s="157"/>
      <c r="C141" s="242"/>
      <c r="D141" s="242"/>
      <c r="E141" s="242"/>
      <c r="F141" s="242"/>
      <c r="G141" s="242"/>
      <c r="H141" s="242"/>
      <c r="I141" s="242"/>
      <c r="J141" s="243"/>
      <c r="K141" s="244"/>
      <c r="L141" s="242"/>
      <c r="M141" s="245"/>
      <c r="N141" s="245"/>
      <c r="O141" s="254"/>
      <c r="P141" s="254"/>
      <c r="Q141" s="254"/>
      <c r="R141" s="119"/>
      <c r="S141" s="119"/>
      <c r="T141" s="119"/>
      <c r="U141" s="119"/>
      <c r="V141" s="119"/>
      <c r="W141" s="119"/>
      <c r="X141" s="119"/>
      <c r="Y141" s="119"/>
      <c r="Z141" s="119"/>
      <c r="AA141" s="119"/>
      <c r="AB141" s="119"/>
      <c r="AC141" s="119"/>
      <c r="AD141" s="250">
        <f t="shared" si="33"/>
        <v>0</v>
      </c>
      <c r="AE141" s="247"/>
      <c r="AF141" s="249" t="e">
        <f t="shared" si="30"/>
        <v>#REF!</v>
      </c>
      <c r="AG141" s="250" t="e">
        <f t="shared" si="26"/>
        <v>#REF!</v>
      </c>
      <c r="AH141" s="119"/>
      <c r="AI141" s="255"/>
      <c r="AJ141" s="254"/>
      <c r="AK141" s="187" t="e">
        <f>#REF!</f>
        <v>#REF!</v>
      </c>
      <c r="AL141" s="188" t="e">
        <f>#REF!</f>
        <v>#REF!</v>
      </c>
      <c r="AM141" s="160" t="e">
        <f t="shared" si="27"/>
        <v>#REF!</v>
      </c>
      <c r="AN141" s="161" t="e">
        <f t="shared" si="28"/>
        <v>#REF!</v>
      </c>
      <c r="AO141" s="162" t="e">
        <f t="shared" si="29"/>
        <v>#REF!</v>
      </c>
      <c r="AP141" s="151" t="str">
        <f t="shared" si="31"/>
        <v/>
      </c>
      <c r="AQ141" s="151" t="str">
        <f t="shared" si="32"/>
        <v/>
      </c>
    </row>
    <row r="142" spans="1:43" ht="20.25" customHeight="1" x14ac:dyDescent="0.35">
      <c r="A142" s="157"/>
      <c r="B142" s="157"/>
      <c r="C142" s="242"/>
      <c r="D142" s="242"/>
      <c r="E142" s="242"/>
      <c r="F142" s="242"/>
      <c r="G142" s="242"/>
      <c r="H142" s="242"/>
      <c r="I142" s="242"/>
      <c r="J142" s="243"/>
      <c r="K142" s="244"/>
      <c r="L142" s="242"/>
      <c r="M142" s="245"/>
      <c r="N142" s="245"/>
      <c r="O142" s="254"/>
      <c r="P142" s="254"/>
      <c r="Q142" s="254"/>
      <c r="R142" s="119"/>
      <c r="S142" s="119"/>
      <c r="T142" s="119"/>
      <c r="U142" s="119"/>
      <c r="V142" s="119"/>
      <c r="W142" s="119"/>
      <c r="X142" s="119"/>
      <c r="Y142" s="119"/>
      <c r="Z142" s="119"/>
      <c r="AA142" s="119"/>
      <c r="AB142" s="119"/>
      <c r="AC142" s="119"/>
      <c r="AD142" s="250">
        <f t="shared" si="33"/>
        <v>0</v>
      </c>
      <c r="AE142" s="247"/>
      <c r="AF142" s="249" t="e">
        <f t="shared" si="30"/>
        <v>#REF!</v>
      </c>
      <c r="AG142" s="250" t="e">
        <f t="shared" si="26"/>
        <v>#REF!</v>
      </c>
      <c r="AH142" s="119"/>
      <c r="AI142" s="255"/>
      <c r="AJ142" s="254"/>
      <c r="AK142" s="187" t="e">
        <f>#REF!</f>
        <v>#REF!</v>
      </c>
      <c r="AL142" s="188" t="e">
        <f>#REF!</f>
        <v>#REF!</v>
      </c>
      <c r="AM142" s="160" t="e">
        <f t="shared" si="27"/>
        <v>#REF!</v>
      </c>
      <c r="AN142" s="161" t="e">
        <f t="shared" si="28"/>
        <v>#REF!</v>
      </c>
      <c r="AO142" s="162" t="e">
        <f t="shared" si="29"/>
        <v>#REF!</v>
      </c>
      <c r="AP142" s="151" t="str">
        <f t="shared" si="31"/>
        <v/>
      </c>
      <c r="AQ142" s="151" t="str">
        <f t="shared" si="32"/>
        <v/>
      </c>
    </row>
    <row r="143" spans="1:43" ht="20.25" customHeight="1" x14ac:dyDescent="0.35">
      <c r="A143" s="157"/>
      <c r="B143" s="157"/>
      <c r="C143" s="242"/>
      <c r="D143" s="242"/>
      <c r="E143" s="242"/>
      <c r="F143" s="242"/>
      <c r="G143" s="242"/>
      <c r="H143" s="242"/>
      <c r="I143" s="242"/>
      <c r="J143" s="243"/>
      <c r="K143" s="244"/>
      <c r="L143" s="242"/>
      <c r="M143" s="245"/>
      <c r="N143" s="245"/>
      <c r="O143" s="254"/>
      <c r="P143" s="254"/>
      <c r="Q143" s="254"/>
      <c r="R143" s="119"/>
      <c r="S143" s="119"/>
      <c r="T143" s="119"/>
      <c r="U143" s="119"/>
      <c r="V143" s="119"/>
      <c r="W143" s="119"/>
      <c r="X143" s="119"/>
      <c r="Y143" s="119"/>
      <c r="Z143" s="119"/>
      <c r="AA143" s="119"/>
      <c r="AB143" s="119"/>
      <c r="AC143" s="119"/>
      <c r="AD143" s="250">
        <f t="shared" ref="AD143:AD155" si="34">SUM(R143:AC143)</f>
        <v>0</v>
      </c>
      <c r="AE143" s="247"/>
      <c r="AF143" s="249" t="e">
        <f t="shared" si="30"/>
        <v>#REF!</v>
      </c>
      <c r="AG143" s="250" t="e">
        <f>AF143-AE143</f>
        <v>#REF!</v>
      </c>
      <c r="AH143" s="119"/>
      <c r="AI143" s="255"/>
      <c r="AJ143" s="254"/>
      <c r="AK143" s="187" t="e">
        <f>#REF!</f>
        <v>#REF!</v>
      </c>
      <c r="AL143" s="188" t="e">
        <f>#REF!</f>
        <v>#REF!</v>
      </c>
      <c r="AM143" s="160" t="e">
        <f>AD143*AL143</f>
        <v>#REF!</v>
      </c>
      <c r="AN143" s="161" t="e">
        <f>+AD143*AK143</f>
        <v>#REF!</v>
      </c>
      <c r="AO143" s="162" t="e">
        <f>+AM143+AN143</f>
        <v>#REF!</v>
      </c>
      <c r="AP143" s="151" t="str">
        <f t="shared" si="31"/>
        <v/>
      </c>
      <c r="AQ143" s="151" t="str">
        <f t="shared" si="32"/>
        <v/>
      </c>
    </row>
    <row r="144" spans="1:43" ht="20.25" customHeight="1" x14ac:dyDescent="0.35">
      <c r="A144" s="172"/>
      <c r="B144" s="172"/>
      <c r="C144" s="151"/>
      <c r="D144" s="235"/>
      <c r="E144" s="235"/>
      <c r="F144" s="235"/>
      <c r="G144" s="235"/>
      <c r="H144" s="235"/>
      <c r="I144" s="235"/>
      <c r="J144" s="240"/>
      <c r="K144" s="236"/>
      <c r="L144" s="151"/>
      <c r="M144" s="266"/>
      <c r="N144" s="266"/>
      <c r="O144" s="223"/>
      <c r="P144" s="223"/>
      <c r="Q144" s="223"/>
      <c r="R144" s="119"/>
      <c r="S144" s="119"/>
      <c r="T144" s="119"/>
      <c r="U144" s="119"/>
      <c r="V144" s="119"/>
      <c r="W144" s="119"/>
      <c r="X144" s="119"/>
      <c r="Y144" s="119"/>
      <c r="Z144" s="119"/>
      <c r="AA144" s="119"/>
      <c r="AB144" s="119"/>
      <c r="AC144" s="119"/>
      <c r="AD144" s="250">
        <f t="shared" si="34"/>
        <v>0</v>
      </c>
      <c r="AE144" s="247"/>
      <c r="AF144" s="249" t="e">
        <f t="shared" si="30"/>
        <v>#REF!</v>
      </c>
      <c r="AG144" s="250" t="e">
        <f t="shared" ref="AG144:AG184" si="35">AF144-AE144</f>
        <v>#REF!</v>
      </c>
      <c r="AH144" s="119"/>
      <c r="AI144" s="255"/>
      <c r="AJ144" s="254"/>
      <c r="AK144" s="187" t="e">
        <f>#REF!</f>
        <v>#REF!</v>
      </c>
      <c r="AL144" s="188" t="e">
        <f>#REF!</f>
        <v>#REF!</v>
      </c>
      <c r="AM144" s="160" t="e">
        <f t="shared" ref="AM144:AM184" si="36">AD144*AL144</f>
        <v>#REF!</v>
      </c>
      <c r="AN144" s="161" t="e">
        <f t="shared" ref="AN144:AN184" si="37">+AD144*AK144</f>
        <v>#REF!</v>
      </c>
      <c r="AO144" s="162" t="e">
        <f t="shared" ref="AO144:AO184" si="38">+AM144+AN144</f>
        <v>#REF!</v>
      </c>
      <c r="AP144" s="151" t="str">
        <f t="shared" si="31"/>
        <v/>
      </c>
      <c r="AQ144" s="151" t="str">
        <f t="shared" si="32"/>
        <v/>
      </c>
    </row>
    <row r="145" spans="1:43" ht="20.25" customHeight="1" x14ac:dyDescent="0.35">
      <c r="A145" s="172"/>
      <c r="B145" s="172"/>
      <c r="C145" s="151"/>
      <c r="D145" s="235"/>
      <c r="E145" s="235"/>
      <c r="F145" s="235"/>
      <c r="G145" s="235"/>
      <c r="H145" s="235"/>
      <c r="I145" s="235"/>
      <c r="J145" s="240"/>
      <c r="K145" s="236"/>
      <c r="L145" s="151"/>
      <c r="M145" s="266"/>
      <c r="N145" s="266"/>
      <c r="O145" s="223"/>
      <c r="P145" s="223"/>
      <c r="Q145" s="223"/>
      <c r="R145" s="119"/>
      <c r="S145" s="119"/>
      <c r="T145" s="119"/>
      <c r="U145" s="119"/>
      <c r="V145" s="119"/>
      <c r="W145" s="119"/>
      <c r="X145" s="119"/>
      <c r="Y145" s="119"/>
      <c r="Z145" s="119"/>
      <c r="AA145" s="119"/>
      <c r="AB145" s="119"/>
      <c r="AC145" s="119"/>
      <c r="AD145" s="250">
        <f t="shared" si="34"/>
        <v>0</v>
      </c>
      <c r="AE145" s="247"/>
      <c r="AF145" s="249" t="e">
        <f t="shared" si="30"/>
        <v>#REF!</v>
      </c>
      <c r="AG145" s="250" t="e">
        <f t="shared" si="35"/>
        <v>#REF!</v>
      </c>
      <c r="AH145" s="119"/>
      <c r="AI145" s="255"/>
      <c r="AJ145" s="254"/>
      <c r="AK145" s="187" t="e">
        <f>#REF!</f>
        <v>#REF!</v>
      </c>
      <c r="AL145" s="188" t="e">
        <f>#REF!</f>
        <v>#REF!</v>
      </c>
      <c r="AM145" s="160" t="e">
        <f t="shared" si="36"/>
        <v>#REF!</v>
      </c>
      <c r="AN145" s="161" t="e">
        <f t="shared" si="37"/>
        <v>#REF!</v>
      </c>
      <c r="AO145" s="162" t="e">
        <f t="shared" si="38"/>
        <v>#REF!</v>
      </c>
      <c r="AP145" s="151" t="str">
        <f t="shared" si="31"/>
        <v/>
      </c>
      <c r="AQ145" s="151" t="str">
        <f t="shared" si="32"/>
        <v/>
      </c>
    </row>
    <row r="146" spans="1:43" ht="20.25" customHeight="1" x14ac:dyDescent="0.35">
      <c r="A146" s="172"/>
      <c r="B146" s="172"/>
      <c r="C146" s="151"/>
      <c r="D146" s="235"/>
      <c r="E146" s="235"/>
      <c r="F146" s="235"/>
      <c r="G146" s="235"/>
      <c r="H146" s="235"/>
      <c r="I146" s="235"/>
      <c r="J146" s="240"/>
      <c r="K146" s="236"/>
      <c r="L146" s="151"/>
      <c r="M146" s="266"/>
      <c r="N146" s="266"/>
      <c r="O146" s="223"/>
      <c r="P146" s="223"/>
      <c r="Q146" s="223"/>
      <c r="R146" s="119"/>
      <c r="S146" s="119"/>
      <c r="T146" s="119"/>
      <c r="U146" s="119"/>
      <c r="V146" s="119"/>
      <c r="W146" s="119"/>
      <c r="X146" s="119"/>
      <c r="Y146" s="119"/>
      <c r="Z146" s="119"/>
      <c r="AA146" s="119"/>
      <c r="AB146" s="119"/>
      <c r="AC146" s="119"/>
      <c r="AD146" s="250">
        <f t="shared" si="34"/>
        <v>0</v>
      </c>
      <c r="AE146" s="247"/>
      <c r="AF146" s="249" t="e">
        <f t="shared" si="30"/>
        <v>#REF!</v>
      </c>
      <c r="AG146" s="250" t="e">
        <f t="shared" si="35"/>
        <v>#REF!</v>
      </c>
      <c r="AH146" s="119"/>
      <c r="AI146" s="255"/>
      <c r="AJ146" s="254"/>
      <c r="AK146" s="187" t="e">
        <f>#REF!</f>
        <v>#REF!</v>
      </c>
      <c r="AL146" s="188" t="e">
        <f>#REF!</f>
        <v>#REF!</v>
      </c>
      <c r="AM146" s="160" t="e">
        <f t="shared" si="36"/>
        <v>#REF!</v>
      </c>
      <c r="AN146" s="161" t="e">
        <f t="shared" si="37"/>
        <v>#REF!</v>
      </c>
      <c r="AO146" s="162" t="e">
        <f t="shared" si="38"/>
        <v>#REF!</v>
      </c>
      <c r="AP146" s="151" t="str">
        <f t="shared" si="31"/>
        <v/>
      </c>
      <c r="AQ146" s="151" t="str">
        <f t="shared" si="32"/>
        <v/>
      </c>
    </row>
    <row r="147" spans="1:43" ht="20.25" customHeight="1" x14ac:dyDescent="0.35">
      <c r="A147" s="172"/>
      <c r="B147" s="172"/>
      <c r="C147" s="151"/>
      <c r="D147" s="235"/>
      <c r="E147" s="235"/>
      <c r="F147" s="235"/>
      <c r="G147" s="235"/>
      <c r="H147" s="235"/>
      <c r="I147" s="235"/>
      <c r="J147" s="240"/>
      <c r="K147" s="236"/>
      <c r="L147" s="151"/>
      <c r="M147" s="266"/>
      <c r="N147" s="266"/>
      <c r="O147" s="223"/>
      <c r="P147" s="223"/>
      <c r="Q147" s="223"/>
      <c r="R147" s="119"/>
      <c r="S147" s="119"/>
      <c r="T147" s="119"/>
      <c r="U147" s="119"/>
      <c r="V147" s="119"/>
      <c r="W147" s="119"/>
      <c r="X147" s="119"/>
      <c r="Y147" s="119"/>
      <c r="Z147" s="119"/>
      <c r="AA147" s="119"/>
      <c r="AB147" s="119"/>
      <c r="AC147" s="119"/>
      <c r="AD147" s="250">
        <f t="shared" si="34"/>
        <v>0</v>
      </c>
      <c r="AE147" s="247"/>
      <c r="AF147" s="249" t="e">
        <f t="shared" si="30"/>
        <v>#REF!</v>
      </c>
      <c r="AG147" s="250" t="e">
        <f t="shared" si="35"/>
        <v>#REF!</v>
      </c>
      <c r="AH147" s="119"/>
      <c r="AI147" s="255"/>
      <c r="AJ147" s="254"/>
      <c r="AK147" s="187" t="e">
        <f>#REF!</f>
        <v>#REF!</v>
      </c>
      <c r="AL147" s="188" t="e">
        <f>#REF!</f>
        <v>#REF!</v>
      </c>
      <c r="AM147" s="160" t="e">
        <f t="shared" si="36"/>
        <v>#REF!</v>
      </c>
      <c r="AN147" s="161" t="e">
        <f t="shared" si="37"/>
        <v>#REF!</v>
      </c>
      <c r="AO147" s="162" t="e">
        <f t="shared" si="38"/>
        <v>#REF!</v>
      </c>
      <c r="AP147" s="151" t="str">
        <f t="shared" si="31"/>
        <v/>
      </c>
      <c r="AQ147" s="151" t="str">
        <f t="shared" si="32"/>
        <v/>
      </c>
    </row>
    <row r="148" spans="1:43" ht="20.25" customHeight="1" x14ac:dyDescent="0.35">
      <c r="A148" s="172"/>
      <c r="B148" s="172"/>
      <c r="C148" s="151"/>
      <c r="D148" s="235"/>
      <c r="E148" s="235"/>
      <c r="F148" s="235"/>
      <c r="G148" s="235"/>
      <c r="H148" s="235"/>
      <c r="I148" s="235"/>
      <c r="J148" s="240"/>
      <c r="K148" s="236"/>
      <c r="L148" s="151"/>
      <c r="M148" s="266"/>
      <c r="N148" s="266"/>
      <c r="O148" s="223"/>
      <c r="P148" s="223"/>
      <c r="Q148" s="223"/>
      <c r="R148" s="119"/>
      <c r="S148" s="119"/>
      <c r="T148" s="119"/>
      <c r="U148" s="119"/>
      <c r="V148" s="119"/>
      <c r="W148" s="119"/>
      <c r="X148" s="119"/>
      <c r="Y148" s="119"/>
      <c r="Z148" s="119"/>
      <c r="AA148" s="119"/>
      <c r="AB148" s="119"/>
      <c r="AC148" s="119"/>
      <c r="AD148" s="250">
        <f t="shared" si="34"/>
        <v>0</v>
      </c>
      <c r="AE148" s="247"/>
      <c r="AF148" s="249" t="e">
        <f t="shared" si="30"/>
        <v>#REF!</v>
      </c>
      <c r="AG148" s="250" t="e">
        <f t="shared" si="35"/>
        <v>#REF!</v>
      </c>
      <c r="AH148" s="119"/>
      <c r="AI148" s="255"/>
      <c r="AJ148" s="254"/>
      <c r="AK148" s="187" t="e">
        <f>#REF!</f>
        <v>#REF!</v>
      </c>
      <c r="AL148" s="188" t="e">
        <f>#REF!</f>
        <v>#REF!</v>
      </c>
      <c r="AM148" s="160" t="e">
        <f t="shared" si="36"/>
        <v>#REF!</v>
      </c>
      <c r="AN148" s="161" t="e">
        <f t="shared" si="37"/>
        <v>#REF!</v>
      </c>
      <c r="AO148" s="162" t="e">
        <f t="shared" si="38"/>
        <v>#REF!</v>
      </c>
      <c r="AP148" s="151" t="str">
        <f t="shared" si="31"/>
        <v/>
      </c>
      <c r="AQ148" s="151" t="str">
        <f t="shared" si="32"/>
        <v/>
      </c>
    </row>
    <row r="149" spans="1:43" ht="20.25" customHeight="1" x14ac:dyDescent="0.35">
      <c r="A149" s="172"/>
      <c r="B149" s="172"/>
      <c r="C149" s="151"/>
      <c r="D149" s="235"/>
      <c r="E149" s="235"/>
      <c r="F149" s="235"/>
      <c r="G149" s="235"/>
      <c r="H149" s="235"/>
      <c r="I149" s="235"/>
      <c r="J149" s="240"/>
      <c r="K149" s="236"/>
      <c r="L149" s="151"/>
      <c r="M149" s="266"/>
      <c r="N149" s="266"/>
      <c r="O149" s="223"/>
      <c r="P149" s="223"/>
      <c r="Q149" s="223"/>
      <c r="R149" s="119"/>
      <c r="S149" s="119"/>
      <c r="T149" s="119"/>
      <c r="U149" s="119"/>
      <c r="V149" s="119"/>
      <c r="W149" s="119"/>
      <c r="X149" s="119"/>
      <c r="Y149" s="119"/>
      <c r="Z149" s="119"/>
      <c r="AA149" s="119"/>
      <c r="AB149" s="119"/>
      <c r="AC149" s="119"/>
      <c r="AD149" s="250">
        <f t="shared" si="34"/>
        <v>0</v>
      </c>
      <c r="AE149" s="247"/>
      <c r="AF149" s="249" t="e">
        <f t="shared" si="30"/>
        <v>#REF!</v>
      </c>
      <c r="AG149" s="250" t="e">
        <f t="shared" si="35"/>
        <v>#REF!</v>
      </c>
      <c r="AH149" s="119"/>
      <c r="AI149" s="255"/>
      <c r="AJ149" s="254"/>
      <c r="AK149" s="187" t="e">
        <f>#REF!</f>
        <v>#REF!</v>
      </c>
      <c r="AL149" s="188" t="e">
        <f>#REF!</f>
        <v>#REF!</v>
      </c>
      <c r="AM149" s="160" t="e">
        <f t="shared" si="36"/>
        <v>#REF!</v>
      </c>
      <c r="AN149" s="161" t="e">
        <f t="shared" si="37"/>
        <v>#REF!</v>
      </c>
      <c r="AO149" s="162" t="e">
        <f t="shared" si="38"/>
        <v>#REF!</v>
      </c>
      <c r="AP149" s="151" t="str">
        <f t="shared" si="31"/>
        <v/>
      </c>
      <c r="AQ149" s="151" t="str">
        <f t="shared" si="32"/>
        <v/>
      </c>
    </row>
    <row r="150" spans="1:43" ht="20.25" customHeight="1" x14ac:dyDescent="0.35">
      <c r="A150" s="172"/>
      <c r="B150" s="172"/>
      <c r="C150" s="151"/>
      <c r="D150" s="235"/>
      <c r="E150" s="235"/>
      <c r="F150" s="235"/>
      <c r="G150" s="235"/>
      <c r="H150" s="235"/>
      <c r="I150" s="235"/>
      <c r="J150" s="240"/>
      <c r="K150" s="236"/>
      <c r="L150" s="151"/>
      <c r="M150" s="266"/>
      <c r="N150" s="266"/>
      <c r="O150" s="223"/>
      <c r="P150" s="223"/>
      <c r="Q150" s="223"/>
      <c r="R150" s="119"/>
      <c r="S150" s="119"/>
      <c r="T150" s="119"/>
      <c r="U150" s="119"/>
      <c r="V150" s="119"/>
      <c r="W150" s="119"/>
      <c r="X150" s="119"/>
      <c r="Y150" s="119"/>
      <c r="Z150" s="119"/>
      <c r="AA150" s="119"/>
      <c r="AB150" s="119"/>
      <c r="AC150" s="119"/>
      <c r="AD150" s="250">
        <f t="shared" si="34"/>
        <v>0</v>
      </c>
      <c r="AE150" s="247"/>
      <c r="AF150" s="249" t="e">
        <f t="shared" si="30"/>
        <v>#REF!</v>
      </c>
      <c r="AG150" s="250" t="e">
        <f t="shared" si="35"/>
        <v>#REF!</v>
      </c>
      <c r="AH150" s="119"/>
      <c r="AI150" s="255"/>
      <c r="AJ150" s="254"/>
      <c r="AK150" s="187" t="e">
        <f>#REF!</f>
        <v>#REF!</v>
      </c>
      <c r="AL150" s="188" t="e">
        <f>#REF!</f>
        <v>#REF!</v>
      </c>
      <c r="AM150" s="160" t="e">
        <f t="shared" si="36"/>
        <v>#REF!</v>
      </c>
      <c r="AN150" s="161" t="e">
        <f t="shared" si="37"/>
        <v>#REF!</v>
      </c>
      <c r="AO150" s="162" t="e">
        <f t="shared" si="38"/>
        <v>#REF!</v>
      </c>
      <c r="AP150" s="151" t="str">
        <f t="shared" si="31"/>
        <v/>
      </c>
      <c r="AQ150" s="151" t="str">
        <f t="shared" si="32"/>
        <v/>
      </c>
    </row>
    <row r="151" spans="1:43" ht="20.25" customHeight="1" x14ac:dyDescent="0.35">
      <c r="A151" s="172"/>
      <c r="B151" s="172"/>
      <c r="C151" s="151"/>
      <c r="D151" s="235"/>
      <c r="E151" s="235"/>
      <c r="F151" s="235"/>
      <c r="G151" s="235"/>
      <c r="H151" s="235"/>
      <c r="I151" s="235"/>
      <c r="J151" s="240"/>
      <c r="K151" s="236"/>
      <c r="L151" s="151"/>
      <c r="M151" s="266"/>
      <c r="N151" s="266"/>
      <c r="O151" s="223"/>
      <c r="P151" s="223"/>
      <c r="Q151" s="223"/>
      <c r="R151" s="119"/>
      <c r="S151" s="119"/>
      <c r="T151" s="119"/>
      <c r="U151" s="119"/>
      <c r="V151" s="119"/>
      <c r="W151" s="119"/>
      <c r="X151" s="119"/>
      <c r="Y151" s="119"/>
      <c r="Z151" s="119"/>
      <c r="AA151" s="119"/>
      <c r="AB151" s="119"/>
      <c r="AC151" s="119"/>
      <c r="AD151" s="250">
        <f t="shared" si="34"/>
        <v>0</v>
      </c>
      <c r="AE151" s="247"/>
      <c r="AF151" s="249" t="e">
        <f t="shared" si="30"/>
        <v>#REF!</v>
      </c>
      <c r="AG151" s="250" t="e">
        <f t="shared" si="35"/>
        <v>#REF!</v>
      </c>
      <c r="AH151" s="119"/>
      <c r="AI151" s="255"/>
      <c r="AJ151" s="254"/>
      <c r="AK151" s="187" t="e">
        <f>#REF!</f>
        <v>#REF!</v>
      </c>
      <c r="AL151" s="188" t="e">
        <f>#REF!</f>
        <v>#REF!</v>
      </c>
      <c r="AM151" s="160" t="e">
        <f t="shared" si="36"/>
        <v>#REF!</v>
      </c>
      <c r="AN151" s="161" t="e">
        <f t="shared" si="37"/>
        <v>#REF!</v>
      </c>
      <c r="AO151" s="162" t="e">
        <f t="shared" si="38"/>
        <v>#REF!</v>
      </c>
      <c r="AP151" s="151" t="str">
        <f t="shared" si="31"/>
        <v/>
      </c>
      <c r="AQ151" s="151" t="str">
        <f t="shared" si="32"/>
        <v/>
      </c>
    </row>
    <row r="152" spans="1:43" ht="20.25" customHeight="1" x14ac:dyDescent="0.35">
      <c r="A152" s="157"/>
      <c r="B152" s="157"/>
      <c r="C152" s="242"/>
      <c r="D152" s="242"/>
      <c r="E152" s="242"/>
      <c r="F152" s="242"/>
      <c r="G152" s="242"/>
      <c r="H152" s="242"/>
      <c r="I152" s="242"/>
      <c r="J152" s="243"/>
      <c r="K152" s="244"/>
      <c r="L152" s="242"/>
      <c r="M152" s="245"/>
      <c r="N152" s="245"/>
      <c r="O152" s="254"/>
      <c r="P152" s="254"/>
      <c r="Q152" s="254"/>
      <c r="R152" s="119"/>
      <c r="S152" s="119"/>
      <c r="T152" s="119"/>
      <c r="U152" s="119"/>
      <c r="V152" s="119"/>
      <c r="W152" s="119"/>
      <c r="X152" s="119"/>
      <c r="Y152" s="119"/>
      <c r="Z152" s="119"/>
      <c r="AA152" s="119"/>
      <c r="AB152" s="119"/>
      <c r="AC152" s="119"/>
      <c r="AD152" s="250">
        <f t="shared" si="34"/>
        <v>0</v>
      </c>
      <c r="AE152" s="247"/>
      <c r="AF152" s="249" t="e">
        <f t="shared" si="30"/>
        <v>#REF!</v>
      </c>
      <c r="AG152" s="250" t="e">
        <f t="shared" si="35"/>
        <v>#REF!</v>
      </c>
      <c r="AH152" s="119"/>
      <c r="AI152" s="255"/>
      <c r="AJ152" s="254"/>
      <c r="AK152" s="187" t="e">
        <f>#REF!</f>
        <v>#REF!</v>
      </c>
      <c r="AL152" s="188" t="e">
        <f>#REF!</f>
        <v>#REF!</v>
      </c>
      <c r="AM152" s="160" t="e">
        <f t="shared" si="36"/>
        <v>#REF!</v>
      </c>
      <c r="AN152" s="161" t="e">
        <f t="shared" si="37"/>
        <v>#REF!</v>
      </c>
      <c r="AO152" s="162" t="e">
        <f t="shared" si="38"/>
        <v>#REF!</v>
      </c>
      <c r="AP152" s="151" t="str">
        <f t="shared" si="31"/>
        <v/>
      </c>
      <c r="AQ152" s="151" t="str">
        <f t="shared" si="32"/>
        <v/>
      </c>
    </row>
    <row r="153" spans="1:43" ht="20.25" customHeight="1" x14ac:dyDescent="0.35">
      <c r="A153" s="157"/>
      <c r="B153" s="157"/>
      <c r="C153" s="242"/>
      <c r="D153" s="242"/>
      <c r="E153" s="242"/>
      <c r="F153" s="242"/>
      <c r="G153" s="242"/>
      <c r="H153" s="242"/>
      <c r="I153" s="242"/>
      <c r="J153" s="243"/>
      <c r="K153" s="244"/>
      <c r="L153" s="242"/>
      <c r="M153" s="245"/>
      <c r="N153" s="245"/>
      <c r="O153" s="254"/>
      <c r="P153" s="254"/>
      <c r="Q153" s="254"/>
      <c r="R153" s="119"/>
      <c r="S153" s="119"/>
      <c r="T153" s="119"/>
      <c r="U153" s="119"/>
      <c r="V153" s="119"/>
      <c r="W153" s="119"/>
      <c r="X153" s="119"/>
      <c r="Y153" s="119"/>
      <c r="Z153" s="119"/>
      <c r="AA153" s="119"/>
      <c r="AB153" s="119"/>
      <c r="AC153" s="119"/>
      <c r="AD153" s="250">
        <f t="shared" si="34"/>
        <v>0</v>
      </c>
      <c r="AE153" s="247"/>
      <c r="AF153" s="249" t="e">
        <f t="shared" si="30"/>
        <v>#REF!</v>
      </c>
      <c r="AG153" s="250" t="e">
        <f t="shared" si="35"/>
        <v>#REF!</v>
      </c>
      <c r="AH153" s="119"/>
      <c r="AI153" s="255"/>
      <c r="AJ153" s="254"/>
      <c r="AK153" s="187" t="e">
        <f>#REF!</f>
        <v>#REF!</v>
      </c>
      <c r="AL153" s="188" t="e">
        <f>#REF!</f>
        <v>#REF!</v>
      </c>
      <c r="AM153" s="160" t="e">
        <f t="shared" si="36"/>
        <v>#REF!</v>
      </c>
      <c r="AN153" s="161" t="e">
        <f t="shared" si="37"/>
        <v>#REF!</v>
      </c>
      <c r="AO153" s="162" t="e">
        <f t="shared" si="38"/>
        <v>#REF!</v>
      </c>
      <c r="AP153" s="151" t="str">
        <f t="shared" si="31"/>
        <v/>
      </c>
      <c r="AQ153" s="151" t="str">
        <f t="shared" si="32"/>
        <v/>
      </c>
    </row>
    <row r="154" spans="1:43" ht="20.25" customHeight="1" x14ac:dyDescent="0.35">
      <c r="A154" s="157"/>
      <c r="B154" s="157"/>
      <c r="C154" s="242"/>
      <c r="D154" s="242"/>
      <c r="E154" s="242"/>
      <c r="F154" s="242"/>
      <c r="G154" s="242"/>
      <c r="H154" s="242"/>
      <c r="I154" s="242"/>
      <c r="J154" s="243"/>
      <c r="K154" s="244"/>
      <c r="L154" s="242"/>
      <c r="M154" s="245"/>
      <c r="N154" s="245"/>
      <c r="O154" s="254"/>
      <c r="P154" s="254"/>
      <c r="Q154" s="254"/>
      <c r="R154" s="119"/>
      <c r="S154" s="119"/>
      <c r="T154" s="119"/>
      <c r="U154" s="119"/>
      <c r="V154" s="119"/>
      <c r="W154" s="119"/>
      <c r="X154" s="119"/>
      <c r="Y154" s="119"/>
      <c r="Z154" s="119"/>
      <c r="AA154" s="119"/>
      <c r="AB154" s="119"/>
      <c r="AC154" s="119"/>
      <c r="AD154" s="250">
        <f t="shared" si="34"/>
        <v>0</v>
      </c>
      <c r="AE154" s="247"/>
      <c r="AF154" s="249" t="e">
        <f t="shared" si="30"/>
        <v>#REF!</v>
      </c>
      <c r="AG154" s="250" t="e">
        <f t="shared" si="35"/>
        <v>#REF!</v>
      </c>
      <c r="AH154" s="119"/>
      <c r="AI154" s="255"/>
      <c r="AJ154" s="254"/>
      <c r="AK154" s="187" t="e">
        <f>#REF!</f>
        <v>#REF!</v>
      </c>
      <c r="AL154" s="188" t="e">
        <f>#REF!</f>
        <v>#REF!</v>
      </c>
      <c r="AM154" s="160" t="e">
        <f t="shared" si="36"/>
        <v>#REF!</v>
      </c>
      <c r="AN154" s="161" t="e">
        <f t="shared" si="37"/>
        <v>#REF!</v>
      </c>
      <c r="AO154" s="162" t="e">
        <f t="shared" si="38"/>
        <v>#REF!</v>
      </c>
      <c r="AP154" s="151" t="str">
        <f t="shared" si="31"/>
        <v/>
      </c>
      <c r="AQ154" s="151" t="str">
        <f t="shared" si="32"/>
        <v/>
      </c>
    </row>
    <row r="155" spans="1:43" ht="20.25" customHeight="1" x14ac:dyDescent="0.35">
      <c r="A155" s="157"/>
      <c r="B155" s="157"/>
      <c r="C155" s="242"/>
      <c r="D155" s="242"/>
      <c r="E155" s="242"/>
      <c r="F155" s="242"/>
      <c r="G155" s="242"/>
      <c r="H155" s="242"/>
      <c r="I155" s="242"/>
      <c r="J155" s="243"/>
      <c r="K155" s="244"/>
      <c r="L155" s="242"/>
      <c r="M155" s="245"/>
      <c r="N155" s="245"/>
      <c r="O155" s="254"/>
      <c r="P155" s="254"/>
      <c r="Q155" s="254"/>
      <c r="R155" s="119"/>
      <c r="S155" s="119"/>
      <c r="T155" s="119"/>
      <c r="U155" s="119"/>
      <c r="V155" s="119"/>
      <c r="W155" s="119"/>
      <c r="X155" s="119"/>
      <c r="Y155" s="119"/>
      <c r="Z155" s="119"/>
      <c r="AA155" s="119"/>
      <c r="AB155" s="119"/>
      <c r="AC155" s="119"/>
      <c r="AD155" s="250">
        <f t="shared" si="34"/>
        <v>0</v>
      </c>
      <c r="AE155" s="247"/>
      <c r="AF155" s="249" t="e">
        <f t="shared" si="30"/>
        <v>#REF!</v>
      </c>
      <c r="AG155" s="250" t="e">
        <f t="shared" si="35"/>
        <v>#REF!</v>
      </c>
      <c r="AH155" s="119"/>
      <c r="AI155" s="255"/>
      <c r="AJ155" s="254"/>
      <c r="AK155" s="187" t="e">
        <f>#REF!</f>
        <v>#REF!</v>
      </c>
      <c r="AL155" s="188" t="e">
        <f>#REF!</f>
        <v>#REF!</v>
      </c>
      <c r="AM155" s="160" t="e">
        <f t="shared" si="36"/>
        <v>#REF!</v>
      </c>
      <c r="AN155" s="161" t="e">
        <f t="shared" si="37"/>
        <v>#REF!</v>
      </c>
      <c r="AO155" s="162" t="e">
        <f t="shared" si="38"/>
        <v>#REF!</v>
      </c>
      <c r="AP155" s="151" t="str">
        <f t="shared" si="31"/>
        <v/>
      </c>
      <c r="AQ155" s="151" t="str">
        <f t="shared" si="32"/>
        <v/>
      </c>
    </row>
    <row r="156" spans="1:43" ht="20.25" customHeight="1" x14ac:dyDescent="0.35">
      <c r="A156" s="157"/>
      <c r="B156" s="157"/>
      <c r="C156" s="242"/>
      <c r="D156" s="242"/>
      <c r="E156" s="242"/>
      <c r="F156" s="242"/>
      <c r="G156" s="242"/>
      <c r="H156" s="242"/>
      <c r="I156" s="242"/>
      <c r="J156" s="243"/>
      <c r="K156" s="244"/>
      <c r="L156" s="242"/>
      <c r="M156" s="245"/>
      <c r="N156" s="245"/>
      <c r="O156" s="254"/>
      <c r="P156" s="254"/>
      <c r="Q156" s="254"/>
      <c r="R156" s="119"/>
      <c r="S156" s="119"/>
      <c r="T156" s="119"/>
      <c r="U156" s="119"/>
      <c r="V156" s="119"/>
      <c r="W156" s="119"/>
      <c r="X156" s="119"/>
      <c r="Y156" s="119"/>
      <c r="Z156" s="119"/>
      <c r="AA156" s="119"/>
      <c r="AB156" s="119"/>
      <c r="AC156" s="119"/>
      <c r="AD156" s="250">
        <f t="shared" ref="AD156:AD184" si="39">SUM(R156:AC156)</f>
        <v>0</v>
      </c>
      <c r="AE156" s="247"/>
      <c r="AF156" s="249" t="e">
        <f t="shared" si="30"/>
        <v>#REF!</v>
      </c>
      <c r="AG156" s="250" t="e">
        <f t="shared" si="35"/>
        <v>#REF!</v>
      </c>
      <c r="AH156" s="119"/>
      <c r="AI156" s="255"/>
      <c r="AJ156" s="254"/>
      <c r="AK156" s="187" t="e">
        <f>#REF!</f>
        <v>#REF!</v>
      </c>
      <c r="AL156" s="188" t="e">
        <f>#REF!</f>
        <v>#REF!</v>
      </c>
      <c r="AM156" s="160" t="e">
        <f t="shared" si="36"/>
        <v>#REF!</v>
      </c>
      <c r="AN156" s="161" t="e">
        <f t="shared" si="37"/>
        <v>#REF!</v>
      </c>
      <c r="AO156" s="162" t="e">
        <f t="shared" si="38"/>
        <v>#REF!</v>
      </c>
      <c r="AP156" s="151" t="str">
        <f t="shared" si="31"/>
        <v/>
      </c>
      <c r="AQ156" s="151" t="str">
        <f t="shared" si="32"/>
        <v/>
      </c>
    </row>
    <row r="157" spans="1:43" ht="20.25" customHeight="1" x14ac:dyDescent="0.35">
      <c r="A157" s="157"/>
      <c r="B157" s="157"/>
      <c r="C157" s="242"/>
      <c r="D157" s="242"/>
      <c r="E157" s="242"/>
      <c r="F157" s="242"/>
      <c r="G157" s="242"/>
      <c r="H157" s="242"/>
      <c r="I157" s="242"/>
      <c r="J157" s="243"/>
      <c r="K157" s="244"/>
      <c r="L157" s="242"/>
      <c r="M157" s="245"/>
      <c r="N157" s="245"/>
      <c r="O157" s="254"/>
      <c r="P157" s="254"/>
      <c r="Q157" s="254"/>
      <c r="R157" s="119"/>
      <c r="S157" s="119"/>
      <c r="T157" s="119"/>
      <c r="U157" s="119"/>
      <c r="V157" s="119"/>
      <c r="W157" s="119"/>
      <c r="X157" s="119"/>
      <c r="Y157" s="119"/>
      <c r="Z157" s="119"/>
      <c r="AA157" s="119"/>
      <c r="AB157" s="119"/>
      <c r="AC157" s="119"/>
      <c r="AD157" s="250">
        <f t="shared" si="39"/>
        <v>0</v>
      </c>
      <c r="AE157" s="247"/>
      <c r="AF157" s="249" t="e">
        <f t="shared" si="30"/>
        <v>#REF!</v>
      </c>
      <c r="AG157" s="250" t="e">
        <f t="shared" si="35"/>
        <v>#REF!</v>
      </c>
      <c r="AH157" s="119"/>
      <c r="AI157" s="255"/>
      <c r="AJ157" s="254"/>
      <c r="AK157" s="187" t="e">
        <f>#REF!</f>
        <v>#REF!</v>
      </c>
      <c r="AL157" s="188" t="e">
        <f>#REF!</f>
        <v>#REF!</v>
      </c>
      <c r="AM157" s="160" t="e">
        <f t="shared" si="36"/>
        <v>#REF!</v>
      </c>
      <c r="AN157" s="161" t="e">
        <f t="shared" si="37"/>
        <v>#REF!</v>
      </c>
      <c r="AO157" s="162" t="e">
        <f t="shared" si="38"/>
        <v>#REF!</v>
      </c>
      <c r="AP157" s="151" t="str">
        <f t="shared" si="31"/>
        <v/>
      </c>
      <c r="AQ157" s="151" t="str">
        <f t="shared" si="32"/>
        <v/>
      </c>
    </row>
    <row r="158" spans="1:43" ht="20.25" customHeight="1" x14ac:dyDescent="0.35">
      <c r="A158" s="157"/>
      <c r="B158" s="157"/>
      <c r="C158" s="242"/>
      <c r="D158" s="242"/>
      <c r="E158" s="242"/>
      <c r="F158" s="242"/>
      <c r="G158" s="242"/>
      <c r="H158" s="242"/>
      <c r="I158" s="242"/>
      <c r="J158" s="243"/>
      <c r="K158" s="244"/>
      <c r="L158" s="242"/>
      <c r="M158" s="245"/>
      <c r="N158" s="245"/>
      <c r="O158" s="254"/>
      <c r="P158" s="254"/>
      <c r="Q158" s="254"/>
      <c r="R158" s="119"/>
      <c r="S158" s="119"/>
      <c r="T158" s="119"/>
      <c r="U158" s="119"/>
      <c r="V158" s="119"/>
      <c r="W158" s="119"/>
      <c r="X158" s="119"/>
      <c r="Y158" s="119"/>
      <c r="Z158" s="119"/>
      <c r="AA158" s="119"/>
      <c r="AB158" s="119"/>
      <c r="AC158" s="119"/>
      <c r="AD158" s="250">
        <f t="shared" si="39"/>
        <v>0</v>
      </c>
      <c r="AE158" s="247"/>
      <c r="AF158" s="249" t="e">
        <f t="shared" si="30"/>
        <v>#REF!</v>
      </c>
      <c r="AG158" s="250" t="e">
        <f t="shared" si="35"/>
        <v>#REF!</v>
      </c>
      <c r="AH158" s="119"/>
      <c r="AI158" s="255"/>
      <c r="AJ158" s="254"/>
      <c r="AK158" s="187" t="e">
        <f>#REF!</f>
        <v>#REF!</v>
      </c>
      <c r="AL158" s="188" t="e">
        <f>#REF!</f>
        <v>#REF!</v>
      </c>
      <c r="AM158" s="160" t="e">
        <f t="shared" si="36"/>
        <v>#REF!</v>
      </c>
      <c r="AN158" s="161" t="e">
        <f t="shared" si="37"/>
        <v>#REF!</v>
      </c>
      <c r="AO158" s="162" t="e">
        <f t="shared" si="38"/>
        <v>#REF!</v>
      </c>
      <c r="AP158" s="151" t="str">
        <f t="shared" si="31"/>
        <v/>
      </c>
      <c r="AQ158" s="151" t="str">
        <f t="shared" si="32"/>
        <v/>
      </c>
    </row>
    <row r="159" spans="1:43" ht="20.25" customHeight="1" x14ac:dyDescent="0.35">
      <c r="A159" s="157"/>
      <c r="B159" s="157"/>
      <c r="C159" s="242"/>
      <c r="D159" s="242"/>
      <c r="E159" s="242"/>
      <c r="F159" s="242"/>
      <c r="G159" s="242"/>
      <c r="H159" s="242"/>
      <c r="I159" s="242"/>
      <c r="J159" s="243"/>
      <c r="K159" s="244"/>
      <c r="L159" s="242"/>
      <c r="M159" s="245"/>
      <c r="N159" s="245"/>
      <c r="O159" s="254"/>
      <c r="P159" s="254"/>
      <c r="Q159" s="254"/>
      <c r="R159" s="119"/>
      <c r="S159" s="119"/>
      <c r="T159" s="119"/>
      <c r="U159" s="119"/>
      <c r="V159" s="119"/>
      <c r="W159" s="119"/>
      <c r="X159" s="119"/>
      <c r="Y159" s="119"/>
      <c r="Z159" s="119"/>
      <c r="AA159" s="119"/>
      <c r="AB159" s="119"/>
      <c r="AC159" s="119"/>
      <c r="AD159" s="250">
        <f t="shared" si="39"/>
        <v>0</v>
      </c>
      <c r="AE159" s="247"/>
      <c r="AF159" s="249" t="e">
        <f t="shared" si="30"/>
        <v>#REF!</v>
      </c>
      <c r="AG159" s="250" t="e">
        <f t="shared" si="35"/>
        <v>#REF!</v>
      </c>
      <c r="AH159" s="119"/>
      <c r="AI159" s="255"/>
      <c r="AJ159" s="254"/>
      <c r="AK159" s="187" t="e">
        <f>#REF!</f>
        <v>#REF!</v>
      </c>
      <c r="AL159" s="188" t="e">
        <f>#REF!</f>
        <v>#REF!</v>
      </c>
      <c r="AM159" s="160" t="e">
        <f t="shared" si="36"/>
        <v>#REF!</v>
      </c>
      <c r="AN159" s="161" t="e">
        <f t="shared" si="37"/>
        <v>#REF!</v>
      </c>
      <c r="AO159" s="162" t="e">
        <f t="shared" si="38"/>
        <v>#REF!</v>
      </c>
      <c r="AP159" s="151" t="str">
        <f t="shared" si="31"/>
        <v/>
      </c>
      <c r="AQ159" s="151" t="str">
        <f t="shared" si="32"/>
        <v/>
      </c>
    </row>
    <row r="160" spans="1:43" ht="20.25" customHeight="1" x14ac:dyDescent="0.35">
      <c r="A160" s="157"/>
      <c r="B160" s="157"/>
      <c r="C160" s="242"/>
      <c r="D160" s="242"/>
      <c r="E160" s="242"/>
      <c r="F160" s="242"/>
      <c r="G160" s="242"/>
      <c r="H160" s="242"/>
      <c r="I160" s="242"/>
      <c r="J160" s="243"/>
      <c r="K160" s="244"/>
      <c r="L160" s="242"/>
      <c r="M160" s="245"/>
      <c r="N160" s="245" t="str">
        <f t="shared" ref="N160:N184" si="40">IF(C160="","",M160+30)</f>
        <v/>
      </c>
      <c r="O160" s="254"/>
      <c r="P160" s="254"/>
      <c r="Q160" s="254"/>
      <c r="R160" s="119"/>
      <c r="S160" s="119"/>
      <c r="T160" s="119"/>
      <c r="U160" s="119"/>
      <c r="V160" s="119"/>
      <c r="W160" s="119"/>
      <c r="X160" s="119"/>
      <c r="Y160" s="119"/>
      <c r="Z160" s="119"/>
      <c r="AA160" s="119"/>
      <c r="AB160" s="119"/>
      <c r="AC160" s="119"/>
      <c r="AD160" s="250">
        <f t="shared" si="39"/>
        <v>0</v>
      </c>
      <c r="AE160" s="247"/>
      <c r="AF160" s="249" t="e">
        <f t="shared" si="30"/>
        <v>#REF!</v>
      </c>
      <c r="AG160" s="250" t="e">
        <f t="shared" si="35"/>
        <v>#REF!</v>
      </c>
      <c r="AH160" s="119"/>
      <c r="AI160" s="255"/>
      <c r="AJ160" s="254"/>
      <c r="AK160" s="187" t="e">
        <f>#REF!</f>
        <v>#REF!</v>
      </c>
      <c r="AL160" s="188" t="e">
        <f>#REF!</f>
        <v>#REF!</v>
      </c>
      <c r="AM160" s="160" t="e">
        <f t="shared" si="36"/>
        <v>#REF!</v>
      </c>
      <c r="AN160" s="161" t="e">
        <f t="shared" si="37"/>
        <v>#REF!</v>
      </c>
      <c r="AO160" s="162" t="e">
        <f t="shared" si="38"/>
        <v>#REF!</v>
      </c>
      <c r="AP160" s="151" t="str">
        <f t="shared" si="31"/>
        <v/>
      </c>
      <c r="AQ160" s="151" t="str">
        <f t="shared" si="32"/>
        <v/>
      </c>
    </row>
    <row r="161" spans="1:43" ht="20.25" customHeight="1" x14ac:dyDescent="0.35">
      <c r="A161" s="157"/>
      <c r="B161" s="157"/>
      <c r="C161" s="242"/>
      <c r="D161" s="242"/>
      <c r="E161" s="242"/>
      <c r="F161" s="242"/>
      <c r="G161" s="242"/>
      <c r="H161" s="242"/>
      <c r="I161" s="242"/>
      <c r="J161" s="243"/>
      <c r="K161" s="244"/>
      <c r="L161" s="242"/>
      <c r="M161" s="245"/>
      <c r="N161" s="245" t="str">
        <f t="shared" si="40"/>
        <v/>
      </c>
      <c r="O161" s="254"/>
      <c r="P161" s="254"/>
      <c r="Q161" s="254"/>
      <c r="R161" s="119"/>
      <c r="S161" s="119"/>
      <c r="T161" s="119"/>
      <c r="U161" s="119"/>
      <c r="V161" s="119"/>
      <c r="W161" s="119"/>
      <c r="X161" s="119"/>
      <c r="Y161" s="119"/>
      <c r="Z161" s="119"/>
      <c r="AA161" s="119"/>
      <c r="AB161" s="119"/>
      <c r="AC161" s="119"/>
      <c r="AD161" s="250">
        <f t="shared" si="39"/>
        <v>0</v>
      </c>
      <c r="AE161" s="247"/>
      <c r="AF161" s="249" t="e">
        <f t="shared" si="30"/>
        <v>#REF!</v>
      </c>
      <c r="AG161" s="250" t="e">
        <f t="shared" si="35"/>
        <v>#REF!</v>
      </c>
      <c r="AH161" s="119"/>
      <c r="AI161" s="255"/>
      <c r="AJ161" s="254"/>
      <c r="AK161" s="187" t="e">
        <f>#REF!</f>
        <v>#REF!</v>
      </c>
      <c r="AL161" s="188" t="e">
        <f>#REF!</f>
        <v>#REF!</v>
      </c>
      <c r="AM161" s="160" t="e">
        <f t="shared" si="36"/>
        <v>#REF!</v>
      </c>
      <c r="AN161" s="161" t="e">
        <f t="shared" si="37"/>
        <v>#REF!</v>
      </c>
      <c r="AO161" s="162" t="e">
        <f t="shared" si="38"/>
        <v>#REF!</v>
      </c>
      <c r="AP161" s="151" t="str">
        <f t="shared" si="31"/>
        <v/>
      </c>
      <c r="AQ161" s="151" t="str">
        <f t="shared" si="32"/>
        <v/>
      </c>
    </row>
    <row r="162" spans="1:43" ht="20.25" customHeight="1" x14ac:dyDescent="0.35">
      <c r="A162" s="157"/>
      <c r="B162" s="157"/>
      <c r="C162" s="242"/>
      <c r="D162" s="242"/>
      <c r="E162" s="242"/>
      <c r="F162" s="242"/>
      <c r="G162" s="242"/>
      <c r="H162" s="242"/>
      <c r="I162" s="242"/>
      <c r="J162" s="243"/>
      <c r="K162" s="244"/>
      <c r="L162" s="242"/>
      <c r="M162" s="245"/>
      <c r="N162" s="245" t="str">
        <f t="shared" si="40"/>
        <v/>
      </c>
      <c r="O162" s="254"/>
      <c r="P162" s="254"/>
      <c r="Q162" s="254"/>
      <c r="R162" s="119"/>
      <c r="S162" s="119"/>
      <c r="T162" s="119"/>
      <c r="U162" s="119"/>
      <c r="V162" s="119"/>
      <c r="W162" s="119"/>
      <c r="X162" s="119"/>
      <c r="Y162" s="119"/>
      <c r="Z162" s="119"/>
      <c r="AA162" s="119"/>
      <c r="AB162" s="119"/>
      <c r="AC162" s="119"/>
      <c r="AD162" s="250">
        <f t="shared" si="39"/>
        <v>0</v>
      </c>
      <c r="AE162" s="247"/>
      <c r="AF162" s="249" t="e">
        <f t="shared" si="30"/>
        <v>#REF!</v>
      </c>
      <c r="AG162" s="250" t="e">
        <f t="shared" si="35"/>
        <v>#REF!</v>
      </c>
      <c r="AH162" s="119"/>
      <c r="AI162" s="255"/>
      <c r="AJ162" s="254"/>
      <c r="AK162" s="187" t="e">
        <f>#REF!</f>
        <v>#REF!</v>
      </c>
      <c r="AL162" s="188" t="e">
        <f>#REF!</f>
        <v>#REF!</v>
      </c>
      <c r="AM162" s="160" t="e">
        <f t="shared" si="36"/>
        <v>#REF!</v>
      </c>
      <c r="AN162" s="161" t="e">
        <f t="shared" si="37"/>
        <v>#REF!</v>
      </c>
      <c r="AO162" s="162" t="e">
        <f t="shared" si="38"/>
        <v>#REF!</v>
      </c>
      <c r="AP162" s="151" t="str">
        <f t="shared" si="31"/>
        <v/>
      </c>
      <c r="AQ162" s="151" t="str">
        <f t="shared" si="32"/>
        <v/>
      </c>
    </row>
    <row r="163" spans="1:43" ht="20.25" customHeight="1" x14ac:dyDescent="0.35">
      <c r="A163" s="157"/>
      <c r="B163" s="157"/>
      <c r="C163" s="242"/>
      <c r="D163" s="242"/>
      <c r="E163" s="242"/>
      <c r="F163" s="242"/>
      <c r="G163" s="242"/>
      <c r="H163" s="242"/>
      <c r="I163" s="242"/>
      <c r="J163" s="243"/>
      <c r="K163" s="244"/>
      <c r="L163" s="242"/>
      <c r="M163" s="245"/>
      <c r="N163" s="245" t="str">
        <f t="shared" si="40"/>
        <v/>
      </c>
      <c r="O163" s="254"/>
      <c r="P163" s="254"/>
      <c r="Q163" s="254"/>
      <c r="R163" s="119"/>
      <c r="S163" s="119"/>
      <c r="T163" s="119"/>
      <c r="U163" s="119"/>
      <c r="V163" s="119"/>
      <c r="W163" s="119"/>
      <c r="X163" s="119"/>
      <c r="Y163" s="119"/>
      <c r="Z163" s="119"/>
      <c r="AA163" s="119"/>
      <c r="AB163" s="119"/>
      <c r="AC163" s="119"/>
      <c r="AD163" s="250">
        <f t="shared" si="39"/>
        <v>0</v>
      </c>
      <c r="AE163" s="247"/>
      <c r="AF163" s="249" t="e">
        <f t="shared" si="30"/>
        <v>#REF!</v>
      </c>
      <c r="AG163" s="250" t="e">
        <f t="shared" si="35"/>
        <v>#REF!</v>
      </c>
      <c r="AH163" s="119"/>
      <c r="AI163" s="255"/>
      <c r="AJ163" s="254"/>
      <c r="AK163" s="187" t="e">
        <f>#REF!</f>
        <v>#REF!</v>
      </c>
      <c r="AL163" s="188" t="e">
        <f>#REF!</f>
        <v>#REF!</v>
      </c>
      <c r="AM163" s="160" t="e">
        <f t="shared" si="36"/>
        <v>#REF!</v>
      </c>
      <c r="AN163" s="161" t="e">
        <f t="shared" si="37"/>
        <v>#REF!</v>
      </c>
      <c r="AO163" s="162" t="e">
        <f t="shared" si="38"/>
        <v>#REF!</v>
      </c>
      <c r="AP163" s="151" t="str">
        <f t="shared" si="31"/>
        <v/>
      </c>
      <c r="AQ163" s="151" t="str">
        <f t="shared" si="32"/>
        <v/>
      </c>
    </row>
    <row r="164" spans="1:43" ht="20.25" customHeight="1" x14ac:dyDescent="0.35">
      <c r="A164" s="172"/>
      <c r="B164" s="172"/>
      <c r="C164" s="151"/>
      <c r="D164" s="235"/>
      <c r="E164" s="235"/>
      <c r="F164" s="235"/>
      <c r="G164" s="235"/>
      <c r="H164" s="235"/>
      <c r="I164" s="235"/>
      <c r="J164" s="240"/>
      <c r="K164" s="236"/>
      <c r="L164" s="151"/>
      <c r="M164" s="266"/>
      <c r="N164" s="266" t="str">
        <f t="shared" si="40"/>
        <v/>
      </c>
      <c r="O164" s="223"/>
      <c r="P164" s="223"/>
      <c r="Q164" s="223"/>
      <c r="R164" s="119"/>
      <c r="S164" s="119"/>
      <c r="T164" s="119"/>
      <c r="U164" s="119"/>
      <c r="V164" s="119"/>
      <c r="W164" s="119"/>
      <c r="X164" s="119"/>
      <c r="Y164" s="119"/>
      <c r="Z164" s="119"/>
      <c r="AA164" s="119"/>
      <c r="AB164" s="119"/>
      <c r="AC164" s="119"/>
      <c r="AD164" s="250">
        <f t="shared" si="39"/>
        <v>0</v>
      </c>
      <c r="AE164" s="247"/>
      <c r="AF164" s="249" t="e">
        <f t="shared" si="30"/>
        <v>#REF!</v>
      </c>
      <c r="AG164" s="250" t="e">
        <f t="shared" si="35"/>
        <v>#REF!</v>
      </c>
      <c r="AH164" s="119"/>
      <c r="AI164" s="255"/>
      <c r="AJ164" s="254"/>
      <c r="AK164" s="187" t="e">
        <f>#REF!</f>
        <v>#REF!</v>
      </c>
      <c r="AL164" s="188" t="e">
        <f>#REF!</f>
        <v>#REF!</v>
      </c>
      <c r="AM164" s="160" t="e">
        <f t="shared" si="36"/>
        <v>#REF!</v>
      </c>
      <c r="AN164" s="161" t="e">
        <f t="shared" si="37"/>
        <v>#REF!</v>
      </c>
      <c r="AO164" s="162" t="e">
        <f t="shared" si="38"/>
        <v>#REF!</v>
      </c>
      <c r="AP164" s="151" t="str">
        <f t="shared" si="31"/>
        <v/>
      </c>
      <c r="AQ164" s="151" t="str">
        <f t="shared" si="32"/>
        <v/>
      </c>
    </row>
    <row r="165" spans="1:43" ht="20.25" customHeight="1" x14ac:dyDescent="0.35">
      <c r="A165" s="172"/>
      <c r="B165" s="172"/>
      <c r="C165" s="151"/>
      <c r="D165" s="235"/>
      <c r="E165" s="235"/>
      <c r="F165" s="235"/>
      <c r="G165" s="235"/>
      <c r="H165" s="235"/>
      <c r="I165" s="235"/>
      <c r="J165" s="240"/>
      <c r="K165" s="236"/>
      <c r="L165" s="151"/>
      <c r="M165" s="266"/>
      <c r="N165" s="266" t="str">
        <f t="shared" si="40"/>
        <v/>
      </c>
      <c r="O165" s="223"/>
      <c r="P165" s="223"/>
      <c r="Q165" s="223"/>
      <c r="R165" s="119"/>
      <c r="S165" s="119"/>
      <c r="T165" s="119"/>
      <c r="U165" s="119"/>
      <c r="V165" s="119"/>
      <c r="W165" s="119"/>
      <c r="X165" s="119"/>
      <c r="Y165" s="119"/>
      <c r="Z165" s="119"/>
      <c r="AA165" s="119"/>
      <c r="AB165" s="119"/>
      <c r="AC165" s="119"/>
      <c r="AD165" s="250">
        <f t="shared" si="39"/>
        <v>0</v>
      </c>
      <c r="AE165" s="247"/>
      <c r="AF165" s="249" t="e">
        <f t="shared" si="30"/>
        <v>#REF!</v>
      </c>
      <c r="AG165" s="250" t="e">
        <f t="shared" si="35"/>
        <v>#REF!</v>
      </c>
      <c r="AH165" s="119"/>
      <c r="AI165" s="255"/>
      <c r="AJ165" s="254"/>
      <c r="AK165" s="187" t="e">
        <f>#REF!</f>
        <v>#REF!</v>
      </c>
      <c r="AL165" s="188" t="e">
        <f>#REF!</f>
        <v>#REF!</v>
      </c>
      <c r="AM165" s="160" t="e">
        <f t="shared" si="36"/>
        <v>#REF!</v>
      </c>
      <c r="AN165" s="161" t="e">
        <f t="shared" si="37"/>
        <v>#REF!</v>
      </c>
      <c r="AO165" s="162" t="e">
        <f t="shared" si="38"/>
        <v>#REF!</v>
      </c>
      <c r="AP165" s="151" t="str">
        <f t="shared" si="31"/>
        <v/>
      </c>
      <c r="AQ165" s="151" t="str">
        <f t="shared" si="32"/>
        <v/>
      </c>
    </row>
    <row r="166" spans="1:43" ht="20.25" customHeight="1" x14ac:dyDescent="0.35">
      <c r="A166" s="172"/>
      <c r="B166" s="172"/>
      <c r="C166" s="151"/>
      <c r="D166" s="235"/>
      <c r="E166" s="235"/>
      <c r="F166" s="235"/>
      <c r="G166" s="235"/>
      <c r="H166" s="235"/>
      <c r="I166" s="235"/>
      <c r="J166" s="240"/>
      <c r="K166" s="236"/>
      <c r="L166" s="151"/>
      <c r="M166" s="266"/>
      <c r="N166" s="266" t="str">
        <f t="shared" si="40"/>
        <v/>
      </c>
      <c r="O166" s="223"/>
      <c r="P166" s="223"/>
      <c r="Q166" s="223"/>
      <c r="R166" s="119"/>
      <c r="S166" s="119"/>
      <c r="T166" s="119"/>
      <c r="U166" s="119"/>
      <c r="V166" s="119"/>
      <c r="W166" s="119"/>
      <c r="X166" s="119"/>
      <c r="Y166" s="119"/>
      <c r="Z166" s="119"/>
      <c r="AA166" s="119"/>
      <c r="AB166" s="119"/>
      <c r="AC166" s="119"/>
      <c r="AD166" s="250">
        <f t="shared" si="39"/>
        <v>0</v>
      </c>
      <c r="AE166" s="247"/>
      <c r="AF166" s="249" t="e">
        <f t="shared" si="30"/>
        <v>#REF!</v>
      </c>
      <c r="AG166" s="250" t="e">
        <f t="shared" si="35"/>
        <v>#REF!</v>
      </c>
      <c r="AH166" s="119"/>
      <c r="AI166" s="255"/>
      <c r="AJ166" s="254"/>
      <c r="AK166" s="187" t="e">
        <f>#REF!</f>
        <v>#REF!</v>
      </c>
      <c r="AL166" s="188" t="e">
        <f>#REF!</f>
        <v>#REF!</v>
      </c>
      <c r="AM166" s="160" t="e">
        <f t="shared" si="36"/>
        <v>#REF!</v>
      </c>
      <c r="AN166" s="161" t="e">
        <f t="shared" si="37"/>
        <v>#REF!</v>
      </c>
      <c r="AO166" s="162" t="e">
        <f t="shared" si="38"/>
        <v>#REF!</v>
      </c>
      <c r="AP166" s="151" t="str">
        <f t="shared" si="31"/>
        <v/>
      </c>
      <c r="AQ166" s="151" t="str">
        <f t="shared" si="32"/>
        <v/>
      </c>
    </row>
    <row r="167" spans="1:43" ht="20.25" customHeight="1" x14ac:dyDescent="0.35">
      <c r="A167" s="172"/>
      <c r="B167" s="172"/>
      <c r="C167" s="151"/>
      <c r="D167" s="235"/>
      <c r="E167" s="235"/>
      <c r="F167" s="235"/>
      <c r="G167" s="235"/>
      <c r="H167" s="235"/>
      <c r="I167" s="235"/>
      <c r="J167" s="240"/>
      <c r="K167" s="236"/>
      <c r="L167" s="151"/>
      <c r="M167" s="266"/>
      <c r="N167" s="266" t="str">
        <f t="shared" si="40"/>
        <v/>
      </c>
      <c r="O167" s="223"/>
      <c r="P167" s="223"/>
      <c r="Q167" s="223"/>
      <c r="R167" s="119"/>
      <c r="S167" s="119"/>
      <c r="T167" s="119"/>
      <c r="U167" s="119"/>
      <c r="V167" s="119"/>
      <c r="W167" s="119"/>
      <c r="X167" s="119"/>
      <c r="Y167" s="119"/>
      <c r="Z167" s="119"/>
      <c r="AA167" s="119"/>
      <c r="AB167" s="119"/>
      <c r="AC167" s="119"/>
      <c r="AD167" s="250">
        <f t="shared" si="39"/>
        <v>0</v>
      </c>
      <c r="AE167" s="247"/>
      <c r="AF167" s="249" t="e">
        <f t="shared" si="30"/>
        <v>#REF!</v>
      </c>
      <c r="AG167" s="250" t="e">
        <f t="shared" si="35"/>
        <v>#REF!</v>
      </c>
      <c r="AH167" s="119"/>
      <c r="AI167" s="255"/>
      <c r="AJ167" s="254"/>
      <c r="AK167" s="187" t="e">
        <f>#REF!</f>
        <v>#REF!</v>
      </c>
      <c r="AL167" s="188" t="e">
        <f>#REF!</f>
        <v>#REF!</v>
      </c>
      <c r="AM167" s="160" t="e">
        <f t="shared" si="36"/>
        <v>#REF!</v>
      </c>
      <c r="AN167" s="161" t="e">
        <f t="shared" si="37"/>
        <v>#REF!</v>
      </c>
      <c r="AO167" s="162" t="e">
        <f t="shared" si="38"/>
        <v>#REF!</v>
      </c>
      <c r="AP167" s="151" t="str">
        <f t="shared" si="31"/>
        <v/>
      </c>
      <c r="AQ167" s="151" t="str">
        <f t="shared" si="32"/>
        <v/>
      </c>
    </row>
    <row r="168" spans="1:43" ht="20.25" customHeight="1" x14ac:dyDescent="0.35">
      <c r="A168" s="172"/>
      <c r="B168" s="172"/>
      <c r="C168" s="151"/>
      <c r="D168" s="235"/>
      <c r="E168" s="235"/>
      <c r="F168" s="235"/>
      <c r="G168" s="235"/>
      <c r="H168" s="235"/>
      <c r="I168" s="235"/>
      <c r="J168" s="240"/>
      <c r="K168" s="236"/>
      <c r="L168" s="151"/>
      <c r="M168" s="266"/>
      <c r="N168" s="266" t="str">
        <f t="shared" si="40"/>
        <v/>
      </c>
      <c r="O168" s="223"/>
      <c r="P168" s="223"/>
      <c r="Q168" s="223"/>
      <c r="R168" s="119"/>
      <c r="S168" s="119"/>
      <c r="T168" s="119"/>
      <c r="U168" s="119"/>
      <c r="V168" s="119"/>
      <c r="W168" s="119"/>
      <c r="X168" s="119"/>
      <c r="Y168" s="119"/>
      <c r="Z168" s="119"/>
      <c r="AA168" s="119"/>
      <c r="AB168" s="119"/>
      <c r="AC168" s="119"/>
      <c r="AD168" s="250">
        <f t="shared" si="39"/>
        <v>0</v>
      </c>
      <c r="AE168" s="247"/>
      <c r="AF168" s="249" t="e">
        <f t="shared" si="30"/>
        <v>#REF!</v>
      </c>
      <c r="AG168" s="250" t="e">
        <f t="shared" si="35"/>
        <v>#REF!</v>
      </c>
      <c r="AH168" s="119"/>
      <c r="AI168" s="255"/>
      <c r="AJ168" s="254"/>
      <c r="AK168" s="187" t="e">
        <f>#REF!</f>
        <v>#REF!</v>
      </c>
      <c r="AL168" s="188" t="e">
        <f>#REF!</f>
        <v>#REF!</v>
      </c>
      <c r="AM168" s="160" t="e">
        <f t="shared" si="36"/>
        <v>#REF!</v>
      </c>
      <c r="AN168" s="161" t="e">
        <f t="shared" si="37"/>
        <v>#REF!</v>
      </c>
      <c r="AO168" s="162" t="e">
        <f t="shared" si="38"/>
        <v>#REF!</v>
      </c>
      <c r="AP168" s="151" t="str">
        <f t="shared" si="31"/>
        <v/>
      </c>
      <c r="AQ168" s="151" t="str">
        <f t="shared" si="32"/>
        <v/>
      </c>
    </row>
    <row r="169" spans="1:43" ht="20.25" customHeight="1" x14ac:dyDescent="0.35">
      <c r="A169" s="172"/>
      <c r="B169" s="172"/>
      <c r="C169" s="151"/>
      <c r="D169" s="235"/>
      <c r="E169" s="235"/>
      <c r="F169" s="235"/>
      <c r="G169" s="235"/>
      <c r="H169" s="235"/>
      <c r="I169" s="235"/>
      <c r="J169" s="240"/>
      <c r="K169" s="236"/>
      <c r="L169" s="151"/>
      <c r="M169" s="266"/>
      <c r="N169" s="266" t="str">
        <f t="shared" si="40"/>
        <v/>
      </c>
      <c r="O169" s="223"/>
      <c r="P169" s="223"/>
      <c r="Q169" s="223"/>
      <c r="R169" s="119"/>
      <c r="S169" s="119"/>
      <c r="T169" s="119"/>
      <c r="U169" s="119"/>
      <c r="V169" s="119"/>
      <c r="W169" s="119"/>
      <c r="X169" s="119"/>
      <c r="Y169" s="119"/>
      <c r="Z169" s="119"/>
      <c r="AA169" s="119"/>
      <c r="AB169" s="119"/>
      <c r="AC169" s="119"/>
      <c r="AD169" s="250">
        <f t="shared" si="39"/>
        <v>0</v>
      </c>
      <c r="AE169" s="247"/>
      <c r="AF169" s="249" t="e">
        <f t="shared" si="30"/>
        <v>#REF!</v>
      </c>
      <c r="AG169" s="250" t="e">
        <f t="shared" si="35"/>
        <v>#REF!</v>
      </c>
      <c r="AH169" s="119"/>
      <c r="AI169" s="255"/>
      <c r="AJ169" s="254"/>
      <c r="AK169" s="187" t="e">
        <f>#REF!</f>
        <v>#REF!</v>
      </c>
      <c r="AL169" s="188" t="e">
        <f>#REF!</f>
        <v>#REF!</v>
      </c>
      <c r="AM169" s="160" t="e">
        <f t="shared" si="36"/>
        <v>#REF!</v>
      </c>
      <c r="AN169" s="161" t="e">
        <f t="shared" si="37"/>
        <v>#REF!</v>
      </c>
      <c r="AO169" s="162" t="e">
        <f t="shared" si="38"/>
        <v>#REF!</v>
      </c>
      <c r="AP169" s="151" t="str">
        <f t="shared" si="31"/>
        <v/>
      </c>
      <c r="AQ169" s="151" t="str">
        <f t="shared" si="32"/>
        <v/>
      </c>
    </row>
    <row r="170" spans="1:43" ht="20.25" customHeight="1" x14ac:dyDescent="0.35">
      <c r="A170" s="172"/>
      <c r="B170" s="172"/>
      <c r="C170" s="151"/>
      <c r="D170" s="235"/>
      <c r="E170" s="235"/>
      <c r="F170" s="235"/>
      <c r="G170" s="235"/>
      <c r="H170" s="235"/>
      <c r="I170" s="235"/>
      <c r="J170" s="240"/>
      <c r="K170" s="236"/>
      <c r="L170" s="151"/>
      <c r="M170" s="266"/>
      <c r="N170" s="266" t="str">
        <f t="shared" si="40"/>
        <v/>
      </c>
      <c r="O170" s="223"/>
      <c r="P170" s="223"/>
      <c r="Q170" s="223"/>
      <c r="R170" s="119"/>
      <c r="S170" s="119"/>
      <c r="T170" s="119"/>
      <c r="U170" s="119"/>
      <c r="V170" s="119"/>
      <c r="W170" s="119"/>
      <c r="X170" s="119"/>
      <c r="Y170" s="119"/>
      <c r="Z170" s="119"/>
      <c r="AA170" s="119"/>
      <c r="AB170" s="119"/>
      <c r="AC170" s="119"/>
      <c r="AD170" s="250">
        <f t="shared" si="39"/>
        <v>0</v>
      </c>
      <c r="AE170" s="247"/>
      <c r="AF170" s="249" t="e">
        <f t="shared" si="30"/>
        <v>#REF!</v>
      </c>
      <c r="AG170" s="250" t="e">
        <f t="shared" si="35"/>
        <v>#REF!</v>
      </c>
      <c r="AH170" s="119"/>
      <c r="AI170" s="255"/>
      <c r="AJ170" s="254"/>
      <c r="AK170" s="187" t="e">
        <f>#REF!</f>
        <v>#REF!</v>
      </c>
      <c r="AL170" s="188" t="e">
        <f>#REF!</f>
        <v>#REF!</v>
      </c>
      <c r="AM170" s="160" t="e">
        <f t="shared" si="36"/>
        <v>#REF!</v>
      </c>
      <c r="AN170" s="161" t="e">
        <f t="shared" si="37"/>
        <v>#REF!</v>
      </c>
      <c r="AO170" s="162" t="e">
        <f t="shared" si="38"/>
        <v>#REF!</v>
      </c>
      <c r="AP170" s="151" t="str">
        <f t="shared" si="31"/>
        <v/>
      </c>
      <c r="AQ170" s="151" t="str">
        <f t="shared" si="32"/>
        <v/>
      </c>
    </row>
    <row r="171" spans="1:43" ht="20.25" customHeight="1" x14ac:dyDescent="0.35">
      <c r="A171" s="172"/>
      <c r="B171" s="172"/>
      <c r="C171" s="151"/>
      <c r="D171" s="235"/>
      <c r="E171" s="235"/>
      <c r="F171" s="235"/>
      <c r="G171" s="235"/>
      <c r="H171" s="235"/>
      <c r="I171" s="235"/>
      <c r="J171" s="240"/>
      <c r="K171" s="236"/>
      <c r="L171" s="151"/>
      <c r="M171" s="266"/>
      <c r="N171" s="266" t="str">
        <f t="shared" si="40"/>
        <v/>
      </c>
      <c r="O171" s="223"/>
      <c r="P171" s="223"/>
      <c r="Q171" s="223"/>
      <c r="R171" s="119"/>
      <c r="S171" s="119"/>
      <c r="T171" s="119"/>
      <c r="U171" s="119"/>
      <c r="V171" s="119"/>
      <c r="W171" s="119"/>
      <c r="X171" s="119"/>
      <c r="Y171" s="119"/>
      <c r="Z171" s="119"/>
      <c r="AA171" s="119"/>
      <c r="AB171" s="119"/>
      <c r="AC171" s="119"/>
      <c r="AD171" s="250">
        <f t="shared" si="39"/>
        <v>0</v>
      </c>
      <c r="AE171" s="247"/>
      <c r="AF171" s="249" t="e">
        <f t="shared" si="30"/>
        <v>#REF!</v>
      </c>
      <c r="AG171" s="250" t="e">
        <f t="shared" si="35"/>
        <v>#REF!</v>
      </c>
      <c r="AH171" s="119"/>
      <c r="AI171" s="255"/>
      <c r="AJ171" s="254"/>
      <c r="AK171" s="187" t="e">
        <f>#REF!</f>
        <v>#REF!</v>
      </c>
      <c r="AL171" s="188" t="e">
        <f>#REF!</f>
        <v>#REF!</v>
      </c>
      <c r="AM171" s="160" t="e">
        <f t="shared" si="36"/>
        <v>#REF!</v>
      </c>
      <c r="AN171" s="161" t="e">
        <f t="shared" si="37"/>
        <v>#REF!</v>
      </c>
      <c r="AO171" s="162" t="e">
        <f t="shared" si="38"/>
        <v>#REF!</v>
      </c>
      <c r="AP171" s="151" t="str">
        <f t="shared" si="31"/>
        <v/>
      </c>
      <c r="AQ171" s="151" t="str">
        <f t="shared" si="32"/>
        <v/>
      </c>
    </row>
    <row r="172" spans="1:43" ht="20.25" customHeight="1" x14ac:dyDescent="0.35">
      <c r="A172" s="157"/>
      <c r="B172" s="157"/>
      <c r="C172" s="242"/>
      <c r="D172" s="242"/>
      <c r="E172" s="242"/>
      <c r="F172" s="242"/>
      <c r="G172" s="242"/>
      <c r="H172" s="242"/>
      <c r="I172" s="242"/>
      <c r="J172" s="243"/>
      <c r="K172" s="244"/>
      <c r="L172" s="242"/>
      <c r="M172" s="245"/>
      <c r="N172" s="245" t="str">
        <f t="shared" si="40"/>
        <v/>
      </c>
      <c r="O172" s="254"/>
      <c r="P172" s="254"/>
      <c r="Q172" s="254"/>
      <c r="R172" s="119"/>
      <c r="S172" s="119"/>
      <c r="T172" s="119"/>
      <c r="U172" s="119"/>
      <c r="V172" s="119"/>
      <c r="W172" s="119"/>
      <c r="X172" s="119"/>
      <c r="Y172" s="119"/>
      <c r="Z172" s="119"/>
      <c r="AA172" s="119"/>
      <c r="AB172" s="119"/>
      <c r="AC172" s="119"/>
      <c r="AD172" s="250">
        <f t="shared" si="39"/>
        <v>0</v>
      </c>
      <c r="AE172" s="247"/>
      <c r="AF172" s="249" t="e">
        <f t="shared" si="30"/>
        <v>#REF!</v>
      </c>
      <c r="AG172" s="250" t="e">
        <f t="shared" si="35"/>
        <v>#REF!</v>
      </c>
      <c r="AH172" s="119"/>
      <c r="AI172" s="255"/>
      <c r="AJ172" s="254"/>
      <c r="AK172" s="187" t="e">
        <f>#REF!</f>
        <v>#REF!</v>
      </c>
      <c r="AL172" s="188" t="e">
        <f>#REF!</f>
        <v>#REF!</v>
      </c>
      <c r="AM172" s="160" t="e">
        <f t="shared" si="36"/>
        <v>#REF!</v>
      </c>
      <c r="AN172" s="161" t="e">
        <f t="shared" si="37"/>
        <v>#REF!</v>
      </c>
      <c r="AO172" s="162" t="e">
        <f t="shared" si="38"/>
        <v>#REF!</v>
      </c>
      <c r="AP172" s="151" t="str">
        <f t="shared" si="31"/>
        <v/>
      </c>
      <c r="AQ172" s="151" t="str">
        <f t="shared" si="32"/>
        <v/>
      </c>
    </row>
    <row r="173" spans="1:43" ht="20.25" customHeight="1" x14ac:dyDescent="0.35">
      <c r="A173" s="157"/>
      <c r="B173" s="157"/>
      <c r="C173" s="242"/>
      <c r="D173" s="242"/>
      <c r="E173" s="242"/>
      <c r="F173" s="242"/>
      <c r="G173" s="242"/>
      <c r="H173" s="242"/>
      <c r="I173" s="242"/>
      <c r="J173" s="243"/>
      <c r="K173" s="244"/>
      <c r="L173" s="242"/>
      <c r="M173" s="245"/>
      <c r="N173" s="245" t="str">
        <f t="shared" si="40"/>
        <v/>
      </c>
      <c r="O173" s="254"/>
      <c r="P173" s="254"/>
      <c r="Q173" s="254"/>
      <c r="R173" s="119"/>
      <c r="S173" s="119"/>
      <c r="T173" s="119"/>
      <c r="U173" s="119"/>
      <c r="V173" s="119"/>
      <c r="W173" s="119"/>
      <c r="X173" s="119"/>
      <c r="Y173" s="119"/>
      <c r="Z173" s="119"/>
      <c r="AA173" s="119"/>
      <c r="AB173" s="119"/>
      <c r="AC173" s="119"/>
      <c r="AD173" s="250">
        <f t="shared" si="39"/>
        <v>0</v>
      </c>
      <c r="AE173" s="247"/>
      <c r="AF173" s="249" t="e">
        <f t="shared" si="30"/>
        <v>#REF!</v>
      </c>
      <c r="AG173" s="250" t="e">
        <f t="shared" si="35"/>
        <v>#REF!</v>
      </c>
      <c r="AH173" s="119"/>
      <c r="AI173" s="255"/>
      <c r="AJ173" s="254"/>
      <c r="AK173" s="187" t="e">
        <f>#REF!</f>
        <v>#REF!</v>
      </c>
      <c r="AL173" s="188" t="e">
        <f>#REF!</f>
        <v>#REF!</v>
      </c>
      <c r="AM173" s="160" t="e">
        <f t="shared" si="36"/>
        <v>#REF!</v>
      </c>
      <c r="AN173" s="161" t="e">
        <f t="shared" si="37"/>
        <v>#REF!</v>
      </c>
      <c r="AO173" s="162" t="e">
        <f t="shared" si="38"/>
        <v>#REF!</v>
      </c>
      <c r="AP173" s="151" t="str">
        <f t="shared" si="31"/>
        <v/>
      </c>
      <c r="AQ173" s="151" t="str">
        <f t="shared" si="32"/>
        <v/>
      </c>
    </row>
    <row r="174" spans="1:43" ht="20.25" customHeight="1" x14ac:dyDescent="0.35">
      <c r="A174" s="157"/>
      <c r="B174" s="157"/>
      <c r="C174" s="242"/>
      <c r="D174" s="242"/>
      <c r="E174" s="242"/>
      <c r="F174" s="242"/>
      <c r="G174" s="242"/>
      <c r="H174" s="242"/>
      <c r="I174" s="242"/>
      <c r="J174" s="243"/>
      <c r="K174" s="244"/>
      <c r="L174" s="242"/>
      <c r="M174" s="245"/>
      <c r="N174" s="245" t="str">
        <f t="shared" si="40"/>
        <v/>
      </c>
      <c r="O174" s="254"/>
      <c r="P174" s="254"/>
      <c r="Q174" s="254"/>
      <c r="R174" s="119"/>
      <c r="S174" s="119"/>
      <c r="T174" s="119"/>
      <c r="U174" s="119"/>
      <c r="V174" s="119"/>
      <c r="W174" s="119"/>
      <c r="X174" s="119"/>
      <c r="Y174" s="119"/>
      <c r="Z174" s="119"/>
      <c r="AA174" s="119"/>
      <c r="AB174" s="119"/>
      <c r="AC174" s="119"/>
      <c r="AD174" s="250">
        <f t="shared" si="39"/>
        <v>0</v>
      </c>
      <c r="AE174" s="247"/>
      <c r="AF174" s="249" t="e">
        <f t="shared" si="30"/>
        <v>#REF!</v>
      </c>
      <c r="AG174" s="250" t="e">
        <f t="shared" si="35"/>
        <v>#REF!</v>
      </c>
      <c r="AH174" s="119"/>
      <c r="AI174" s="255"/>
      <c r="AJ174" s="254"/>
      <c r="AK174" s="187" t="e">
        <f>#REF!</f>
        <v>#REF!</v>
      </c>
      <c r="AL174" s="188" t="e">
        <f>#REF!</f>
        <v>#REF!</v>
      </c>
      <c r="AM174" s="160" t="e">
        <f t="shared" si="36"/>
        <v>#REF!</v>
      </c>
      <c r="AN174" s="161" t="e">
        <f t="shared" si="37"/>
        <v>#REF!</v>
      </c>
      <c r="AO174" s="162" t="e">
        <f t="shared" si="38"/>
        <v>#REF!</v>
      </c>
      <c r="AP174" s="151" t="str">
        <f t="shared" si="31"/>
        <v/>
      </c>
      <c r="AQ174" s="151" t="str">
        <f t="shared" si="32"/>
        <v/>
      </c>
    </row>
    <row r="175" spans="1:43" ht="20.25" customHeight="1" x14ac:dyDescent="0.35">
      <c r="A175" s="157"/>
      <c r="B175" s="157"/>
      <c r="C175" s="242"/>
      <c r="D175" s="242"/>
      <c r="E175" s="242"/>
      <c r="F175" s="242"/>
      <c r="G175" s="242"/>
      <c r="H175" s="242"/>
      <c r="I175" s="242"/>
      <c r="J175" s="243"/>
      <c r="K175" s="244"/>
      <c r="L175" s="242"/>
      <c r="M175" s="245"/>
      <c r="N175" s="245" t="str">
        <f t="shared" si="40"/>
        <v/>
      </c>
      <c r="O175" s="254"/>
      <c r="P175" s="254"/>
      <c r="Q175" s="254"/>
      <c r="R175" s="119"/>
      <c r="S175" s="119"/>
      <c r="T175" s="119"/>
      <c r="U175" s="119"/>
      <c r="V175" s="119"/>
      <c r="W175" s="119"/>
      <c r="X175" s="119"/>
      <c r="Y175" s="119"/>
      <c r="Z175" s="119"/>
      <c r="AA175" s="119"/>
      <c r="AB175" s="119"/>
      <c r="AC175" s="119"/>
      <c r="AD175" s="250">
        <f t="shared" si="39"/>
        <v>0</v>
      </c>
      <c r="AE175" s="247"/>
      <c r="AF175" s="249" t="e">
        <f t="shared" si="30"/>
        <v>#REF!</v>
      </c>
      <c r="AG175" s="250" t="e">
        <f t="shared" si="35"/>
        <v>#REF!</v>
      </c>
      <c r="AH175" s="119"/>
      <c r="AI175" s="255"/>
      <c r="AJ175" s="254"/>
      <c r="AK175" s="187" t="e">
        <f>#REF!</f>
        <v>#REF!</v>
      </c>
      <c r="AL175" s="188" t="e">
        <f>#REF!</f>
        <v>#REF!</v>
      </c>
      <c r="AM175" s="160" t="e">
        <f t="shared" si="36"/>
        <v>#REF!</v>
      </c>
      <c r="AN175" s="161" t="e">
        <f t="shared" si="37"/>
        <v>#REF!</v>
      </c>
      <c r="AO175" s="162" t="e">
        <f t="shared" si="38"/>
        <v>#REF!</v>
      </c>
      <c r="AP175" s="151" t="str">
        <f t="shared" si="31"/>
        <v/>
      </c>
      <c r="AQ175" s="151" t="str">
        <f t="shared" si="32"/>
        <v/>
      </c>
    </row>
    <row r="176" spans="1:43" ht="20.25" customHeight="1" x14ac:dyDescent="0.35">
      <c r="A176" s="157"/>
      <c r="B176" s="157"/>
      <c r="C176" s="242"/>
      <c r="D176" s="242"/>
      <c r="E176" s="242"/>
      <c r="F176" s="242"/>
      <c r="G176" s="242"/>
      <c r="H176" s="242"/>
      <c r="I176" s="242"/>
      <c r="J176" s="243"/>
      <c r="K176" s="244"/>
      <c r="L176" s="242"/>
      <c r="M176" s="245"/>
      <c r="N176" s="245" t="str">
        <f t="shared" si="40"/>
        <v/>
      </c>
      <c r="O176" s="254"/>
      <c r="P176" s="254"/>
      <c r="Q176" s="254"/>
      <c r="R176" s="119"/>
      <c r="S176" s="119"/>
      <c r="T176" s="119"/>
      <c r="U176" s="119"/>
      <c r="V176" s="119"/>
      <c r="W176" s="119"/>
      <c r="X176" s="119"/>
      <c r="Y176" s="119"/>
      <c r="Z176" s="119"/>
      <c r="AA176" s="119"/>
      <c r="AB176" s="119"/>
      <c r="AC176" s="119"/>
      <c r="AD176" s="250">
        <f t="shared" si="39"/>
        <v>0</v>
      </c>
      <c r="AE176" s="247"/>
      <c r="AF176" s="249" t="e">
        <f t="shared" si="30"/>
        <v>#REF!</v>
      </c>
      <c r="AG176" s="250" t="e">
        <f t="shared" si="35"/>
        <v>#REF!</v>
      </c>
      <c r="AH176" s="119"/>
      <c r="AI176" s="255"/>
      <c r="AJ176" s="254"/>
      <c r="AK176" s="187" t="e">
        <f>#REF!</f>
        <v>#REF!</v>
      </c>
      <c r="AL176" s="188" t="e">
        <f>#REF!</f>
        <v>#REF!</v>
      </c>
      <c r="AM176" s="160" t="e">
        <f t="shared" si="36"/>
        <v>#REF!</v>
      </c>
      <c r="AN176" s="161" t="e">
        <f t="shared" si="37"/>
        <v>#REF!</v>
      </c>
      <c r="AO176" s="162" t="e">
        <f t="shared" si="38"/>
        <v>#REF!</v>
      </c>
      <c r="AP176" s="151" t="str">
        <f t="shared" si="31"/>
        <v/>
      </c>
      <c r="AQ176" s="151" t="str">
        <f t="shared" si="32"/>
        <v/>
      </c>
    </row>
    <row r="177" spans="1:43" ht="20.25" customHeight="1" x14ac:dyDescent="0.35">
      <c r="A177" s="157"/>
      <c r="B177" s="157"/>
      <c r="C177" s="242"/>
      <c r="D177" s="242"/>
      <c r="E177" s="242"/>
      <c r="F177" s="242"/>
      <c r="G177" s="242"/>
      <c r="H177" s="242"/>
      <c r="I177" s="242"/>
      <c r="J177" s="243"/>
      <c r="K177" s="244"/>
      <c r="L177" s="242"/>
      <c r="M177" s="245"/>
      <c r="N177" s="245" t="str">
        <f t="shared" si="40"/>
        <v/>
      </c>
      <c r="O177" s="254"/>
      <c r="P177" s="254"/>
      <c r="Q177" s="254"/>
      <c r="R177" s="119"/>
      <c r="S177" s="119"/>
      <c r="T177" s="119"/>
      <c r="U177" s="119"/>
      <c r="V177" s="119"/>
      <c r="W177" s="119"/>
      <c r="X177" s="119"/>
      <c r="Y177" s="119"/>
      <c r="Z177" s="119"/>
      <c r="AA177" s="119"/>
      <c r="AB177" s="119"/>
      <c r="AC177" s="119"/>
      <c r="AD177" s="250">
        <f t="shared" si="39"/>
        <v>0</v>
      </c>
      <c r="AE177" s="247"/>
      <c r="AF177" s="249" t="e">
        <f t="shared" si="30"/>
        <v>#REF!</v>
      </c>
      <c r="AG177" s="250" t="e">
        <f t="shared" si="35"/>
        <v>#REF!</v>
      </c>
      <c r="AH177" s="119"/>
      <c r="AI177" s="255"/>
      <c r="AJ177" s="254"/>
      <c r="AK177" s="187" t="e">
        <f>#REF!</f>
        <v>#REF!</v>
      </c>
      <c r="AL177" s="188" t="e">
        <f>#REF!</f>
        <v>#REF!</v>
      </c>
      <c r="AM177" s="160" t="e">
        <f t="shared" si="36"/>
        <v>#REF!</v>
      </c>
      <c r="AN177" s="161" t="e">
        <f t="shared" si="37"/>
        <v>#REF!</v>
      </c>
      <c r="AO177" s="162" t="e">
        <f t="shared" si="38"/>
        <v>#REF!</v>
      </c>
      <c r="AP177" s="151" t="str">
        <f t="shared" si="31"/>
        <v/>
      </c>
      <c r="AQ177" s="151" t="str">
        <f t="shared" si="32"/>
        <v/>
      </c>
    </row>
    <row r="178" spans="1:43" ht="20.25" customHeight="1" x14ac:dyDescent="0.35">
      <c r="A178" s="157"/>
      <c r="B178" s="157"/>
      <c r="C178" s="242"/>
      <c r="D178" s="242"/>
      <c r="E178" s="242"/>
      <c r="F178" s="242"/>
      <c r="G178" s="242"/>
      <c r="H178" s="242"/>
      <c r="I178" s="242"/>
      <c r="J178" s="243"/>
      <c r="K178" s="244"/>
      <c r="L178" s="242"/>
      <c r="M178" s="245"/>
      <c r="N178" s="245" t="str">
        <f t="shared" si="40"/>
        <v/>
      </c>
      <c r="O178" s="254"/>
      <c r="P178" s="254"/>
      <c r="Q178" s="254"/>
      <c r="R178" s="119"/>
      <c r="S178" s="119"/>
      <c r="T178" s="119"/>
      <c r="U178" s="119"/>
      <c r="V178" s="119"/>
      <c r="W178" s="119"/>
      <c r="X178" s="119"/>
      <c r="Y178" s="119"/>
      <c r="Z178" s="119"/>
      <c r="AA178" s="119"/>
      <c r="AB178" s="119"/>
      <c r="AC178" s="119"/>
      <c r="AD178" s="250">
        <f t="shared" si="39"/>
        <v>0</v>
      </c>
      <c r="AE178" s="247"/>
      <c r="AF178" s="249" t="e">
        <f t="shared" si="30"/>
        <v>#REF!</v>
      </c>
      <c r="AG178" s="250" t="e">
        <f t="shared" si="35"/>
        <v>#REF!</v>
      </c>
      <c r="AH178" s="119"/>
      <c r="AI178" s="255"/>
      <c r="AJ178" s="254"/>
      <c r="AK178" s="187" t="e">
        <f>#REF!</f>
        <v>#REF!</v>
      </c>
      <c r="AL178" s="188" t="e">
        <f>#REF!</f>
        <v>#REF!</v>
      </c>
      <c r="AM178" s="160" t="e">
        <f t="shared" si="36"/>
        <v>#REF!</v>
      </c>
      <c r="AN178" s="161" t="e">
        <f t="shared" si="37"/>
        <v>#REF!</v>
      </c>
      <c r="AO178" s="162" t="e">
        <f t="shared" si="38"/>
        <v>#REF!</v>
      </c>
      <c r="AP178" s="151" t="str">
        <f t="shared" si="31"/>
        <v/>
      </c>
      <c r="AQ178" s="151" t="str">
        <f t="shared" si="32"/>
        <v/>
      </c>
    </row>
    <row r="179" spans="1:43" ht="20.25" customHeight="1" x14ac:dyDescent="0.35">
      <c r="A179" s="157"/>
      <c r="B179" s="157"/>
      <c r="C179" s="242"/>
      <c r="D179" s="242"/>
      <c r="E179" s="242"/>
      <c r="F179" s="242"/>
      <c r="G179" s="242"/>
      <c r="H179" s="242"/>
      <c r="I179" s="242"/>
      <c r="J179" s="243"/>
      <c r="K179" s="244"/>
      <c r="L179" s="242"/>
      <c r="M179" s="245"/>
      <c r="N179" s="245" t="str">
        <f t="shared" si="40"/>
        <v/>
      </c>
      <c r="O179" s="254"/>
      <c r="P179" s="254"/>
      <c r="Q179" s="254"/>
      <c r="R179" s="119"/>
      <c r="S179" s="119"/>
      <c r="T179" s="119"/>
      <c r="U179" s="119"/>
      <c r="V179" s="119"/>
      <c r="W179" s="119"/>
      <c r="X179" s="119"/>
      <c r="Y179" s="119"/>
      <c r="Z179" s="119"/>
      <c r="AA179" s="119"/>
      <c r="AB179" s="119"/>
      <c r="AC179" s="119"/>
      <c r="AD179" s="250">
        <f t="shared" si="39"/>
        <v>0</v>
      </c>
      <c r="AE179" s="247"/>
      <c r="AF179" s="249" t="e">
        <f t="shared" si="30"/>
        <v>#REF!</v>
      </c>
      <c r="AG179" s="250" t="e">
        <f t="shared" si="35"/>
        <v>#REF!</v>
      </c>
      <c r="AH179" s="119"/>
      <c r="AI179" s="255"/>
      <c r="AJ179" s="254"/>
      <c r="AK179" s="187" t="e">
        <f>#REF!</f>
        <v>#REF!</v>
      </c>
      <c r="AL179" s="188" t="e">
        <f>#REF!</f>
        <v>#REF!</v>
      </c>
      <c r="AM179" s="160" t="e">
        <f t="shared" si="36"/>
        <v>#REF!</v>
      </c>
      <c r="AN179" s="161" t="e">
        <f t="shared" si="37"/>
        <v>#REF!</v>
      </c>
      <c r="AO179" s="162" t="e">
        <f t="shared" si="38"/>
        <v>#REF!</v>
      </c>
      <c r="AP179" s="151" t="str">
        <f t="shared" si="31"/>
        <v/>
      </c>
      <c r="AQ179" s="151" t="str">
        <f t="shared" si="32"/>
        <v/>
      </c>
    </row>
    <row r="180" spans="1:43" ht="20.25" customHeight="1" x14ac:dyDescent="0.35">
      <c r="A180" s="157"/>
      <c r="B180" s="157"/>
      <c r="C180" s="242"/>
      <c r="D180" s="242"/>
      <c r="E180" s="242"/>
      <c r="F180" s="242"/>
      <c r="G180" s="242"/>
      <c r="H180" s="242"/>
      <c r="I180" s="242"/>
      <c r="J180" s="243"/>
      <c r="K180" s="244"/>
      <c r="L180" s="242"/>
      <c r="M180" s="245"/>
      <c r="N180" s="245" t="str">
        <f t="shared" si="40"/>
        <v/>
      </c>
      <c r="O180" s="254"/>
      <c r="P180" s="254"/>
      <c r="Q180" s="254"/>
      <c r="R180" s="119"/>
      <c r="S180" s="119"/>
      <c r="T180" s="119"/>
      <c r="U180" s="119"/>
      <c r="V180" s="119"/>
      <c r="W180" s="119"/>
      <c r="X180" s="119"/>
      <c r="Y180" s="119"/>
      <c r="Z180" s="119"/>
      <c r="AA180" s="119"/>
      <c r="AB180" s="119"/>
      <c r="AC180" s="119"/>
      <c r="AD180" s="250">
        <f t="shared" si="39"/>
        <v>0</v>
      </c>
      <c r="AE180" s="247"/>
      <c r="AF180" s="249" t="e">
        <f t="shared" si="30"/>
        <v>#REF!</v>
      </c>
      <c r="AG180" s="250" t="e">
        <f t="shared" si="35"/>
        <v>#REF!</v>
      </c>
      <c r="AH180" s="119"/>
      <c r="AI180" s="255"/>
      <c r="AJ180" s="254"/>
      <c r="AK180" s="187" t="e">
        <f>#REF!</f>
        <v>#REF!</v>
      </c>
      <c r="AL180" s="188" t="e">
        <f>#REF!</f>
        <v>#REF!</v>
      </c>
      <c r="AM180" s="160" t="e">
        <f t="shared" si="36"/>
        <v>#REF!</v>
      </c>
      <c r="AN180" s="161" t="e">
        <f t="shared" si="37"/>
        <v>#REF!</v>
      </c>
      <c r="AO180" s="162" t="e">
        <f t="shared" si="38"/>
        <v>#REF!</v>
      </c>
      <c r="AP180" s="151" t="str">
        <f t="shared" si="31"/>
        <v/>
      </c>
      <c r="AQ180" s="151" t="str">
        <f t="shared" si="32"/>
        <v/>
      </c>
    </row>
    <row r="181" spans="1:43" ht="20.25" customHeight="1" x14ac:dyDescent="0.35">
      <c r="A181" s="157"/>
      <c r="B181" s="157"/>
      <c r="C181" s="242"/>
      <c r="D181" s="242"/>
      <c r="E181" s="242"/>
      <c r="F181" s="242"/>
      <c r="G181" s="242"/>
      <c r="H181" s="242"/>
      <c r="I181" s="242"/>
      <c r="J181" s="243"/>
      <c r="K181" s="244"/>
      <c r="L181" s="242"/>
      <c r="M181" s="245"/>
      <c r="N181" s="245" t="str">
        <f t="shared" si="40"/>
        <v/>
      </c>
      <c r="O181" s="254"/>
      <c r="P181" s="254"/>
      <c r="Q181" s="254"/>
      <c r="R181" s="119"/>
      <c r="S181" s="119"/>
      <c r="T181" s="119"/>
      <c r="U181" s="119"/>
      <c r="V181" s="119"/>
      <c r="W181" s="119"/>
      <c r="X181" s="119"/>
      <c r="Y181" s="119"/>
      <c r="Z181" s="119"/>
      <c r="AA181" s="119"/>
      <c r="AB181" s="119"/>
      <c r="AC181" s="119"/>
      <c r="AD181" s="250">
        <f t="shared" si="39"/>
        <v>0</v>
      </c>
      <c r="AE181" s="247"/>
      <c r="AF181" s="249" t="e">
        <f t="shared" si="30"/>
        <v>#REF!</v>
      </c>
      <c r="AG181" s="250" t="e">
        <f t="shared" si="35"/>
        <v>#REF!</v>
      </c>
      <c r="AH181" s="119"/>
      <c r="AI181" s="255"/>
      <c r="AJ181" s="254"/>
      <c r="AK181" s="187" t="e">
        <f>#REF!</f>
        <v>#REF!</v>
      </c>
      <c r="AL181" s="188" t="e">
        <f>#REF!</f>
        <v>#REF!</v>
      </c>
      <c r="AM181" s="160" t="e">
        <f t="shared" si="36"/>
        <v>#REF!</v>
      </c>
      <c r="AN181" s="161" t="e">
        <f t="shared" si="37"/>
        <v>#REF!</v>
      </c>
      <c r="AO181" s="162" t="e">
        <f t="shared" si="38"/>
        <v>#REF!</v>
      </c>
      <c r="AP181" s="151" t="str">
        <f t="shared" si="31"/>
        <v/>
      </c>
      <c r="AQ181" s="151" t="str">
        <f t="shared" si="32"/>
        <v/>
      </c>
    </row>
    <row r="182" spans="1:43" ht="20.25" customHeight="1" x14ac:dyDescent="0.35">
      <c r="A182" s="157"/>
      <c r="B182" s="157"/>
      <c r="C182" s="242"/>
      <c r="D182" s="242"/>
      <c r="E182" s="242"/>
      <c r="F182" s="242"/>
      <c r="G182" s="242"/>
      <c r="H182" s="242"/>
      <c r="I182" s="242"/>
      <c r="J182" s="243"/>
      <c r="K182" s="244"/>
      <c r="L182" s="242"/>
      <c r="M182" s="245"/>
      <c r="N182" s="245" t="str">
        <f t="shared" si="40"/>
        <v/>
      </c>
      <c r="O182" s="254"/>
      <c r="P182" s="254"/>
      <c r="Q182" s="254"/>
      <c r="R182" s="119"/>
      <c r="S182" s="119"/>
      <c r="T182" s="119"/>
      <c r="U182" s="119"/>
      <c r="V182" s="119"/>
      <c r="W182" s="119"/>
      <c r="X182" s="119"/>
      <c r="Y182" s="119"/>
      <c r="Z182" s="119"/>
      <c r="AA182" s="119"/>
      <c r="AB182" s="119"/>
      <c r="AC182" s="119"/>
      <c r="AD182" s="250">
        <f t="shared" si="39"/>
        <v>0</v>
      </c>
      <c r="AE182" s="247"/>
      <c r="AF182" s="249" t="e">
        <f t="shared" si="30"/>
        <v>#REF!</v>
      </c>
      <c r="AG182" s="250" t="e">
        <f t="shared" si="35"/>
        <v>#REF!</v>
      </c>
      <c r="AH182" s="119"/>
      <c r="AI182" s="255"/>
      <c r="AJ182" s="254"/>
      <c r="AK182" s="187" t="e">
        <f>#REF!</f>
        <v>#REF!</v>
      </c>
      <c r="AL182" s="188" t="e">
        <f>#REF!</f>
        <v>#REF!</v>
      </c>
      <c r="AM182" s="160" t="e">
        <f t="shared" si="36"/>
        <v>#REF!</v>
      </c>
      <c r="AN182" s="161" t="e">
        <f t="shared" si="37"/>
        <v>#REF!</v>
      </c>
      <c r="AO182" s="162" t="e">
        <f t="shared" si="38"/>
        <v>#REF!</v>
      </c>
      <c r="AP182" s="151" t="str">
        <f t="shared" si="31"/>
        <v/>
      </c>
      <c r="AQ182" s="151" t="str">
        <f t="shared" si="32"/>
        <v/>
      </c>
    </row>
    <row r="183" spans="1:43" ht="20.25" customHeight="1" x14ac:dyDescent="0.35">
      <c r="A183" s="157"/>
      <c r="B183" s="157"/>
      <c r="C183" s="242"/>
      <c r="D183" s="242"/>
      <c r="E183" s="242"/>
      <c r="F183" s="242"/>
      <c r="G183" s="242"/>
      <c r="H183" s="242"/>
      <c r="I183" s="242"/>
      <c r="J183" s="243"/>
      <c r="K183" s="244"/>
      <c r="L183" s="242"/>
      <c r="M183" s="245"/>
      <c r="N183" s="245" t="str">
        <f t="shared" si="40"/>
        <v/>
      </c>
      <c r="O183" s="254"/>
      <c r="P183" s="254"/>
      <c r="Q183" s="254"/>
      <c r="R183" s="119"/>
      <c r="S183" s="119"/>
      <c r="T183" s="119"/>
      <c r="U183" s="119"/>
      <c r="V183" s="119"/>
      <c r="W183" s="119"/>
      <c r="X183" s="119"/>
      <c r="Y183" s="119"/>
      <c r="Z183" s="119"/>
      <c r="AA183" s="119"/>
      <c r="AB183" s="119"/>
      <c r="AC183" s="119"/>
      <c r="AD183" s="250">
        <f t="shared" si="39"/>
        <v>0</v>
      </c>
      <c r="AE183" s="247"/>
      <c r="AF183" s="249" t="e">
        <f t="shared" si="30"/>
        <v>#REF!</v>
      </c>
      <c r="AG183" s="250" t="e">
        <f t="shared" si="35"/>
        <v>#REF!</v>
      </c>
      <c r="AH183" s="119"/>
      <c r="AI183" s="255"/>
      <c r="AJ183" s="254"/>
      <c r="AK183" s="187" t="e">
        <f>#REF!</f>
        <v>#REF!</v>
      </c>
      <c r="AL183" s="188" t="e">
        <f>#REF!</f>
        <v>#REF!</v>
      </c>
      <c r="AM183" s="160" t="e">
        <f t="shared" si="36"/>
        <v>#REF!</v>
      </c>
      <c r="AN183" s="161" t="e">
        <f t="shared" si="37"/>
        <v>#REF!</v>
      </c>
      <c r="AO183" s="162" t="e">
        <f t="shared" si="38"/>
        <v>#REF!</v>
      </c>
      <c r="AP183" s="151" t="str">
        <f t="shared" si="31"/>
        <v/>
      </c>
      <c r="AQ183" s="151" t="str">
        <f t="shared" si="32"/>
        <v/>
      </c>
    </row>
    <row r="184" spans="1:43" ht="20.25" customHeight="1" x14ac:dyDescent="0.35">
      <c r="A184" s="157"/>
      <c r="B184" s="157"/>
      <c r="C184" s="242"/>
      <c r="D184" s="242"/>
      <c r="E184" s="242"/>
      <c r="F184" s="242"/>
      <c r="G184" s="242"/>
      <c r="H184" s="242"/>
      <c r="I184" s="242"/>
      <c r="J184" s="243"/>
      <c r="K184" s="244"/>
      <c r="L184" s="242"/>
      <c r="M184" s="245"/>
      <c r="N184" s="245" t="str">
        <f t="shared" si="40"/>
        <v/>
      </c>
      <c r="O184" s="254"/>
      <c r="P184" s="254"/>
      <c r="Q184" s="254"/>
      <c r="R184" s="119"/>
      <c r="S184" s="119"/>
      <c r="T184" s="119"/>
      <c r="U184" s="119"/>
      <c r="V184" s="119"/>
      <c r="W184" s="119"/>
      <c r="X184" s="119"/>
      <c r="Y184" s="119"/>
      <c r="Z184" s="119"/>
      <c r="AA184" s="119"/>
      <c r="AB184" s="119"/>
      <c r="AC184" s="119"/>
      <c r="AD184" s="250">
        <f t="shared" si="39"/>
        <v>0</v>
      </c>
      <c r="AE184" s="247"/>
      <c r="AF184" s="249" t="e">
        <f t="shared" si="30"/>
        <v>#REF!</v>
      </c>
      <c r="AG184" s="250" t="e">
        <f t="shared" si="35"/>
        <v>#REF!</v>
      </c>
      <c r="AH184" s="119"/>
      <c r="AI184" s="255"/>
      <c r="AJ184" s="254"/>
      <c r="AK184" s="187" t="e">
        <f>#REF!</f>
        <v>#REF!</v>
      </c>
      <c r="AL184" s="188" t="e">
        <f>#REF!</f>
        <v>#REF!</v>
      </c>
      <c r="AM184" s="160" t="e">
        <f t="shared" si="36"/>
        <v>#REF!</v>
      </c>
      <c r="AN184" s="161" t="e">
        <f t="shared" si="37"/>
        <v>#REF!</v>
      </c>
      <c r="AO184" s="162" t="e">
        <f t="shared" si="38"/>
        <v>#REF!</v>
      </c>
      <c r="AP184" s="151" t="str">
        <f t="shared" si="31"/>
        <v/>
      </c>
      <c r="AQ184" s="151" t="str">
        <f t="shared" si="32"/>
        <v/>
      </c>
    </row>
    <row r="185" spans="1:43" ht="20.25" customHeight="1" x14ac:dyDescent="0.35">
      <c r="A185" s="157"/>
      <c r="B185" s="157"/>
      <c r="C185" s="242"/>
      <c r="D185" s="242"/>
      <c r="E185" s="242"/>
      <c r="F185" s="242"/>
      <c r="G185" s="242"/>
      <c r="H185" s="242"/>
      <c r="I185" s="242"/>
      <c r="J185" s="243"/>
      <c r="K185" s="244"/>
      <c r="L185" s="242"/>
      <c r="M185" s="245"/>
      <c r="N185" s="245" t="str">
        <f>IF(C185="","",M185+30)</f>
        <v/>
      </c>
      <c r="O185" s="254"/>
      <c r="P185" s="254"/>
      <c r="Q185" s="254"/>
      <c r="R185" s="119"/>
      <c r="S185" s="119"/>
      <c r="T185" s="119"/>
      <c r="U185" s="119"/>
      <c r="V185" s="119"/>
      <c r="W185" s="119"/>
      <c r="X185" s="119"/>
      <c r="Y185" s="119"/>
      <c r="Z185" s="119"/>
      <c r="AA185" s="119"/>
      <c r="AB185" s="119"/>
      <c r="AC185" s="119"/>
      <c r="AD185" s="250">
        <f>SUM(R185:AC185)</f>
        <v>0</v>
      </c>
      <c r="AE185" s="247"/>
      <c r="AF185" s="249" t="e">
        <f t="shared" si="30"/>
        <v>#REF!</v>
      </c>
      <c r="AG185" s="250" t="e">
        <f>AF185-AE185</f>
        <v>#REF!</v>
      </c>
      <c r="AH185" s="119"/>
      <c r="AI185" s="255"/>
      <c r="AJ185" s="150"/>
      <c r="AK185" s="187" t="e">
        <f>#REF!</f>
        <v>#REF!</v>
      </c>
      <c r="AL185" s="188" t="e">
        <f>#REF!</f>
        <v>#REF!</v>
      </c>
      <c r="AM185" s="160" t="e">
        <f>AD185*AL185</f>
        <v>#REF!</v>
      </c>
      <c r="AN185" s="161" t="e">
        <f>+AD185*AK185</f>
        <v>#REF!</v>
      </c>
      <c r="AO185" s="162" t="e">
        <f>+AM185+AN185</f>
        <v>#REF!</v>
      </c>
      <c r="AP185" s="151" t="str">
        <f t="shared" si="31"/>
        <v/>
      </c>
      <c r="AQ185" s="151" t="str">
        <f t="shared" si="32"/>
        <v/>
      </c>
    </row>
    <row r="186" spans="1:43" ht="20.25" customHeight="1" x14ac:dyDescent="0.35">
      <c r="A186" s="157"/>
      <c r="B186" s="157"/>
      <c r="C186" s="39"/>
      <c r="D186" s="39"/>
      <c r="E186" s="39"/>
      <c r="F186" s="39"/>
      <c r="G186" s="39"/>
      <c r="H186" s="39"/>
      <c r="I186" s="39"/>
      <c r="J186" s="159"/>
      <c r="K186" s="158"/>
      <c r="L186" s="39"/>
      <c r="M186" s="156"/>
      <c r="N186" s="156" t="str">
        <f>IF(C186="","",M186+30)</f>
        <v/>
      </c>
      <c r="O186" s="39"/>
      <c r="P186" s="39"/>
      <c r="Q186" s="39"/>
      <c r="R186" s="120">
        <f t="shared" ref="R186:AC186" si="41">SUM(R3:R102)</f>
        <v>0</v>
      </c>
      <c r="S186" s="120">
        <f t="shared" si="41"/>
        <v>0</v>
      </c>
      <c r="T186" s="120">
        <f t="shared" si="41"/>
        <v>0</v>
      </c>
      <c r="U186" s="120">
        <f t="shared" si="41"/>
        <v>0</v>
      </c>
      <c r="V186" s="120">
        <f t="shared" si="41"/>
        <v>0</v>
      </c>
      <c r="W186" s="120">
        <f t="shared" si="41"/>
        <v>0</v>
      </c>
      <c r="X186" s="120">
        <f t="shared" si="41"/>
        <v>0</v>
      </c>
      <c r="Y186" s="120">
        <f t="shared" si="41"/>
        <v>0</v>
      </c>
      <c r="Z186" s="120">
        <f t="shared" si="41"/>
        <v>0</v>
      </c>
      <c r="AA186" s="120">
        <f t="shared" si="41"/>
        <v>0</v>
      </c>
      <c r="AB186" s="120">
        <f t="shared" si="41"/>
        <v>0</v>
      </c>
      <c r="AC186" s="120">
        <f t="shared" si="41"/>
        <v>0</v>
      </c>
      <c r="AD186" s="122">
        <f>SUM(AD3:AD185)</f>
        <v>0</v>
      </c>
      <c r="AE186" s="122">
        <f>SUM(AE3:AE185)</f>
        <v>0</v>
      </c>
      <c r="AF186" s="122" t="e">
        <f>SUM(AF3:AF185)</f>
        <v>#REF!</v>
      </c>
      <c r="AG186" s="122" t="e">
        <f>SUM(AG3:AG185)</f>
        <v>#REF!</v>
      </c>
      <c r="AH186" s="280"/>
      <c r="AI186" s="281"/>
      <c r="AJ186" s="163"/>
      <c r="AK186" s="171"/>
      <c r="AL186" s="171"/>
      <c r="AM186" s="171"/>
      <c r="AN186" s="171"/>
      <c r="AO186" s="171"/>
      <c r="AP186" s="164">
        <f>SUM(AP3:AP185)</f>
        <v>0</v>
      </c>
      <c r="AQ186" s="164">
        <f>SUM(AQ3:AQ185)</f>
        <v>0</v>
      </c>
    </row>
    <row r="187" spans="1:43" x14ac:dyDescent="0.35">
      <c r="A187" s="171"/>
      <c r="B187" s="171"/>
      <c r="C187" s="171"/>
      <c r="D187" s="171"/>
      <c r="E187" s="171"/>
      <c r="F187" s="171"/>
      <c r="G187" s="171"/>
      <c r="H187" s="171"/>
      <c r="I187" s="171"/>
      <c r="J187" s="171"/>
      <c r="K187" s="171"/>
      <c r="O187" s="171"/>
      <c r="P187" s="171"/>
      <c r="Q187" s="171"/>
      <c r="R187" s="171"/>
      <c r="S187" s="171"/>
      <c r="T187" s="171"/>
      <c r="U187" s="171"/>
      <c r="V187" s="171"/>
      <c r="W187" s="171"/>
      <c r="X187" s="171"/>
      <c r="Y187" s="171"/>
      <c r="Z187" s="171"/>
      <c r="AA187" s="171"/>
      <c r="AB187" s="171"/>
      <c r="AC187" s="171"/>
      <c r="AD187" s="171"/>
      <c r="AE187" s="171"/>
      <c r="AF187" s="171"/>
      <c r="AG187" s="171"/>
      <c r="AH187" s="170"/>
      <c r="AI187" s="166"/>
      <c r="AJ187" s="171"/>
      <c r="AK187" s="171"/>
      <c r="AL187" s="171"/>
      <c r="AM187" s="171"/>
      <c r="AN187" s="171"/>
      <c r="AO187" s="171"/>
      <c r="AP187" s="171"/>
      <c r="AQ187" s="171"/>
    </row>
    <row r="188" spans="1:43" x14ac:dyDescent="0.35">
      <c r="A188" s="171"/>
      <c r="B188" s="171"/>
      <c r="C188" s="171"/>
      <c r="D188" s="171"/>
      <c r="E188" s="171"/>
      <c r="F188" s="171"/>
      <c r="G188" s="171"/>
      <c r="H188" s="171"/>
      <c r="I188" s="171"/>
      <c r="J188" s="171"/>
      <c r="K188" s="171"/>
      <c r="O188" s="171"/>
      <c r="P188" s="171"/>
      <c r="Q188" s="171"/>
      <c r="R188" s="171"/>
      <c r="S188" s="171" t="s">
        <v>336</v>
      </c>
      <c r="T188" s="171"/>
      <c r="U188" s="171"/>
      <c r="V188" s="171"/>
      <c r="W188" s="171"/>
      <c r="X188" s="171"/>
      <c r="Y188" s="171"/>
      <c r="Z188" s="171"/>
      <c r="AA188" s="171"/>
      <c r="AB188" s="171"/>
      <c r="AC188" s="171"/>
      <c r="AD188" s="171"/>
      <c r="AE188" s="171"/>
      <c r="AF188" s="171"/>
      <c r="AG188" s="171"/>
      <c r="AH188" s="170"/>
      <c r="AI188" s="166"/>
      <c r="AJ188" s="171"/>
      <c r="AK188" s="171"/>
      <c r="AL188" s="171"/>
      <c r="AM188" s="171"/>
      <c r="AN188" s="171"/>
      <c r="AO188" s="171"/>
      <c r="AP188" s="171"/>
      <c r="AQ188" s="171"/>
    </row>
    <row r="189" spans="1:43" ht="15.5" x14ac:dyDescent="0.35">
      <c r="A189" s="171"/>
      <c r="B189" s="171"/>
      <c r="C189" s="171"/>
      <c r="D189" s="171"/>
      <c r="E189" s="171"/>
      <c r="F189" s="171"/>
      <c r="G189" s="171"/>
      <c r="H189" s="171"/>
      <c r="I189" s="171"/>
      <c r="J189" s="171"/>
      <c r="K189" s="171"/>
      <c r="O189" s="171"/>
      <c r="P189" s="171"/>
      <c r="Q189" s="171"/>
      <c r="R189" s="171"/>
      <c r="S189" s="123" t="s">
        <v>330</v>
      </c>
      <c r="T189" s="123" t="s">
        <v>331</v>
      </c>
      <c r="U189" s="171"/>
      <c r="V189" s="171"/>
      <c r="W189" s="171"/>
      <c r="X189" s="171"/>
      <c r="Y189" s="171"/>
      <c r="Z189" s="171"/>
      <c r="AA189" s="171"/>
      <c r="AB189" s="171"/>
      <c r="AC189" s="171"/>
      <c r="AD189" s="171"/>
      <c r="AE189" s="171"/>
      <c r="AF189" s="171"/>
      <c r="AG189" s="171"/>
      <c r="AH189" s="171"/>
      <c r="AJ189" s="171"/>
      <c r="AK189" s="171"/>
      <c r="AL189" s="171"/>
      <c r="AM189" s="171"/>
      <c r="AN189" s="171"/>
      <c r="AO189" s="171"/>
      <c r="AP189" s="171"/>
      <c r="AQ189" s="171"/>
    </row>
    <row r="190" spans="1:43" ht="18" x14ac:dyDescent="0.35">
      <c r="A190" s="171"/>
      <c r="B190" s="171"/>
      <c r="C190" s="171"/>
      <c r="D190" s="171"/>
      <c r="E190" s="171"/>
      <c r="F190" s="171"/>
      <c r="G190" s="171"/>
      <c r="H190" s="171"/>
      <c r="I190" s="171"/>
      <c r="J190" s="171"/>
      <c r="K190" s="171"/>
      <c r="O190" s="171"/>
      <c r="P190" s="171"/>
      <c r="Q190" s="171"/>
      <c r="R190" s="124" t="s">
        <v>332</v>
      </c>
      <c r="S190" s="125">
        <f>AP186</f>
        <v>0</v>
      </c>
      <c r="T190" s="125">
        <f>AQ186</f>
        <v>0</v>
      </c>
      <c r="U190" s="124" t="e">
        <f>(S190*100)/T190</f>
        <v>#DIV/0!</v>
      </c>
      <c r="V190" s="171"/>
      <c r="W190" s="171"/>
      <c r="X190" s="171"/>
      <c r="Y190" s="171"/>
      <c r="Z190" s="171"/>
      <c r="AA190" s="171"/>
      <c r="AB190" s="171"/>
      <c r="AC190" s="171"/>
      <c r="AD190" s="171"/>
      <c r="AE190" s="171"/>
      <c r="AF190" s="171"/>
      <c r="AG190" s="171"/>
      <c r="AH190" s="171"/>
      <c r="AJ190" s="171"/>
      <c r="AK190" s="171"/>
      <c r="AL190" s="171"/>
      <c r="AM190" s="171"/>
      <c r="AN190" s="171"/>
      <c r="AO190" s="171"/>
      <c r="AP190" s="171"/>
      <c r="AQ190" s="171"/>
    </row>
    <row r="191" spans="1:43" x14ac:dyDescent="0.35">
      <c r="R191" s="273" t="s">
        <v>382</v>
      </c>
      <c r="S191" s="273"/>
    </row>
    <row r="192" spans="1:43" x14ac:dyDescent="0.35">
      <c r="A192" s="171"/>
      <c r="B192" s="171"/>
      <c r="C192" s="171"/>
      <c r="D192" s="171"/>
      <c r="E192" s="171"/>
      <c r="F192" s="171"/>
      <c r="G192" s="171"/>
      <c r="H192" s="171"/>
      <c r="I192" s="171"/>
      <c r="J192" s="171"/>
      <c r="K192" s="171"/>
      <c r="O192" s="171"/>
      <c r="P192" s="171"/>
      <c r="Q192" s="171"/>
      <c r="R192" s="171" t="s">
        <v>339</v>
      </c>
      <c r="S192" s="171">
        <v>25</v>
      </c>
      <c r="T192" s="171"/>
      <c r="U192" s="171"/>
      <c r="V192" s="171"/>
      <c r="W192" s="171"/>
      <c r="X192" s="171"/>
      <c r="Y192" s="171"/>
      <c r="Z192" s="171"/>
      <c r="AA192" s="171"/>
      <c r="AB192" s="171"/>
      <c r="AC192" s="171"/>
      <c r="AD192" s="171"/>
      <c r="AE192" s="171"/>
      <c r="AF192" s="171"/>
      <c r="AG192" s="171"/>
      <c r="AH192" s="171"/>
      <c r="AJ192" s="171"/>
      <c r="AK192" s="171"/>
      <c r="AL192" s="171"/>
      <c r="AM192" s="171"/>
      <c r="AN192" s="171"/>
      <c r="AO192" s="171"/>
      <c r="AP192" s="171"/>
      <c r="AQ192" s="171"/>
    </row>
    <row r="193" spans="1:43" x14ac:dyDescent="0.35">
      <c r="A193" s="171"/>
      <c r="B193" s="171"/>
      <c r="C193" s="171"/>
      <c r="D193" s="171"/>
      <c r="E193" s="171"/>
      <c r="F193" s="171"/>
      <c r="G193" s="171"/>
      <c r="H193" s="171"/>
      <c r="I193" s="171"/>
      <c r="J193" s="171"/>
      <c r="K193" s="171"/>
      <c r="O193" s="171"/>
      <c r="P193" s="171"/>
      <c r="Q193" s="171"/>
      <c r="R193" s="171" t="s">
        <v>338</v>
      </c>
      <c r="S193" s="171">
        <v>15</v>
      </c>
      <c r="T193" s="171"/>
      <c r="U193" s="171"/>
      <c r="V193" s="171"/>
      <c r="W193" s="171"/>
      <c r="X193" s="171"/>
      <c r="Y193" s="171"/>
      <c r="Z193" s="171"/>
      <c r="AA193" s="171"/>
      <c r="AB193" s="171"/>
      <c r="AC193" s="171"/>
      <c r="AD193" s="171"/>
      <c r="AE193" s="171"/>
      <c r="AF193" s="171"/>
      <c r="AG193" s="171"/>
      <c r="AH193" s="171"/>
      <c r="AJ193" s="171"/>
      <c r="AK193" s="171"/>
      <c r="AL193" s="171"/>
      <c r="AM193" s="171"/>
      <c r="AN193" s="171"/>
      <c r="AO193" s="171"/>
      <c r="AP193" s="171"/>
      <c r="AQ193" s="171"/>
    </row>
    <row r="194" spans="1:43" x14ac:dyDescent="0.35">
      <c r="A194" s="171"/>
      <c r="B194" s="171"/>
      <c r="C194" s="171"/>
      <c r="D194" s="171"/>
      <c r="E194" s="171"/>
      <c r="F194" s="171"/>
      <c r="G194" s="171"/>
      <c r="H194" s="171"/>
      <c r="I194" s="171"/>
      <c r="J194" s="171"/>
      <c r="K194" s="171"/>
      <c r="O194" s="171"/>
      <c r="P194" s="171"/>
      <c r="Q194" s="171"/>
      <c r="R194" s="171" t="s">
        <v>337</v>
      </c>
      <c r="S194" s="171">
        <v>60</v>
      </c>
      <c r="T194" s="171"/>
      <c r="U194" s="171"/>
      <c r="V194" s="171"/>
      <c r="W194" s="171"/>
      <c r="X194" s="171"/>
      <c r="Y194" s="171"/>
      <c r="Z194" s="171"/>
      <c r="AA194" s="171"/>
      <c r="AB194" s="171"/>
      <c r="AC194" s="171"/>
      <c r="AD194" s="171"/>
      <c r="AE194" s="171"/>
      <c r="AF194" s="171"/>
      <c r="AG194" s="171"/>
      <c r="AH194" s="171"/>
      <c r="AJ194" s="171"/>
      <c r="AK194" s="171"/>
      <c r="AL194" s="171"/>
      <c r="AM194" s="171"/>
      <c r="AN194" s="171"/>
      <c r="AO194" s="171"/>
      <c r="AP194" s="171"/>
      <c r="AQ194" s="171"/>
    </row>
    <row r="195" spans="1:43" x14ac:dyDescent="0.35">
      <c r="A195" s="171"/>
      <c r="B195" s="171"/>
      <c r="C195" s="171"/>
      <c r="D195" s="171"/>
      <c r="E195" s="171"/>
      <c r="F195" s="171"/>
      <c r="G195" s="171"/>
      <c r="H195" s="171"/>
      <c r="I195" s="171"/>
      <c r="J195" s="171"/>
      <c r="K195" s="171"/>
      <c r="O195" s="171"/>
      <c r="P195" s="171"/>
      <c r="Q195" s="171"/>
      <c r="R195" s="171" t="s">
        <v>340</v>
      </c>
      <c r="S195" s="171">
        <f>SUM(S192:S194)</f>
        <v>100</v>
      </c>
      <c r="T195" s="171"/>
      <c r="U195" s="171"/>
      <c r="V195" s="171"/>
      <c r="W195" s="171"/>
      <c r="X195" s="171"/>
      <c r="Y195" s="171"/>
      <c r="Z195" s="171"/>
      <c r="AA195" s="171"/>
      <c r="AB195" s="171"/>
      <c r="AC195" s="171"/>
      <c r="AD195" s="171"/>
      <c r="AE195" s="171"/>
      <c r="AF195" s="171"/>
      <c r="AG195" s="171"/>
      <c r="AH195" s="171"/>
      <c r="AJ195" s="171"/>
      <c r="AK195" s="171"/>
      <c r="AL195" s="171"/>
      <c r="AM195" s="171"/>
      <c r="AN195" s="171"/>
      <c r="AO195" s="171"/>
      <c r="AP195" s="171"/>
      <c r="AQ195" s="171"/>
    </row>
    <row r="197" spans="1:43" x14ac:dyDescent="0.35">
      <c r="A197" s="171"/>
      <c r="B197" s="171"/>
      <c r="C197" s="171"/>
      <c r="D197" s="171"/>
      <c r="E197" s="171"/>
      <c r="F197" s="171"/>
      <c r="G197" s="171"/>
      <c r="H197" s="171"/>
      <c r="I197" s="171"/>
      <c r="J197" s="171"/>
      <c r="K197" s="171"/>
      <c r="O197" s="171"/>
      <c r="P197" s="171"/>
      <c r="Q197" s="171"/>
      <c r="R197" s="171" t="s">
        <v>341</v>
      </c>
      <c r="S197" s="171" t="e">
        <f>U190</f>
        <v>#DIV/0!</v>
      </c>
      <c r="T197" s="171"/>
      <c r="U197" s="171"/>
      <c r="V197" s="171"/>
      <c r="W197" s="171"/>
      <c r="X197" s="171"/>
      <c r="Y197" s="171"/>
      <c r="Z197" s="171"/>
      <c r="AA197" s="171"/>
      <c r="AB197" s="171"/>
      <c r="AC197" s="171"/>
      <c r="AD197" s="171"/>
      <c r="AE197" s="171"/>
      <c r="AF197" s="171"/>
      <c r="AG197" s="171"/>
      <c r="AH197" s="171"/>
      <c r="AJ197" s="171"/>
      <c r="AK197" s="171"/>
      <c r="AL197" s="171"/>
      <c r="AM197" s="171"/>
      <c r="AN197" s="171"/>
      <c r="AO197" s="171"/>
      <c r="AP197" s="171"/>
      <c r="AQ197" s="171"/>
    </row>
    <row r="198" spans="1:43" x14ac:dyDescent="0.35">
      <c r="A198" s="171"/>
      <c r="B198" s="171"/>
      <c r="C198" s="171"/>
      <c r="D198" s="171"/>
      <c r="E198" s="171"/>
      <c r="F198" s="171"/>
      <c r="G198" s="171"/>
      <c r="H198" s="171"/>
      <c r="I198" s="171"/>
      <c r="J198" s="171"/>
      <c r="K198" s="171"/>
      <c r="O198" s="171"/>
      <c r="P198" s="171"/>
      <c r="Q198" s="171"/>
      <c r="R198" s="171" t="s">
        <v>39</v>
      </c>
      <c r="S198" s="171">
        <v>2.5</v>
      </c>
      <c r="T198" s="171"/>
      <c r="U198" s="171"/>
      <c r="V198" s="171"/>
      <c r="W198" s="171"/>
      <c r="X198" s="171"/>
      <c r="Y198" s="171"/>
      <c r="Z198" s="171"/>
      <c r="AA198" s="171"/>
      <c r="AB198" s="171"/>
      <c r="AC198" s="171"/>
      <c r="AD198" s="171"/>
      <c r="AE198" s="171"/>
      <c r="AF198" s="171"/>
      <c r="AG198" s="171"/>
      <c r="AH198" s="171"/>
      <c r="AJ198" s="171"/>
      <c r="AK198" s="171"/>
      <c r="AL198" s="171"/>
      <c r="AM198" s="171"/>
      <c r="AN198" s="171"/>
      <c r="AO198" s="171"/>
      <c r="AP198" s="171"/>
      <c r="AQ198" s="171"/>
    </row>
    <row r="199" spans="1:43" x14ac:dyDescent="0.35">
      <c r="A199" s="171"/>
      <c r="B199" s="171"/>
      <c r="C199" s="171"/>
      <c r="D199" s="171"/>
      <c r="E199" s="171"/>
      <c r="F199" s="171"/>
      <c r="G199" s="171"/>
      <c r="H199" s="171"/>
      <c r="I199" s="171"/>
      <c r="J199" s="171"/>
      <c r="K199" s="171"/>
      <c r="O199" s="171"/>
      <c r="P199" s="171"/>
      <c r="Q199" s="171"/>
      <c r="R199" s="171" t="s">
        <v>340</v>
      </c>
      <c r="S199" s="171" t="e">
        <f>SUM(S192:S195)-(S198+S197)</f>
        <v>#DIV/0!</v>
      </c>
      <c r="T199" s="171"/>
      <c r="U199" s="171"/>
      <c r="V199" s="171"/>
      <c r="W199" s="171"/>
      <c r="X199" s="171"/>
      <c r="Y199" s="171"/>
      <c r="Z199" s="171"/>
      <c r="AA199" s="171"/>
      <c r="AB199" s="171"/>
      <c r="AC199" s="171"/>
      <c r="AD199" s="171"/>
      <c r="AE199" s="171"/>
      <c r="AF199" s="171"/>
      <c r="AG199" s="171"/>
      <c r="AH199" s="171"/>
      <c r="AJ199" s="171"/>
      <c r="AK199" s="171"/>
      <c r="AL199" s="171"/>
      <c r="AM199" s="171"/>
      <c r="AN199" s="171"/>
      <c r="AO199" s="171"/>
      <c r="AP199" s="171"/>
      <c r="AQ199" s="171"/>
    </row>
    <row r="7990" spans="1:1" ht="18" x14ac:dyDescent="0.35">
      <c r="A7990" s="168"/>
    </row>
  </sheetData>
  <mergeCells count="9">
    <mergeCell ref="R191:S191"/>
    <mergeCell ref="O1:Q1"/>
    <mergeCell ref="B1:N1"/>
    <mergeCell ref="AH186:AI186"/>
    <mergeCell ref="AP1:AQ1"/>
    <mergeCell ref="AK1:AO1"/>
    <mergeCell ref="R1:AC1"/>
    <mergeCell ref="AD1:AG1"/>
    <mergeCell ref="AH1:AJ1"/>
  </mergeCells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71FBB66-8053-486C-BFF9-CBDB550BC918}">
  <sheetPr codeName="Feuil43">
    <tabColor rgb="FF92D050"/>
  </sheetPr>
  <dimension ref="A1:P128"/>
  <sheetViews>
    <sheetView workbookViewId="0">
      <selection activeCell="B17" sqref="B17"/>
    </sheetView>
  </sheetViews>
  <sheetFormatPr baseColWidth="10" defaultRowHeight="14.5" x14ac:dyDescent="0.35"/>
  <cols>
    <col min="1" max="1" width="6.1796875" style="3" customWidth="1"/>
    <col min="2" max="2" width="8.453125" style="5" customWidth="1"/>
    <col min="3" max="3" width="14.81640625" style="5" customWidth="1"/>
    <col min="4" max="4" width="8.453125" style="5" customWidth="1"/>
    <col min="5" max="5" width="9.1796875" style="5" customWidth="1"/>
    <col min="6" max="6" width="5.81640625" style="5" customWidth="1"/>
    <col min="7" max="7" width="16.1796875" style="5" customWidth="1" collapsed="1"/>
    <col min="8" max="8" width="24.453125" style="5" customWidth="1" collapsed="1"/>
    <col min="9" max="9" width="13.1796875" style="5" customWidth="1"/>
    <col min="10" max="10" width="12.81640625" style="5" customWidth="1" collapsed="1"/>
    <col min="11" max="11" width="15.1796875" style="5" customWidth="1" collapsed="1"/>
    <col min="12" max="12" width="9.453125" style="3" customWidth="1"/>
    <col min="13" max="16" width="10.81640625" style="3"/>
  </cols>
  <sheetData>
    <row r="1" spans="2:11" x14ac:dyDescent="0.35">
      <c r="B1" s="3"/>
      <c r="C1" s="3"/>
      <c r="D1" s="3"/>
      <c r="E1" s="3"/>
      <c r="F1" s="3"/>
      <c r="G1" s="3"/>
      <c r="H1" s="3"/>
      <c r="I1" s="3"/>
      <c r="J1" s="3"/>
      <c r="K1" s="3"/>
    </row>
    <row r="2" spans="2:11" x14ac:dyDescent="0.35">
      <c r="B2" s="4"/>
      <c r="C2" s="4"/>
      <c r="D2" s="4"/>
      <c r="E2" s="4"/>
      <c r="F2" s="3"/>
      <c r="G2" s="3"/>
      <c r="H2" s="3"/>
      <c r="I2" s="3"/>
      <c r="J2" s="3"/>
      <c r="K2" s="3"/>
    </row>
    <row r="3" spans="2:11" x14ac:dyDescent="0.35">
      <c r="B3" s="4"/>
      <c r="C3" s="4"/>
      <c r="D3" s="4"/>
      <c r="E3" s="4"/>
      <c r="F3" s="3"/>
      <c r="G3" s="3"/>
      <c r="H3" s="3"/>
      <c r="I3" s="3"/>
      <c r="J3" s="3"/>
      <c r="K3" s="3"/>
    </row>
    <row r="4" spans="2:11" ht="21" x14ac:dyDescent="0.35">
      <c r="B4" s="4"/>
      <c r="C4" s="4"/>
      <c r="D4" s="4"/>
      <c r="E4" s="4"/>
      <c r="F4" s="3"/>
      <c r="G4" s="3"/>
      <c r="H4" s="44"/>
      <c r="I4" s="44"/>
      <c r="J4" s="3"/>
      <c r="K4" s="3"/>
    </row>
    <row r="5" spans="2:11" x14ac:dyDescent="0.35">
      <c r="B5" s="4"/>
      <c r="C5" s="4"/>
      <c r="D5" s="4"/>
      <c r="E5" s="4"/>
      <c r="F5" s="3"/>
      <c r="G5" s="3"/>
      <c r="H5" s="3"/>
      <c r="I5" s="3"/>
      <c r="J5" s="3"/>
      <c r="K5" s="3"/>
    </row>
    <row r="6" spans="2:11" ht="21" x14ac:dyDescent="0.35">
      <c r="B6" s="45"/>
      <c r="C6" s="284" t="s">
        <v>293</v>
      </c>
      <c r="D6" s="285"/>
      <c r="E6" s="285"/>
      <c r="F6" s="285"/>
      <c r="G6" s="285"/>
      <c r="H6" s="285"/>
      <c r="I6" s="285"/>
      <c r="J6" s="285"/>
      <c r="K6" s="286"/>
    </row>
    <row r="7" spans="2:11" x14ac:dyDescent="0.35">
      <c r="B7" s="45"/>
      <c r="C7" s="46"/>
      <c r="D7" s="3"/>
      <c r="E7" s="3"/>
      <c r="F7" s="3"/>
      <c r="G7" s="287" t="s">
        <v>294</v>
      </c>
      <c r="H7" s="288"/>
      <c r="I7" s="47" t="s">
        <v>295</v>
      </c>
      <c r="J7" s="48"/>
      <c r="K7" s="49" t="s">
        <v>40</v>
      </c>
    </row>
    <row r="8" spans="2:11" x14ac:dyDescent="0.35">
      <c r="B8" s="45"/>
      <c r="C8" s="50"/>
      <c r="D8" s="3"/>
      <c r="E8" s="3"/>
      <c r="F8" s="3"/>
      <c r="G8" s="289"/>
      <c r="H8" s="290"/>
      <c r="I8" s="51" t="str">
        <f>'Fiche Client'!B4</f>
        <v>U41167</v>
      </c>
      <c r="J8" s="52"/>
      <c r="K8" s="52">
        <f ca="1">'Fiche Client'!B14</f>
        <v>43894</v>
      </c>
    </row>
    <row r="9" spans="2:11" x14ac:dyDescent="0.35">
      <c r="B9" s="45"/>
      <c r="C9" s="46"/>
      <c r="D9" s="3"/>
      <c r="E9" s="3"/>
      <c r="F9" s="3"/>
      <c r="G9" s="53"/>
      <c r="H9" s="3"/>
      <c r="I9" s="3"/>
      <c r="J9" s="3"/>
      <c r="K9" s="54"/>
    </row>
    <row r="10" spans="2:11" x14ac:dyDescent="0.35">
      <c r="B10" s="45"/>
      <c r="C10" s="50"/>
      <c r="D10" s="3"/>
      <c r="E10" s="3"/>
      <c r="F10" s="3"/>
      <c r="G10" s="291" t="s">
        <v>345</v>
      </c>
      <c r="H10" s="292"/>
      <c r="I10" s="3"/>
      <c r="J10" s="3"/>
      <c r="K10" s="54"/>
    </row>
    <row r="11" spans="2:11" x14ac:dyDescent="0.35">
      <c r="B11" s="45"/>
      <c r="C11" s="50"/>
      <c r="D11" s="3" t="s">
        <v>348</v>
      </c>
      <c r="E11" s="3"/>
      <c r="F11" s="3"/>
      <c r="G11" s="291" t="s">
        <v>346</v>
      </c>
      <c r="H11" s="292"/>
      <c r="I11" s="3"/>
      <c r="J11" s="3"/>
      <c r="K11" s="54"/>
    </row>
    <row r="12" spans="2:11" x14ac:dyDescent="0.35">
      <c r="B12" s="45"/>
      <c r="C12" s="50"/>
      <c r="D12" s="3"/>
      <c r="E12" s="3"/>
      <c r="F12" s="3"/>
      <c r="G12" s="282" t="s">
        <v>347</v>
      </c>
      <c r="H12" s="283"/>
      <c r="I12" s="3"/>
      <c r="J12" s="3"/>
      <c r="K12" s="54"/>
    </row>
    <row r="13" spans="2:11" x14ac:dyDescent="0.35">
      <c r="B13" s="45"/>
      <c r="C13" s="55"/>
      <c r="D13" s="3"/>
      <c r="E13" s="3"/>
      <c r="F13" s="3"/>
      <c r="G13" s="282" t="s">
        <v>31</v>
      </c>
      <c r="H13" s="283"/>
      <c r="I13" s="3"/>
      <c r="J13" s="3"/>
      <c r="K13" s="54"/>
    </row>
    <row r="14" spans="2:11" x14ac:dyDescent="0.35">
      <c r="B14" s="45"/>
      <c r="C14" s="55"/>
      <c r="D14" s="3"/>
      <c r="E14" s="3"/>
      <c r="F14" s="3"/>
      <c r="G14" s="50"/>
      <c r="H14" s="3"/>
      <c r="I14" s="3"/>
      <c r="J14" s="3"/>
      <c r="K14" s="54"/>
    </row>
    <row r="15" spans="2:11" x14ac:dyDescent="0.35">
      <c r="B15" s="45"/>
      <c r="C15" s="56"/>
      <c r="D15" s="57"/>
      <c r="E15" s="57"/>
      <c r="F15" s="57"/>
      <c r="G15" s="56"/>
      <c r="H15" s="57"/>
      <c r="I15" s="57"/>
      <c r="J15" s="57"/>
      <c r="K15" s="58"/>
    </row>
    <row r="16" spans="2:11" x14ac:dyDescent="0.35">
      <c r="B16" s="45"/>
      <c r="C16" s="293"/>
      <c r="D16" s="294"/>
      <c r="E16" s="294"/>
      <c r="F16" s="294"/>
      <c r="G16" s="294"/>
      <c r="H16" s="294"/>
      <c r="I16" s="294"/>
      <c r="J16" s="294"/>
      <c r="K16" s="295"/>
    </row>
    <row r="17" spans="2:14" x14ac:dyDescent="0.35">
      <c r="B17" s="45"/>
      <c r="C17" s="296" t="s">
        <v>296</v>
      </c>
      <c r="D17" s="297"/>
      <c r="E17" s="297"/>
      <c r="F17" s="297"/>
      <c r="G17" s="298"/>
      <c r="H17" s="299"/>
      <c r="I17" s="299"/>
      <c r="J17" s="299"/>
      <c r="K17" s="54"/>
    </row>
    <row r="18" spans="2:14" x14ac:dyDescent="0.35">
      <c r="B18" s="45"/>
      <c r="C18" s="300" t="str">
        <f>_xlfn.CONCAT('Fiche Client'!B2," ",'Fiche Client'!B3)</f>
        <v>bourgeaois alain</v>
      </c>
      <c r="D18" s="301"/>
      <c r="E18" s="301"/>
      <c r="F18" s="301"/>
      <c r="G18" s="59"/>
      <c r="H18" s="60"/>
      <c r="I18" s="61"/>
      <c r="J18" s="61"/>
      <c r="K18" s="54"/>
    </row>
    <row r="19" spans="2:14" x14ac:dyDescent="0.35">
      <c r="B19" s="45"/>
      <c r="C19" s="302" t="str">
        <f>IF('Fiche Client'!B5="","",'Fiche Client'!B5)</f>
        <v>345 etwtwetwet</v>
      </c>
      <c r="D19" s="303"/>
      <c r="E19" s="303"/>
      <c r="F19" s="303"/>
      <c r="G19" s="59"/>
      <c r="H19" s="60"/>
      <c r="I19" s="59"/>
      <c r="J19" s="59"/>
      <c r="K19" s="54"/>
    </row>
    <row r="20" spans="2:14" x14ac:dyDescent="0.35">
      <c r="B20" s="45"/>
      <c r="C20" s="314" t="str">
        <f>_xlfn.CONCAT('Fiche Client'!B7," ",'Fiche Client'!B8,"  ",'Fiche Client'!B9)</f>
        <v>quebec Qc  4t345 4543</v>
      </c>
      <c r="D20" s="301"/>
      <c r="E20" s="301"/>
      <c r="F20" s="301"/>
      <c r="G20" s="60"/>
      <c r="H20" s="60"/>
      <c r="I20" s="59"/>
      <c r="J20" s="59"/>
      <c r="K20" s="54"/>
    </row>
    <row r="21" spans="2:14" x14ac:dyDescent="0.35">
      <c r="B21" s="152"/>
      <c r="C21" s="304">
        <f>IF('Fiche Client'!B12="","",'Fiche Client'!B12)</f>
        <v>3453454334435</v>
      </c>
      <c r="D21" s="305"/>
      <c r="E21" s="305"/>
      <c r="F21" s="305"/>
      <c r="G21" s="59"/>
      <c r="H21" s="60"/>
      <c r="I21" s="59"/>
      <c r="J21" s="59"/>
      <c r="K21" s="54"/>
    </row>
    <row r="22" spans="2:14" x14ac:dyDescent="0.35">
      <c r="C22" s="306"/>
      <c r="D22" s="307"/>
      <c r="E22" s="307"/>
      <c r="F22" s="307"/>
      <c r="G22" s="62"/>
      <c r="H22" s="60"/>
      <c r="I22" s="59"/>
      <c r="J22" s="59"/>
      <c r="K22" s="54"/>
      <c r="N22" s="63"/>
    </row>
    <row r="23" spans="2:14" ht="15" thickBot="1" x14ac:dyDescent="0.4">
      <c r="B23" s="64"/>
      <c r="C23" s="308"/>
      <c r="D23" s="309"/>
      <c r="E23" s="309"/>
      <c r="F23" s="309"/>
      <c r="G23" s="309"/>
      <c r="H23" s="309"/>
      <c r="I23" s="309"/>
      <c r="J23" s="309"/>
      <c r="K23" s="310"/>
    </row>
    <row r="24" spans="2:14" x14ac:dyDescent="0.35">
      <c r="B24" s="65" t="s">
        <v>297</v>
      </c>
      <c r="C24" s="66" t="s">
        <v>298</v>
      </c>
      <c r="D24" s="311" t="s">
        <v>41</v>
      </c>
      <c r="E24" s="312"/>
      <c r="F24" s="312"/>
      <c r="G24" s="313"/>
      <c r="H24" s="67" t="s">
        <v>299</v>
      </c>
      <c r="I24" s="68" t="s">
        <v>35</v>
      </c>
      <c r="J24" s="69" t="s">
        <v>300</v>
      </c>
      <c r="K24" s="70" t="s">
        <v>11</v>
      </c>
    </row>
    <row r="25" spans="2:14" x14ac:dyDescent="0.35">
      <c r="B25" s="71"/>
      <c r="C25" s="220" t="s">
        <v>301</v>
      </c>
      <c r="D25" s="315"/>
      <c r="E25" s="315"/>
      <c r="F25" s="315"/>
      <c r="G25" s="315"/>
      <c r="H25" s="315"/>
      <c r="I25" s="315"/>
      <c r="J25" s="315"/>
      <c r="K25" s="316"/>
      <c r="L25" s="72"/>
      <c r="M25" s="72"/>
    </row>
    <row r="26" spans="2:14" x14ac:dyDescent="0.35">
      <c r="B26" s="178"/>
      <c r="C26" s="317" t="s">
        <v>1</v>
      </c>
      <c r="D26" s="319"/>
      <c r="E26" s="320"/>
      <c r="F26" s="320"/>
      <c r="G26" s="321"/>
      <c r="H26" s="73" t="str">
        <f>IFERROR(VLOOKUP(D26,'Base donnés'!$B$2:$D$26,2,FALSE),"")</f>
        <v/>
      </c>
      <c r="I26" s="74" t="str">
        <f>IFERROR(VLOOKUP(D26,'Base donnés'!$B$2:$D$26,3,FALSE),"")</f>
        <v/>
      </c>
      <c r="J26" s="75">
        <f t="shared" ref="J26:J60" si="0">IF(B26="",0,I26*B26)</f>
        <v>0</v>
      </c>
      <c r="K26" s="76"/>
      <c r="L26" s="72"/>
      <c r="M26" s="72"/>
    </row>
    <row r="27" spans="2:14" x14ac:dyDescent="0.35">
      <c r="B27" s="178"/>
      <c r="C27" s="318"/>
      <c r="D27" s="322"/>
      <c r="E27" s="323"/>
      <c r="F27" s="323"/>
      <c r="G27" s="324"/>
      <c r="H27" s="73" t="str">
        <f>IFERROR(VLOOKUP(D27,'Base donnés'!$B$2:$D$26,2,FALSE),"")</f>
        <v/>
      </c>
      <c r="I27" s="74" t="str">
        <f>IFERROR(VLOOKUP(D27,'Base donnés'!$B$2:$D$26,3,FALSE),"")</f>
        <v/>
      </c>
      <c r="J27" s="75">
        <f t="shared" si="0"/>
        <v>0</v>
      </c>
      <c r="K27" s="76"/>
      <c r="L27" s="72"/>
      <c r="M27" s="72"/>
    </row>
    <row r="28" spans="2:14" x14ac:dyDescent="0.35">
      <c r="B28" s="178"/>
      <c r="C28" s="318"/>
      <c r="D28" s="322"/>
      <c r="E28" s="323"/>
      <c r="F28" s="323"/>
      <c r="G28" s="324"/>
      <c r="H28" s="73" t="str">
        <f>IFERROR(VLOOKUP(D28,'Base donnés'!$B$2:$D$26,2,FALSE),"")</f>
        <v/>
      </c>
      <c r="I28" s="74" t="str">
        <f>IFERROR(VLOOKUP(D28,'Base donnés'!$B$2:$D$26,3,FALSE),"")</f>
        <v/>
      </c>
      <c r="J28" s="75">
        <f t="shared" si="0"/>
        <v>0</v>
      </c>
      <c r="K28" s="76"/>
      <c r="L28" s="72"/>
      <c r="M28" s="72"/>
    </row>
    <row r="29" spans="2:14" x14ac:dyDescent="0.35">
      <c r="B29" s="178"/>
      <c r="C29" s="318"/>
      <c r="D29" s="322"/>
      <c r="E29" s="323"/>
      <c r="F29" s="323"/>
      <c r="G29" s="324"/>
      <c r="H29" s="73" t="str">
        <f>IFERROR(VLOOKUP(D29,'Base donnés'!$B$2:$D$26,2,FALSE),"")</f>
        <v/>
      </c>
      <c r="I29" s="74" t="str">
        <f>IFERROR(VLOOKUP(D29,'Base donnés'!$B$2:$D$26,3,FALSE),"")</f>
        <v/>
      </c>
      <c r="J29" s="75">
        <f t="shared" si="0"/>
        <v>0</v>
      </c>
      <c r="K29" s="76"/>
      <c r="L29" s="72"/>
      <c r="M29" s="72"/>
    </row>
    <row r="30" spans="2:14" x14ac:dyDescent="0.35">
      <c r="B30" s="178"/>
      <c r="C30" s="318"/>
      <c r="D30" s="322"/>
      <c r="E30" s="323"/>
      <c r="F30" s="323"/>
      <c r="G30" s="324"/>
      <c r="H30" s="73" t="str">
        <f>IFERROR(VLOOKUP(D30,'Base donnés'!$B$2:$D$26,2,FALSE),"")</f>
        <v/>
      </c>
      <c r="I30" s="74" t="str">
        <f>IFERROR(VLOOKUP(D30,'Base donnés'!$B$2:$D$26,3,FALSE),"")</f>
        <v/>
      </c>
      <c r="J30" s="75">
        <f t="shared" si="0"/>
        <v>0</v>
      </c>
      <c r="K30" s="76"/>
      <c r="L30" s="72"/>
      <c r="M30" s="72"/>
    </row>
    <row r="31" spans="2:14" x14ac:dyDescent="0.35">
      <c r="B31" s="178"/>
      <c r="C31" s="318"/>
      <c r="D31" s="322"/>
      <c r="E31" s="323"/>
      <c r="F31" s="323"/>
      <c r="G31" s="324"/>
      <c r="H31" s="73" t="str">
        <f>IFERROR(VLOOKUP(D31,'Base donnés'!$B$2:$D$26,2,FALSE),"")</f>
        <v/>
      </c>
      <c r="I31" s="74" t="str">
        <f>IFERROR(VLOOKUP(D31,'Base donnés'!$B$2:$D$26,3,FALSE),"")</f>
        <v/>
      </c>
      <c r="J31" s="75">
        <f t="shared" si="0"/>
        <v>0</v>
      </c>
      <c r="K31" s="76"/>
      <c r="L31" s="72"/>
      <c r="M31" s="72"/>
    </row>
    <row r="32" spans="2:14" x14ac:dyDescent="0.35">
      <c r="B32" s="178"/>
      <c r="C32" s="318"/>
      <c r="D32" s="322"/>
      <c r="E32" s="323"/>
      <c r="F32" s="323"/>
      <c r="G32" s="324"/>
      <c r="H32" s="73" t="str">
        <f>IFERROR(VLOOKUP(D32,'Base donnés'!$B$2:$D$26,2,FALSE),"")</f>
        <v/>
      </c>
      <c r="I32" s="74" t="str">
        <f>IFERROR(VLOOKUP(D32,'Base donnés'!$B$2:$D$26,3,FALSE),"")</f>
        <v/>
      </c>
      <c r="J32" s="75">
        <f t="shared" si="0"/>
        <v>0</v>
      </c>
      <c r="K32" s="76"/>
      <c r="L32" s="72"/>
      <c r="M32" s="72"/>
    </row>
    <row r="33" spans="1:13" x14ac:dyDescent="0.35">
      <c r="B33" s="178"/>
      <c r="C33" s="318"/>
      <c r="D33" s="325"/>
      <c r="E33" s="326"/>
      <c r="F33" s="326"/>
      <c r="G33" s="327"/>
      <c r="H33" s="73" t="str">
        <f>IFERROR(VLOOKUP(D33,'Base donnés'!$B$2:$D$26,2,FALSE),"")</f>
        <v/>
      </c>
      <c r="I33" s="74" t="str">
        <f>IFERROR(VLOOKUP(D33,'Base donnés'!$B$2:$D$26,3,FALSE),"")</f>
        <v/>
      </c>
      <c r="J33" s="75">
        <f t="shared" si="0"/>
        <v>0</v>
      </c>
      <c r="K33" s="76"/>
      <c r="L33" s="72"/>
      <c r="M33" s="72"/>
    </row>
    <row r="34" spans="1:13" x14ac:dyDescent="0.35">
      <c r="B34" s="178"/>
      <c r="C34" s="77"/>
      <c r="D34" s="78"/>
      <c r="E34" s="6"/>
      <c r="F34" s="6"/>
      <c r="G34" s="79"/>
      <c r="H34" s="73"/>
      <c r="I34" s="80"/>
      <c r="J34" s="75"/>
      <c r="K34" s="81">
        <f>SUM(J26:J33)</f>
        <v>0</v>
      </c>
      <c r="L34" s="72"/>
      <c r="M34" s="72"/>
    </row>
    <row r="35" spans="1:13" x14ac:dyDescent="0.35">
      <c r="B35" s="179"/>
      <c r="C35" s="330" t="s">
        <v>0</v>
      </c>
      <c r="D35" s="319"/>
      <c r="E35" s="320"/>
      <c r="F35" s="320"/>
      <c r="G35" s="321"/>
      <c r="H35" s="73" t="str">
        <f>IFERROR(VLOOKUP(D35,'Base donnés'!$B$28:$D$203,2,FALSE),"")</f>
        <v/>
      </c>
      <c r="I35" s="74" t="str">
        <f>IFERROR(VLOOKUP(D35,'Base donnés'!$B$28:$D$203,3,FALSE),"")</f>
        <v/>
      </c>
      <c r="J35" s="75">
        <f t="shared" si="0"/>
        <v>0</v>
      </c>
      <c r="K35" s="76"/>
      <c r="L35" s="72"/>
      <c r="M35" s="72"/>
    </row>
    <row r="36" spans="1:13" x14ac:dyDescent="0.35">
      <c r="B36" s="179"/>
      <c r="C36" s="330"/>
      <c r="D36" s="322"/>
      <c r="E36" s="323"/>
      <c r="F36" s="323"/>
      <c r="G36" s="324"/>
      <c r="H36" s="73" t="str">
        <f>IFERROR(VLOOKUP(D36,'Base donnés'!$B$28:$D$203,2,FALSE),"")</f>
        <v/>
      </c>
      <c r="I36" s="74" t="str">
        <f>IFERROR(VLOOKUP(D36,'Base donnés'!$B$28:$D$203,3,FALSE),"")</f>
        <v/>
      </c>
      <c r="J36" s="75">
        <f t="shared" si="0"/>
        <v>0</v>
      </c>
      <c r="K36" s="76"/>
      <c r="L36" s="72"/>
      <c r="M36" s="72"/>
    </row>
    <row r="37" spans="1:13" x14ac:dyDescent="0.35">
      <c r="B37" s="179"/>
      <c r="C37" s="330"/>
      <c r="D37" s="322"/>
      <c r="E37" s="323"/>
      <c r="F37" s="323"/>
      <c r="G37" s="324"/>
      <c r="H37" s="73" t="str">
        <f>IFERROR(VLOOKUP(D37,'Base donnés'!$B$28:$D$203,2,FALSE),"")</f>
        <v/>
      </c>
      <c r="I37" s="74" t="str">
        <f>IFERROR(VLOOKUP(D37,'Base donnés'!$B$28:$D$203,3,FALSE),"")</f>
        <v/>
      </c>
      <c r="J37" s="75">
        <f t="shared" si="0"/>
        <v>0</v>
      </c>
      <c r="K37" s="76"/>
      <c r="L37" s="72"/>
      <c r="M37" s="72"/>
    </row>
    <row r="38" spans="1:13" x14ac:dyDescent="0.35">
      <c r="B38" s="179"/>
      <c r="C38" s="330"/>
      <c r="D38" s="322"/>
      <c r="E38" s="323"/>
      <c r="F38" s="323"/>
      <c r="G38" s="324"/>
      <c r="H38" s="73" t="str">
        <f>IFERROR(VLOOKUP(D38,'Base donnés'!$B$28:$D$203,2,FALSE),"")</f>
        <v/>
      </c>
      <c r="I38" s="74" t="str">
        <f>IFERROR(VLOOKUP(D38,'Base donnés'!$B$28:$D$203,3,FALSE),"")</f>
        <v/>
      </c>
      <c r="J38" s="75">
        <f t="shared" si="0"/>
        <v>0</v>
      </c>
      <c r="K38" s="76"/>
      <c r="L38" s="72"/>
      <c r="M38" s="72"/>
    </row>
    <row r="39" spans="1:13" x14ac:dyDescent="0.35">
      <c r="B39" s="179"/>
      <c r="C39" s="330"/>
      <c r="D39" s="322"/>
      <c r="E39" s="323"/>
      <c r="F39" s="323"/>
      <c r="G39" s="324"/>
      <c r="H39" s="73" t="str">
        <f>IFERROR(VLOOKUP(D39,'Base donnés'!$B$28:$D$203,2,FALSE),"")</f>
        <v/>
      </c>
      <c r="I39" s="74" t="str">
        <f>IFERROR(VLOOKUP(D39,'Base donnés'!$B$28:$D$203,3,FALSE),"")</f>
        <v/>
      </c>
      <c r="J39" s="75">
        <f t="shared" si="0"/>
        <v>0</v>
      </c>
      <c r="K39" s="76"/>
      <c r="L39" s="72"/>
    </row>
    <row r="40" spans="1:13" x14ac:dyDescent="0.35">
      <c r="B40" s="179"/>
      <c r="C40" s="330"/>
      <c r="D40" s="322"/>
      <c r="E40" s="323"/>
      <c r="F40" s="323"/>
      <c r="G40" s="324"/>
      <c r="H40" s="73" t="str">
        <f>IFERROR(VLOOKUP(D40,'Base donnés'!$B$28:$D$203,2,FALSE),"")</f>
        <v/>
      </c>
      <c r="I40" s="74" t="str">
        <f>IFERROR(VLOOKUP(D40,'Base donnés'!$B$28:$D$203,3,FALSE),"")</f>
        <v/>
      </c>
      <c r="J40" s="75">
        <f t="shared" si="0"/>
        <v>0</v>
      </c>
      <c r="K40" s="76"/>
      <c r="L40" s="72"/>
    </row>
    <row r="41" spans="1:13" x14ac:dyDescent="0.35">
      <c r="B41" s="179"/>
      <c r="C41" s="330"/>
      <c r="D41" s="322"/>
      <c r="E41" s="323"/>
      <c r="F41" s="323"/>
      <c r="G41" s="324"/>
      <c r="H41" s="73" t="str">
        <f>IFERROR(VLOOKUP(D41,'Base donnés'!$B$28:$D$203,2,FALSE),"")</f>
        <v/>
      </c>
      <c r="I41" s="74" t="str">
        <f>IFERROR(VLOOKUP(D41,'Base donnés'!$B$28:$D$203,3,FALSE),"")</f>
        <v/>
      </c>
      <c r="J41" s="75">
        <f t="shared" si="0"/>
        <v>0</v>
      </c>
      <c r="K41" s="76"/>
    </row>
    <row r="42" spans="1:13" x14ac:dyDescent="0.35">
      <c r="B42" s="179"/>
      <c r="C42" s="330"/>
      <c r="D42" s="322"/>
      <c r="E42" s="323"/>
      <c r="F42" s="323"/>
      <c r="G42" s="324"/>
      <c r="H42" s="73" t="str">
        <f>IFERROR(VLOOKUP(D42,'Base donnés'!$B$28:$D$203,2,FALSE),"")</f>
        <v/>
      </c>
      <c r="I42" s="74" t="str">
        <f>IFERROR(VLOOKUP(D42,'Base donnés'!$B$28:$D$203,3,FALSE),"")</f>
        <v/>
      </c>
      <c r="J42" s="75">
        <f t="shared" si="0"/>
        <v>0</v>
      </c>
      <c r="K42" s="76"/>
    </row>
    <row r="43" spans="1:13" x14ac:dyDescent="0.35">
      <c r="B43" s="179"/>
      <c r="C43" s="331"/>
      <c r="D43" s="325"/>
      <c r="E43" s="326"/>
      <c r="F43" s="326"/>
      <c r="G43" s="327"/>
      <c r="H43" s="73" t="str">
        <f>IFERROR(VLOOKUP(D43,'Base donnés'!$B$28:$D$203,2,FALSE),"")</f>
        <v/>
      </c>
      <c r="I43" s="74" t="str">
        <f>IFERROR(VLOOKUP(D43,'Base donnés'!$B$28:$D$203,3,FALSE),"")</f>
        <v/>
      </c>
      <c r="J43" s="75">
        <f t="shared" si="0"/>
        <v>0</v>
      </c>
      <c r="K43" s="81"/>
    </row>
    <row r="44" spans="1:13" x14ac:dyDescent="0.35">
      <c r="A44" s="54"/>
      <c r="B44" s="179"/>
      <c r="C44" s="82"/>
      <c r="D44" s="291"/>
      <c r="E44" s="292"/>
      <c r="F44" s="292"/>
      <c r="G44" s="328"/>
      <c r="H44" s="73"/>
      <c r="I44" s="74"/>
      <c r="J44" s="75"/>
      <c r="K44" s="81">
        <f>SUM(J34:J43)</f>
        <v>0</v>
      </c>
    </row>
    <row r="45" spans="1:13" x14ac:dyDescent="0.35">
      <c r="A45" s="54"/>
      <c r="B45" s="179"/>
      <c r="C45" s="329" t="s">
        <v>302</v>
      </c>
      <c r="D45" s="319"/>
      <c r="E45" s="320"/>
      <c r="F45" s="320"/>
      <c r="G45" s="321"/>
      <c r="H45" s="73" t="str">
        <f>IFERROR(VLOOKUP(D45,'Base donnés'!$B$205:$D$287,2,FALSE),"")</f>
        <v/>
      </c>
      <c r="I45" s="74" t="str">
        <f>IFERROR(VLOOKUP(D45,'Base donnés'!$B$205:$D$287,3,FALSE),"")</f>
        <v/>
      </c>
      <c r="J45" s="75">
        <f t="shared" si="0"/>
        <v>0</v>
      </c>
      <c r="K45" s="76"/>
    </row>
    <row r="46" spans="1:13" x14ac:dyDescent="0.35">
      <c r="B46" s="179"/>
      <c r="C46" s="330"/>
      <c r="D46" s="322"/>
      <c r="E46" s="323"/>
      <c r="F46" s="323"/>
      <c r="G46" s="324"/>
      <c r="H46" s="73" t="str">
        <f>IFERROR(VLOOKUP(D46,'Base donnés'!$B$205:$D$287,2,FALSE),"")</f>
        <v/>
      </c>
      <c r="I46" s="74" t="str">
        <f>IFERROR(VLOOKUP(D46,'Base donnés'!$B$205:$D$287,3,FALSE),"")</f>
        <v/>
      </c>
      <c r="J46" s="75">
        <f t="shared" si="0"/>
        <v>0</v>
      </c>
      <c r="K46" s="76"/>
    </row>
    <row r="47" spans="1:13" x14ac:dyDescent="0.35">
      <c r="B47" s="179"/>
      <c r="C47" s="330"/>
      <c r="D47" s="322"/>
      <c r="E47" s="323"/>
      <c r="F47" s="323"/>
      <c r="G47" s="324"/>
      <c r="H47" s="73" t="str">
        <f>IFERROR(VLOOKUP(D47,'Base donnés'!$B$205:$D$287,2,FALSE),"")</f>
        <v/>
      </c>
      <c r="I47" s="74" t="str">
        <f>IFERROR(VLOOKUP(D47,'Base donnés'!$B$205:$D$287,3,FALSE),"")</f>
        <v/>
      </c>
      <c r="J47" s="75">
        <f t="shared" si="0"/>
        <v>0</v>
      </c>
      <c r="K47" s="76"/>
    </row>
    <row r="48" spans="1:13" x14ac:dyDescent="0.35">
      <c r="B48" s="179"/>
      <c r="C48" s="330"/>
      <c r="D48" s="322"/>
      <c r="E48" s="323"/>
      <c r="F48" s="323"/>
      <c r="G48" s="324"/>
      <c r="H48" s="73" t="str">
        <f>IFERROR(VLOOKUP(D48,'Base donnés'!$B$205:$D$287,2,FALSE),"")</f>
        <v/>
      </c>
      <c r="I48" s="74" t="str">
        <f>IFERROR(VLOOKUP(D48,'Base donnés'!$B$205:$D$287,3,FALSE),"")</f>
        <v/>
      </c>
      <c r="J48" s="75">
        <f t="shared" si="0"/>
        <v>0</v>
      </c>
      <c r="K48" s="76"/>
    </row>
    <row r="49" spans="2:12" x14ac:dyDescent="0.35">
      <c r="B49" s="179"/>
      <c r="C49" s="330"/>
      <c r="D49" s="322"/>
      <c r="E49" s="323"/>
      <c r="F49" s="323"/>
      <c r="G49" s="324"/>
      <c r="H49" s="73" t="str">
        <f>IFERROR(VLOOKUP(D49,'Base donnés'!$B$205:$D$287,2,FALSE),"")</f>
        <v/>
      </c>
      <c r="I49" s="74" t="str">
        <f>IFERROR(VLOOKUP(D49,'Base donnés'!$B$205:$D$287,3,FALSE),"")</f>
        <v/>
      </c>
      <c r="J49" s="75">
        <f t="shared" si="0"/>
        <v>0</v>
      </c>
      <c r="K49" s="76"/>
    </row>
    <row r="50" spans="2:12" x14ac:dyDescent="0.35">
      <c r="B50" s="179"/>
      <c r="C50" s="330"/>
      <c r="D50" s="322"/>
      <c r="E50" s="323"/>
      <c r="F50" s="323"/>
      <c r="G50" s="324"/>
      <c r="H50" s="73" t="str">
        <f>IFERROR(VLOOKUP(D50,'Base donnés'!$B$205:$D$287,2,FALSE),"")</f>
        <v/>
      </c>
      <c r="I50" s="74" t="str">
        <f>IFERROR(VLOOKUP(D50,'Base donnés'!$B$205:$D$287,3,FALSE),"")</f>
        <v/>
      </c>
      <c r="J50" s="75">
        <f t="shared" si="0"/>
        <v>0</v>
      </c>
      <c r="K50" s="76"/>
    </row>
    <row r="51" spans="2:12" x14ac:dyDescent="0.35">
      <c r="B51" s="179"/>
      <c r="C51" s="330"/>
      <c r="D51" s="322"/>
      <c r="E51" s="323"/>
      <c r="F51" s="323"/>
      <c r="G51" s="324"/>
      <c r="H51" s="73" t="str">
        <f>IFERROR(VLOOKUP(D51,'Base donnés'!$B$205:$D$287,2,FALSE),"")</f>
        <v/>
      </c>
      <c r="I51" s="74" t="str">
        <f>IFERROR(VLOOKUP(D51,'Base donnés'!$B$205:$D$287,3,FALSE),"")</f>
        <v/>
      </c>
      <c r="J51" s="75">
        <f t="shared" si="0"/>
        <v>0</v>
      </c>
      <c r="K51" s="76"/>
    </row>
    <row r="52" spans="2:12" x14ac:dyDescent="0.35">
      <c r="B52" s="179"/>
      <c r="C52" s="330"/>
      <c r="D52" s="322"/>
      <c r="E52" s="323"/>
      <c r="F52" s="323"/>
      <c r="G52" s="324"/>
      <c r="H52" s="73" t="str">
        <f>IFERROR(VLOOKUP(D52,'Base donnés'!$B$205:$D$287,2,FALSE),"")</f>
        <v/>
      </c>
      <c r="I52" s="74" t="str">
        <f>IFERROR(VLOOKUP(D52,'Base donnés'!$B$205:$D$287,3,FALSE),"")</f>
        <v/>
      </c>
      <c r="J52" s="75">
        <f t="shared" si="0"/>
        <v>0</v>
      </c>
      <c r="K52" s="76"/>
    </row>
    <row r="53" spans="2:12" x14ac:dyDescent="0.35">
      <c r="B53" s="179"/>
      <c r="C53" s="330"/>
      <c r="D53" s="322"/>
      <c r="E53" s="323"/>
      <c r="F53" s="323"/>
      <c r="G53" s="324"/>
      <c r="H53" s="73" t="str">
        <f>IFERROR(VLOOKUP(D53,'Base donnés'!$B$205:$D$287,2,FALSE),"")</f>
        <v/>
      </c>
      <c r="I53" s="74" t="str">
        <f>IFERROR(VLOOKUP(D53,'Base donnés'!$B$205:$D$287,3,FALSE),"")</f>
        <v/>
      </c>
      <c r="J53" s="75">
        <f t="shared" si="0"/>
        <v>0</v>
      </c>
      <c r="K53" s="76"/>
    </row>
    <row r="54" spans="2:12" x14ac:dyDescent="0.35">
      <c r="B54" s="179"/>
      <c r="C54" s="330"/>
      <c r="D54" s="322"/>
      <c r="E54" s="323"/>
      <c r="F54" s="323"/>
      <c r="G54" s="324"/>
      <c r="H54" s="73" t="str">
        <f>IFERROR(VLOOKUP(D54,'Base donnés'!$B$205:$D$287,2,FALSE),"")</f>
        <v/>
      </c>
      <c r="I54" s="74" t="str">
        <f>IFERROR(VLOOKUP(D54,'Base donnés'!$B$205:$D$287,3,FALSE),"")</f>
        <v/>
      </c>
      <c r="J54" s="75">
        <f t="shared" si="0"/>
        <v>0</v>
      </c>
      <c r="K54" s="76"/>
    </row>
    <row r="55" spans="2:12" x14ac:dyDescent="0.35">
      <c r="B55" s="179"/>
      <c r="C55" s="330"/>
      <c r="D55" s="322"/>
      <c r="E55" s="323"/>
      <c r="F55" s="323"/>
      <c r="G55" s="324"/>
      <c r="H55" s="73" t="str">
        <f>IFERROR(VLOOKUP(D55,'Base donnés'!$B$205:$D$287,2,FALSE),"")</f>
        <v/>
      </c>
      <c r="I55" s="74" t="str">
        <f>IFERROR(VLOOKUP(D55,'Base donnés'!$B$205:$D$287,3,FALSE),"")</f>
        <v/>
      </c>
      <c r="J55" s="75">
        <f t="shared" si="0"/>
        <v>0</v>
      </c>
      <c r="K55" s="76"/>
    </row>
    <row r="56" spans="2:12" x14ac:dyDescent="0.35">
      <c r="B56" s="179"/>
      <c r="C56" s="330"/>
      <c r="D56" s="325"/>
      <c r="E56" s="326"/>
      <c r="F56" s="326"/>
      <c r="G56" s="327"/>
      <c r="H56" s="73" t="str">
        <f>IFERROR(VLOOKUP(D56,'Base donnés'!$B$205:$D$287,2,FALSE),"")</f>
        <v/>
      </c>
      <c r="I56" s="74" t="str">
        <f>IFERROR(VLOOKUP(D56,'Base donnés'!$B$205:$D$287,3,FALSE),"")</f>
        <v/>
      </c>
      <c r="J56" s="75">
        <f t="shared" si="0"/>
        <v>0</v>
      </c>
      <c r="K56" s="76"/>
    </row>
    <row r="57" spans="2:12" x14ac:dyDescent="0.35">
      <c r="B57" s="179"/>
      <c r="C57" s="77"/>
      <c r="D57" s="291"/>
      <c r="E57" s="292"/>
      <c r="F57" s="292"/>
      <c r="G57" s="328"/>
      <c r="H57" s="73"/>
      <c r="I57" s="74"/>
      <c r="J57" s="75"/>
      <c r="K57" s="81">
        <f>SUM(J44:J56)</f>
        <v>0</v>
      </c>
    </row>
    <row r="58" spans="2:12" x14ac:dyDescent="0.35">
      <c r="B58" s="178"/>
      <c r="C58" s="330" t="s">
        <v>279</v>
      </c>
      <c r="D58" s="319"/>
      <c r="E58" s="320"/>
      <c r="F58" s="320"/>
      <c r="G58" s="321"/>
      <c r="H58" s="73" t="str">
        <f>IFERROR(VLOOKUP(D58,'Base donnés'!$B$289:$D$300,2,FALSE),"")</f>
        <v/>
      </c>
      <c r="I58" s="74" t="str">
        <f>IFERROR(VLOOKUP(D58,'Base donnés'!$B$289:$D$300,3,FALSE),"")</f>
        <v/>
      </c>
      <c r="J58" s="75">
        <f t="shared" si="0"/>
        <v>0</v>
      </c>
      <c r="K58" s="81"/>
      <c r="L58" s="72"/>
    </row>
    <row r="59" spans="2:12" x14ac:dyDescent="0.35">
      <c r="B59" s="178"/>
      <c r="C59" s="330"/>
      <c r="D59" s="322"/>
      <c r="E59" s="323"/>
      <c r="F59" s="323"/>
      <c r="G59" s="324"/>
      <c r="H59" s="73" t="str">
        <f>IFERROR(VLOOKUP(D59,'Base donnés'!$B$289:$D$300,2,FALSE),"")</f>
        <v/>
      </c>
      <c r="I59" s="74" t="str">
        <f>IFERROR(VLOOKUP(D59,'Base donnés'!$B$289:$D$300,3,FALSE),"")</f>
        <v/>
      </c>
      <c r="J59" s="75">
        <f t="shared" si="0"/>
        <v>0</v>
      </c>
      <c r="K59" s="81"/>
      <c r="L59" s="72"/>
    </row>
    <row r="60" spans="2:12" x14ac:dyDescent="0.35">
      <c r="B60" s="179"/>
      <c r="C60" s="330"/>
      <c r="D60" s="325"/>
      <c r="E60" s="326"/>
      <c r="F60" s="326"/>
      <c r="G60" s="327"/>
      <c r="H60" s="73" t="str">
        <f>IFERROR(VLOOKUP(D60,'Base donnés'!$B$289:$D$300,2,FALSE),"")</f>
        <v/>
      </c>
      <c r="I60" s="74" t="str">
        <f>IFERROR(VLOOKUP(D60,'Base donnés'!$B$289:$D$300,3,FALSE),"")</f>
        <v/>
      </c>
      <c r="J60" s="75">
        <f t="shared" si="0"/>
        <v>0</v>
      </c>
      <c r="K60" s="76"/>
    </row>
    <row r="61" spans="2:12" x14ac:dyDescent="0.35">
      <c r="B61" s="179"/>
      <c r="C61" s="77"/>
      <c r="D61" s="291"/>
      <c r="E61" s="292"/>
      <c r="F61" s="292"/>
      <c r="G61" s="328"/>
      <c r="H61" s="73"/>
      <c r="I61" s="74"/>
      <c r="J61" s="75"/>
      <c r="K61" s="81">
        <f>SUM(J58:J60)</f>
        <v>0</v>
      </c>
    </row>
    <row r="62" spans="2:12" x14ac:dyDescent="0.35">
      <c r="B62" s="179"/>
      <c r="C62" s="330" t="s">
        <v>27</v>
      </c>
      <c r="D62" s="319" t="s">
        <v>303</v>
      </c>
      <c r="E62" s="320"/>
      <c r="F62" s="320"/>
      <c r="G62" s="321"/>
      <c r="H62" s="73" t="s">
        <v>304</v>
      </c>
      <c r="I62" s="74">
        <v>0</v>
      </c>
      <c r="J62" s="75">
        <f>I62*B62</f>
        <v>0</v>
      </c>
      <c r="K62" s="76"/>
    </row>
    <row r="63" spans="2:12" x14ac:dyDescent="0.35">
      <c r="B63" s="179"/>
      <c r="C63" s="330"/>
      <c r="D63" s="322" t="s">
        <v>10</v>
      </c>
      <c r="E63" s="323"/>
      <c r="F63" s="323"/>
      <c r="G63" s="324"/>
      <c r="H63" s="73" t="s">
        <v>304</v>
      </c>
      <c r="I63" s="74">
        <v>0</v>
      </c>
      <c r="J63" s="75">
        <f>I63*B63</f>
        <v>0</v>
      </c>
      <c r="K63" s="76"/>
    </row>
    <row r="64" spans="2:12" x14ac:dyDescent="0.35">
      <c r="B64" s="179"/>
      <c r="C64" s="330"/>
      <c r="D64" s="325" t="s">
        <v>305</v>
      </c>
      <c r="E64" s="326"/>
      <c r="F64" s="326"/>
      <c r="G64" s="327"/>
      <c r="H64" s="73" t="s">
        <v>306</v>
      </c>
      <c r="I64" s="74">
        <v>0</v>
      </c>
      <c r="J64" s="75">
        <f>I64*B64</f>
        <v>0</v>
      </c>
      <c r="K64" s="76"/>
    </row>
    <row r="65" spans="2:11" x14ac:dyDescent="0.35">
      <c r="B65" s="179"/>
      <c r="C65" s="77"/>
      <c r="D65" s="78"/>
      <c r="E65" s="6"/>
      <c r="F65" s="6"/>
      <c r="G65" s="83"/>
      <c r="H65" s="73"/>
      <c r="I65" s="74"/>
      <c r="J65" s="75"/>
      <c r="K65" s="81">
        <f>SUM(J62:J64)</f>
        <v>0</v>
      </c>
    </row>
    <row r="66" spans="2:11" x14ac:dyDescent="0.35">
      <c r="B66" s="179"/>
      <c r="C66" s="330" t="s">
        <v>307</v>
      </c>
      <c r="D66" s="319" t="s">
        <v>34</v>
      </c>
      <c r="E66" s="320"/>
      <c r="F66" s="320"/>
      <c r="G66" s="321"/>
      <c r="H66" s="73" t="s">
        <v>306</v>
      </c>
      <c r="I66" s="74">
        <v>0</v>
      </c>
      <c r="J66" s="75">
        <f>I66*B66</f>
        <v>0</v>
      </c>
      <c r="K66" s="81"/>
    </row>
    <row r="67" spans="2:11" x14ac:dyDescent="0.35">
      <c r="B67" s="179"/>
      <c r="C67" s="330"/>
      <c r="D67" s="322" t="s">
        <v>308</v>
      </c>
      <c r="E67" s="323"/>
      <c r="F67" s="323"/>
      <c r="G67" s="324"/>
      <c r="H67" s="73" t="s">
        <v>306</v>
      </c>
      <c r="I67" s="74">
        <v>0</v>
      </c>
      <c r="J67" s="75">
        <f>I67*B67</f>
        <v>0</v>
      </c>
      <c r="K67" s="81"/>
    </row>
    <row r="68" spans="2:11" x14ac:dyDescent="0.35">
      <c r="B68" s="179"/>
      <c r="C68" s="330"/>
      <c r="D68" s="322" t="s">
        <v>309</v>
      </c>
      <c r="E68" s="323"/>
      <c r="F68" s="323"/>
      <c r="G68" s="324"/>
      <c r="H68" s="73" t="s">
        <v>306</v>
      </c>
      <c r="I68" s="74">
        <v>0</v>
      </c>
      <c r="J68" s="75">
        <f>I68*B68</f>
        <v>0</v>
      </c>
      <c r="K68" s="81"/>
    </row>
    <row r="69" spans="2:11" x14ac:dyDescent="0.35">
      <c r="B69" s="179"/>
      <c r="C69" s="330"/>
      <c r="D69" s="325" t="s">
        <v>310</v>
      </c>
      <c r="E69" s="326"/>
      <c r="F69" s="326"/>
      <c r="G69" s="327"/>
      <c r="H69" s="73" t="s">
        <v>306</v>
      </c>
      <c r="I69" s="74">
        <v>0</v>
      </c>
      <c r="J69" s="75">
        <f>I69*B69</f>
        <v>0</v>
      </c>
      <c r="K69" s="76"/>
    </row>
    <row r="70" spans="2:11" x14ac:dyDescent="0.35">
      <c r="B70" s="179"/>
      <c r="C70" s="77"/>
      <c r="D70" s="78"/>
      <c r="E70" s="6"/>
      <c r="F70" s="6"/>
      <c r="G70" s="83"/>
      <c r="H70" s="73"/>
      <c r="I70" s="74"/>
      <c r="J70" s="75"/>
      <c r="K70" s="81">
        <f>SUM(J66:J69)</f>
        <v>0</v>
      </c>
    </row>
    <row r="71" spans="2:11" x14ac:dyDescent="0.35">
      <c r="B71" s="179"/>
      <c r="C71" s="77"/>
      <c r="D71" s="78"/>
      <c r="E71" s="6"/>
      <c r="F71" s="6"/>
      <c r="G71" s="83"/>
      <c r="H71" s="334" t="s">
        <v>311</v>
      </c>
      <c r="I71" s="335"/>
      <c r="J71" s="336"/>
      <c r="K71" s="84">
        <f>SUM(K26:K70)</f>
        <v>0</v>
      </c>
    </row>
    <row r="72" spans="2:11" x14ac:dyDescent="0.35">
      <c r="B72" s="179"/>
      <c r="C72" s="337"/>
      <c r="D72" s="338"/>
      <c r="E72" s="338"/>
      <c r="F72" s="338"/>
      <c r="G72" s="338"/>
      <c r="H72" s="338"/>
      <c r="I72" s="338"/>
      <c r="J72" s="339"/>
      <c r="K72" s="85"/>
    </row>
    <row r="73" spans="2:11" x14ac:dyDescent="0.35">
      <c r="B73" s="86"/>
      <c r="C73" s="340" t="s">
        <v>312</v>
      </c>
      <c r="D73" s="341"/>
      <c r="E73" s="341"/>
      <c r="F73" s="341"/>
      <c r="G73" s="342"/>
      <c r="H73" s="349"/>
      <c r="I73" s="350"/>
      <c r="J73" s="87"/>
      <c r="K73" s="88"/>
    </row>
    <row r="74" spans="2:11" x14ac:dyDescent="0.35">
      <c r="B74" s="89"/>
      <c r="C74" s="343"/>
      <c r="D74" s="344"/>
      <c r="E74" s="344"/>
      <c r="F74" s="344"/>
      <c r="G74" s="345"/>
      <c r="H74" s="90" t="s">
        <v>313</v>
      </c>
      <c r="I74" s="91"/>
      <c r="J74" s="92">
        <f>SUM(J26:J72)</f>
        <v>0</v>
      </c>
      <c r="K74" s="93">
        <f>SUM(K65+K70+K57+K44+K34+K61)</f>
        <v>0</v>
      </c>
    </row>
    <row r="75" spans="2:11" x14ac:dyDescent="0.35">
      <c r="B75" s="89"/>
      <c r="C75" s="343"/>
      <c r="D75" s="344"/>
      <c r="E75" s="344"/>
      <c r="F75" s="344"/>
      <c r="G75" s="345"/>
      <c r="H75" s="351"/>
      <c r="I75" s="352"/>
      <c r="J75" s="92"/>
      <c r="K75" s="74"/>
    </row>
    <row r="76" spans="2:11" x14ac:dyDescent="0.35">
      <c r="B76" s="89"/>
      <c r="C76" s="346"/>
      <c r="D76" s="347"/>
      <c r="E76" s="347"/>
      <c r="F76" s="347"/>
      <c r="G76" s="348"/>
      <c r="H76" s="90" t="s">
        <v>314</v>
      </c>
      <c r="I76" s="91"/>
      <c r="J76" s="92">
        <f>SUM(G78:G79)</f>
        <v>0</v>
      </c>
      <c r="K76" s="94">
        <f>SUM(G78:G79)</f>
        <v>0</v>
      </c>
    </row>
    <row r="77" spans="2:11" x14ac:dyDescent="0.35">
      <c r="B77" s="89"/>
      <c r="C77" s="95" t="s">
        <v>315</v>
      </c>
      <c r="D77" s="96"/>
      <c r="E77" s="96"/>
      <c r="F77" s="96"/>
      <c r="G77" s="97"/>
      <c r="H77" s="90" t="s">
        <v>316</v>
      </c>
      <c r="I77" s="91"/>
      <c r="J77" s="92">
        <f>SUM(J74:J76)</f>
        <v>0</v>
      </c>
      <c r="K77" s="98">
        <f>SUM(K74:K76)</f>
        <v>0</v>
      </c>
    </row>
    <row r="78" spans="2:11" x14ac:dyDescent="0.35">
      <c r="B78" s="89"/>
      <c r="C78" s="353" t="s">
        <v>317</v>
      </c>
      <c r="D78" s="354"/>
      <c r="E78" s="99">
        <v>0.05</v>
      </c>
      <c r="F78" s="100"/>
      <c r="G78" s="101">
        <f>K74*E78</f>
        <v>0</v>
      </c>
      <c r="H78" s="102" t="s">
        <v>23</v>
      </c>
      <c r="I78" s="103"/>
      <c r="J78" s="92"/>
      <c r="K78" s="104"/>
    </row>
    <row r="79" spans="2:11" x14ac:dyDescent="0.35">
      <c r="B79" s="89"/>
      <c r="C79" s="332" t="s">
        <v>318</v>
      </c>
      <c r="D79" s="333"/>
      <c r="E79" s="105">
        <v>9.9750000000000005E-2</v>
      </c>
      <c r="F79" s="106"/>
      <c r="G79" s="107">
        <f>K74*E79</f>
        <v>0</v>
      </c>
      <c r="H79" s="108" t="s">
        <v>21</v>
      </c>
      <c r="I79" s="109"/>
      <c r="J79" s="92">
        <f>J77-J78</f>
        <v>0</v>
      </c>
      <c r="K79" s="110">
        <f>K77-K78</f>
        <v>0</v>
      </c>
    </row>
    <row r="80" spans="2:11" x14ac:dyDescent="0.35">
      <c r="B80" s="89"/>
      <c r="C80" s="111" t="s">
        <v>319</v>
      </c>
      <c r="D80" s="112"/>
      <c r="E80" s="112"/>
      <c r="F80" s="112"/>
      <c r="G80" s="112"/>
      <c r="H80" s="112"/>
      <c r="I80" s="112"/>
      <c r="J80" s="113"/>
      <c r="K80" s="114"/>
    </row>
    <row r="81" spans="2:11" x14ac:dyDescent="0.35">
      <c r="B81" s="89"/>
      <c r="C81" s="50"/>
      <c r="D81" s="3"/>
      <c r="E81" s="3"/>
      <c r="F81" s="3"/>
      <c r="G81" s="3"/>
      <c r="H81" s="3"/>
      <c r="I81" s="3"/>
      <c r="J81" s="115"/>
      <c r="K81" s="54"/>
    </row>
    <row r="82" spans="2:11" x14ac:dyDescent="0.35">
      <c r="B82" s="89"/>
      <c r="C82" s="116" t="s">
        <v>320</v>
      </c>
      <c r="D82" s="57"/>
      <c r="E82" s="57"/>
      <c r="F82" s="57"/>
      <c r="G82" s="57"/>
      <c r="H82" s="57"/>
      <c r="I82" s="57"/>
      <c r="J82" s="117"/>
      <c r="K82" s="58"/>
    </row>
    <row r="83" spans="2:11" x14ac:dyDescent="0.35">
      <c r="B83" s="3"/>
      <c r="C83" s="3"/>
      <c r="D83" s="3"/>
      <c r="E83" s="3"/>
      <c r="F83" s="3"/>
      <c r="G83" s="3"/>
      <c r="H83" s="3"/>
      <c r="I83" s="3"/>
      <c r="J83" s="3"/>
      <c r="K83" s="3"/>
    </row>
    <row r="84" spans="2:11" x14ac:dyDescent="0.35">
      <c r="B84" s="3"/>
      <c r="C84" s="3"/>
      <c r="D84" s="3"/>
      <c r="E84" s="3"/>
      <c r="F84" s="3"/>
      <c r="G84" s="3"/>
      <c r="H84" s="3"/>
      <c r="I84" s="3"/>
      <c r="J84" s="3"/>
      <c r="K84" s="3"/>
    </row>
    <row r="85" spans="2:11" x14ac:dyDescent="0.35">
      <c r="B85" s="3"/>
      <c r="C85" s="118"/>
      <c r="D85" s="3"/>
      <c r="E85" s="3"/>
      <c r="F85" s="3"/>
      <c r="G85" s="3"/>
      <c r="H85" s="3"/>
      <c r="I85" s="3"/>
      <c r="J85" s="3"/>
      <c r="K85" s="3"/>
    </row>
    <row r="86" spans="2:11" x14ac:dyDescent="0.35">
      <c r="B86" s="3"/>
      <c r="C86" s="3"/>
      <c r="D86" s="3"/>
      <c r="E86" s="3"/>
      <c r="F86" s="3"/>
      <c r="G86" s="3"/>
      <c r="H86" s="3"/>
      <c r="I86" s="3"/>
      <c r="J86" s="3"/>
      <c r="K86" s="3"/>
    </row>
    <row r="87" spans="2:11" x14ac:dyDescent="0.35">
      <c r="B87" s="3"/>
      <c r="C87" s="3"/>
      <c r="D87" s="3"/>
      <c r="E87" s="3"/>
      <c r="F87" s="3"/>
      <c r="G87" s="3"/>
      <c r="H87" s="3"/>
      <c r="I87" s="3"/>
      <c r="J87" s="3"/>
      <c r="K87" s="3"/>
    </row>
    <row r="88" spans="2:11" x14ac:dyDescent="0.35">
      <c r="B88" s="3"/>
      <c r="C88" s="3"/>
      <c r="D88" s="3"/>
      <c r="E88" s="3"/>
      <c r="F88" s="3"/>
      <c r="G88" s="3"/>
      <c r="H88" s="3"/>
      <c r="I88" s="3"/>
      <c r="J88" s="3"/>
      <c r="K88" s="3"/>
    </row>
    <row r="89" spans="2:11" x14ac:dyDescent="0.35">
      <c r="B89" s="3"/>
      <c r="C89" s="3"/>
      <c r="D89" s="3"/>
      <c r="E89" s="3"/>
      <c r="F89" s="3"/>
      <c r="G89" s="3"/>
      <c r="H89" s="3"/>
      <c r="I89" s="3"/>
      <c r="J89" s="3"/>
      <c r="K89" s="3"/>
    </row>
    <row r="90" spans="2:11" x14ac:dyDescent="0.35">
      <c r="B90" s="3"/>
      <c r="C90" s="3"/>
      <c r="D90" s="3"/>
      <c r="E90" s="3"/>
      <c r="F90" s="3"/>
      <c r="G90" s="3"/>
      <c r="H90" s="3"/>
      <c r="I90" s="3"/>
      <c r="J90" s="3"/>
      <c r="K90" s="3"/>
    </row>
    <row r="91" spans="2:11" x14ac:dyDescent="0.35">
      <c r="B91" s="3"/>
      <c r="C91" s="3"/>
      <c r="D91" s="3"/>
      <c r="E91" s="3"/>
      <c r="F91" s="3"/>
      <c r="G91" s="3"/>
      <c r="H91" s="3"/>
      <c r="I91" s="3"/>
      <c r="J91" s="3"/>
      <c r="K91" s="3"/>
    </row>
    <row r="92" spans="2:11" x14ac:dyDescent="0.35">
      <c r="B92" s="3"/>
      <c r="C92" s="3"/>
      <c r="D92" s="3"/>
      <c r="E92" s="3"/>
      <c r="F92" s="3"/>
      <c r="G92" s="3"/>
      <c r="H92" s="3"/>
      <c r="I92" s="3"/>
      <c r="J92" s="3"/>
      <c r="K92" s="3"/>
    </row>
    <row r="93" spans="2:11" x14ac:dyDescent="0.35">
      <c r="B93" s="3"/>
      <c r="C93" s="3"/>
      <c r="D93" s="3"/>
      <c r="E93" s="3"/>
      <c r="F93" s="3"/>
      <c r="G93" s="3"/>
      <c r="H93" s="3"/>
      <c r="I93" s="3"/>
      <c r="J93" s="3"/>
      <c r="K93" s="3"/>
    </row>
    <row r="94" spans="2:11" x14ac:dyDescent="0.35">
      <c r="B94" s="3"/>
      <c r="C94" s="3"/>
      <c r="D94" s="3"/>
      <c r="E94" s="3"/>
      <c r="F94" s="3"/>
      <c r="G94" s="3"/>
      <c r="H94" s="3"/>
      <c r="I94" s="3"/>
      <c r="J94" s="3"/>
      <c r="K94" s="3"/>
    </row>
    <row r="95" spans="2:11" x14ac:dyDescent="0.35">
      <c r="B95" s="3"/>
      <c r="C95" s="3"/>
      <c r="D95" s="3"/>
      <c r="E95" s="3"/>
      <c r="F95" s="3"/>
      <c r="G95" s="3"/>
      <c r="H95" s="3"/>
      <c r="I95" s="3"/>
      <c r="J95" s="3"/>
      <c r="K95" s="3"/>
    </row>
    <row r="96" spans="2:11" x14ac:dyDescent="0.35">
      <c r="B96" s="3"/>
      <c r="C96" s="3"/>
      <c r="D96" s="3"/>
      <c r="E96" s="3"/>
      <c r="F96" s="3"/>
      <c r="G96" s="3"/>
      <c r="H96" s="3"/>
      <c r="I96" s="3"/>
      <c r="J96" s="3"/>
      <c r="K96" s="3"/>
    </row>
    <row r="97" spans="2:11" x14ac:dyDescent="0.35">
      <c r="B97" s="3"/>
      <c r="C97" s="3"/>
      <c r="D97" s="3"/>
      <c r="E97" s="3"/>
      <c r="F97" s="3"/>
      <c r="G97" s="3"/>
      <c r="H97" s="3"/>
      <c r="I97" s="3"/>
      <c r="J97" s="3"/>
      <c r="K97" s="3"/>
    </row>
    <row r="98" spans="2:11" x14ac:dyDescent="0.35">
      <c r="B98" s="3"/>
      <c r="C98" s="3"/>
      <c r="D98" s="3"/>
      <c r="E98" s="3"/>
      <c r="F98" s="3"/>
      <c r="G98" s="3"/>
      <c r="H98" s="3"/>
      <c r="I98" s="3"/>
      <c r="J98" s="3"/>
      <c r="K98" s="3"/>
    </row>
    <row r="99" spans="2:11" x14ac:dyDescent="0.35">
      <c r="B99" s="3"/>
      <c r="C99" s="3"/>
      <c r="D99" s="3"/>
      <c r="E99" s="3"/>
      <c r="F99" s="3"/>
      <c r="G99" s="3"/>
      <c r="H99" s="3"/>
      <c r="I99" s="3"/>
      <c r="J99" s="3"/>
      <c r="K99" s="3"/>
    </row>
    <row r="100" spans="2:11" x14ac:dyDescent="0.35">
      <c r="B100" s="3"/>
      <c r="C100" s="3"/>
      <c r="D100" s="3"/>
      <c r="E100" s="3"/>
      <c r="F100" s="3"/>
      <c r="G100" s="3"/>
      <c r="H100" s="3"/>
      <c r="I100" s="3"/>
      <c r="J100" s="3"/>
      <c r="K100" s="3"/>
    </row>
    <row r="101" spans="2:11" x14ac:dyDescent="0.35">
      <c r="B101" s="3"/>
      <c r="C101" s="3"/>
      <c r="D101" s="3"/>
      <c r="E101" s="3"/>
      <c r="F101" s="3"/>
      <c r="G101" s="3"/>
      <c r="H101" s="3"/>
      <c r="I101" s="3"/>
      <c r="J101" s="3"/>
      <c r="K101" s="3"/>
    </row>
    <row r="102" spans="2:11" x14ac:dyDescent="0.35">
      <c r="B102" s="3"/>
      <c r="C102" s="3"/>
      <c r="D102" s="3"/>
      <c r="E102" s="3"/>
      <c r="F102" s="3"/>
      <c r="G102" s="3"/>
      <c r="H102" s="3"/>
      <c r="I102" s="3"/>
      <c r="J102" s="3"/>
      <c r="K102" s="3"/>
    </row>
    <row r="103" spans="2:11" x14ac:dyDescent="0.35">
      <c r="B103" s="3"/>
      <c r="C103" s="3"/>
      <c r="D103" s="3"/>
      <c r="E103" s="3"/>
      <c r="F103" s="3"/>
      <c r="G103" s="3"/>
      <c r="H103" s="3"/>
      <c r="I103" s="3"/>
      <c r="J103" s="3"/>
      <c r="K103" s="3"/>
    </row>
    <row r="104" spans="2:11" x14ac:dyDescent="0.35">
      <c r="B104" s="3"/>
      <c r="C104" s="3"/>
      <c r="D104" s="3"/>
      <c r="E104" s="3"/>
      <c r="F104" s="3"/>
      <c r="G104" s="3"/>
      <c r="H104" s="3"/>
      <c r="I104" s="3"/>
      <c r="J104" s="3"/>
      <c r="K104" s="3"/>
    </row>
    <row r="105" spans="2:11" x14ac:dyDescent="0.35">
      <c r="B105" s="3"/>
      <c r="C105" s="3"/>
      <c r="D105" s="3"/>
      <c r="E105" s="3"/>
      <c r="F105" s="3"/>
      <c r="G105" s="3"/>
      <c r="H105" s="3"/>
      <c r="I105" s="3"/>
      <c r="J105" s="3"/>
      <c r="K105" s="3"/>
    </row>
    <row r="106" spans="2:11" x14ac:dyDescent="0.35">
      <c r="B106" s="3"/>
      <c r="C106" s="3"/>
      <c r="D106" s="3"/>
      <c r="E106" s="3"/>
      <c r="F106" s="3"/>
      <c r="G106" s="3"/>
      <c r="H106" s="3"/>
      <c r="I106" s="3"/>
      <c r="J106" s="3"/>
      <c r="K106" s="3"/>
    </row>
    <row r="107" spans="2:11" x14ac:dyDescent="0.35">
      <c r="B107" s="3"/>
      <c r="C107" s="3"/>
      <c r="D107" s="3"/>
      <c r="E107" s="3"/>
      <c r="F107" s="3"/>
      <c r="G107" s="3"/>
      <c r="H107" s="3"/>
      <c r="I107" s="3"/>
      <c r="J107" s="3"/>
      <c r="K107" s="3"/>
    </row>
    <row r="108" spans="2:11" x14ac:dyDescent="0.35">
      <c r="B108" s="3"/>
      <c r="C108" s="3"/>
      <c r="D108" s="3"/>
      <c r="E108" s="3"/>
      <c r="F108" s="3"/>
      <c r="G108" s="3"/>
      <c r="H108" s="3"/>
      <c r="I108" s="3"/>
      <c r="J108" s="3"/>
      <c r="K108" s="3"/>
    </row>
    <row r="109" spans="2:11" x14ac:dyDescent="0.35">
      <c r="B109" s="3"/>
      <c r="C109" s="3"/>
      <c r="D109" s="3"/>
      <c r="E109" s="3"/>
      <c r="F109" s="3"/>
      <c r="G109" s="3"/>
      <c r="H109" s="3"/>
      <c r="I109" s="3"/>
      <c r="J109" s="3"/>
      <c r="K109" s="3"/>
    </row>
    <row r="110" spans="2:11" x14ac:dyDescent="0.35">
      <c r="B110" s="3"/>
      <c r="C110" s="3"/>
      <c r="D110" s="3"/>
      <c r="E110" s="3"/>
      <c r="F110" s="3"/>
      <c r="G110" s="3"/>
      <c r="H110" s="3"/>
      <c r="I110" s="3"/>
      <c r="J110" s="3"/>
      <c r="K110" s="3"/>
    </row>
    <row r="111" spans="2:11" x14ac:dyDescent="0.35">
      <c r="B111" s="3"/>
      <c r="C111" s="3"/>
      <c r="D111" s="3"/>
      <c r="E111" s="3"/>
      <c r="F111" s="3"/>
      <c r="G111" s="3"/>
      <c r="H111" s="3"/>
      <c r="I111" s="3"/>
      <c r="J111" s="3"/>
      <c r="K111" s="3"/>
    </row>
    <row r="112" spans="2:11" x14ac:dyDescent="0.35">
      <c r="B112" s="3"/>
      <c r="C112" s="3"/>
      <c r="D112" s="3"/>
      <c r="E112" s="3"/>
      <c r="F112" s="3"/>
      <c r="G112" s="3"/>
      <c r="H112" s="3"/>
      <c r="I112" s="3"/>
      <c r="J112" s="3"/>
      <c r="K112" s="3"/>
    </row>
    <row r="113" spans="2:11" x14ac:dyDescent="0.35">
      <c r="B113" s="3"/>
      <c r="C113" s="3"/>
      <c r="D113" s="3"/>
      <c r="E113" s="3"/>
      <c r="F113" s="3"/>
      <c r="G113" s="3"/>
      <c r="H113" s="3"/>
      <c r="I113" s="3"/>
      <c r="J113" s="3"/>
      <c r="K113" s="3"/>
    </row>
    <row r="114" spans="2:11" x14ac:dyDescent="0.35">
      <c r="B114" s="3"/>
      <c r="C114" s="3"/>
      <c r="D114" s="3"/>
      <c r="E114" s="3"/>
      <c r="F114" s="3"/>
      <c r="G114" s="3"/>
      <c r="H114" s="3"/>
      <c r="I114" s="3"/>
      <c r="J114" s="3"/>
      <c r="K114" s="3"/>
    </row>
    <row r="115" spans="2:11" x14ac:dyDescent="0.35">
      <c r="B115" s="3"/>
      <c r="C115" s="3"/>
      <c r="D115" s="3"/>
      <c r="E115" s="3"/>
      <c r="F115" s="3"/>
      <c r="G115" s="3"/>
      <c r="H115" s="3"/>
      <c r="I115" s="3"/>
      <c r="J115" s="3"/>
      <c r="K115" s="3"/>
    </row>
    <row r="116" spans="2:11" x14ac:dyDescent="0.35">
      <c r="B116" s="3"/>
      <c r="C116" s="3"/>
      <c r="D116" s="3"/>
      <c r="E116" s="3"/>
      <c r="F116" s="3"/>
      <c r="G116" s="3"/>
      <c r="H116" s="3"/>
      <c r="I116" s="3"/>
      <c r="J116" s="3"/>
      <c r="K116" s="3"/>
    </row>
    <row r="117" spans="2:11" x14ac:dyDescent="0.35">
      <c r="B117" s="3"/>
      <c r="C117" s="3"/>
      <c r="D117" s="3"/>
      <c r="E117" s="3"/>
      <c r="F117" s="3"/>
      <c r="G117" s="3"/>
      <c r="H117" s="3"/>
      <c r="I117" s="3"/>
      <c r="J117" s="3"/>
      <c r="K117" s="3"/>
    </row>
    <row r="118" spans="2:11" x14ac:dyDescent="0.35">
      <c r="B118" s="3"/>
      <c r="C118" s="3"/>
      <c r="D118" s="3"/>
      <c r="E118" s="3"/>
      <c r="F118" s="3"/>
      <c r="G118" s="3"/>
      <c r="H118" s="3"/>
      <c r="I118" s="3"/>
      <c r="J118" s="3"/>
      <c r="K118" s="3"/>
    </row>
    <row r="119" spans="2:11" x14ac:dyDescent="0.35">
      <c r="B119" s="3"/>
      <c r="C119" s="3"/>
      <c r="D119" s="3"/>
      <c r="E119" s="3"/>
      <c r="F119" s="3"/>
      <c r="G119" s="3"/>
      <c r="H119" s="3"/>
      <c r="I119" s="3"/>
      <c r="J119" s="3"/>
      <c r="K119" s="3"/>
    </row>
    <row r="120" spans="2:11" x14ac:dyDescent="0.35">
      <c r="B120" s="3"/>
      <c r="C120" s="3"/>
      <c r="D120" s="3"/>
      <c r="E120" s="3"/>
      <c r="F120" s="3"/>
      <c r="G120" s="3"/>
      <c r="H120" s="3"/>
      <c r="I120" s="3"/>
      <c r="J120" s="3"/>
      <c r="K120" s="3"/>
    </row>
    <row r="121" spans="2:11" x14ac:dyDescent="0.35">
      <c r="B121" s="3"/>
      <c r="C121" s="3"/>
      <c r="D121" s="3"/>
      <c r="E121" s="3"/>
      <c r="F121" s="3"/>
      <c r="G121" s="3"/>
      <c r="H121" s="3"/>
      <c r="I121" s="3"/>
      <c r="J121" s="3"/>
      <c r="K121" s="3"/>
    </row>
    <row r="122" spans="2:11" x14ac:dyDescent="0.35">
      <c r="B122" s="3"/>
      <c r="C122" s="3"/>
      <c r="D122" s="3"/>
      <c r="E122" s="3"/>
      <c r="F122" s="3"/>
      <c r="G122" s="3"/>
      <c r="H122" s="3"/>
      <c r="I122" s="3"/>
      <c r="J122" s="3"/>
      <c r="K122" s="3"/>
    </row>
    <row r="123" spans="2:11" x14ac:dyDescent="0.35">
      <c r="B123" s="3"/>
      <c r="C123" s="3"/>
      <c r="D123" s="3"/>
      <c r="E123" s="3"/>
      <c r="F123" s="3"/>
      <c r="G123" s="3"/>
      <c r="H123" s="3"/>
      <c r="I123" s="3"/>
      <c r="J123" s="3"/>
      <c r="K123" s="3"/>
    </row>
    <row r="124" spans="2:11" x14ac:dyDescent="0.35">
      <c r="B124" s="3"/>
      <c r="C124" s="3"/>
      <c r="D124" s="3"/>
      <c r="E124" s="3"/>
      <c r="F124" s="3"/>
      <c r="G124" s="3"/>
      <c r="H124" s="3"/>
      <c r="I124" s="3"/>
      <c r="J124" s="3"/>
      <c r="K124" s="3"/>
    </row>
    <row r="125" spans="2:11" x14ac:dyDescent="0.35">
      <c r="B125" s="3"/>
      <c r="C125" s="3"/>
      <c r="D125" s="3"/>
      <c r="E125" s="3"/>
      <c r="F125" s="3"/>
      <c r="G125" s="3"/>
      <c r="H125" s="3"/>
      <c r="I125" s="3"/>
      <c r="J125" s="3"/>
      <c r="K125" s="3"/>
    </row>
    <row r="126" spans="2:11" x14ac:dyDescent="0.35">
      <c r="B126" s="3"/>
      <c r="C126" s="3"/>
      <c r="D126" s="3"/>
      <c r="E126" s="3"/>
      <c r="F126" s="3"/>
      <c r="G126" s="3"/>
      <c r="H126" s="3"/>
      <c r="I126" s="3"/>
      <c r="J126" s="3"/>
      <c r="K126" s="3"/>
    </row>
    <row r="127" spans="2:11" x14ac:dyDescent="0.35">
      <c r="B127" s="3"/>
      <c r="C127" s="3"/>
      <c r="D127" s="3"/>
      <c r="E127" s="3"/>
      <c r="F127" s="3"/>
      <c r="G127" s="3"/>
      <c r="H127" s="3"/>
      <c r="I127" s="3"/>
      <c r="J127" s="3"/>
      <c r="K127" s="3"/>
    </row>
    <row r="128" spans="2:11" x14ac:dyDescent="0.35">
      <c r="B128" s="3"/>
      <c r="C128" s="3"/>
      <c r="D128" s="3"/>
      <c r="E128" s="3"/>
      <c r="F128" s="3"/>
      <c r="G128" s="3"/>
      <c r="H128" s="3"/>
      <c r="I128" s="3"/>
      <c r="J128" s="3"/>
      <c r="K128" s="3"/>
    </row>
  </sheetData>
  <mergeCells count="73">
    <mergeCell ref="C66:C69"/>
    <mergeCell ref="C79:D79"/>
    <mergeCell ref="H71:J71"/>
    <mergeCell ref="C72:J72"/>
    <mergeCell ref="C73:G76"/>
    <mergeCell ref="H73:I73"/>
    <mergeCell ref="H75:I75"/>
    <mergeCell ref="C78:D78"/>
    <mergeCell ref="D66:G66"/>
    <mergeCell ref="C58:C60"/>
    <mergeCell ref="D58:G58"/>
    <mergeCell ref="D59:G59"/>
    <mergeCell ref="D61:G61"/>
    <mergeCell ref="C62:C64"/>
    <mergeCell ref="D62:G62"/>
    <mergeCell ref="D63:G63"/>
    <mergeCell ref="D64:G64"/>
    <mergeCell ref="D57:G57"/>
    <mergeCell ref="D67:G67"/>
    <mergeCell ref="D68:G68"/>
    <mergeCell ref="D69:G69"/>
    <mergeCell ref="D60:G60"/>
    <mergeCell ref="C35:C43"/>
    <mergeCell ref="D35:G35"/>
    <mergeCell ref="D36:G36"/>
    <mergeCell ref="D37:G37"/>
    <mergeCell ref="D38:G38"/>
    <mergeCell ref="D39:G39"/>
    <mergeCell ref="D40:G40"/>
    <mergeCell ref="D41:G41"/>
    <mergeCell ref="D42:G42"/>
    <mergeCell ref="D43:G43"/>
    <mergeCell ref="D44:G44"/>
    <mergeCell ref="C45:C56"/>
    <mergeCell ref="D45:G45"/>
    <mergeCell ref="D46:G46"/>
    <mergeCell ref="D47:G47"/>
    <mergeCell ref="D48:G48"/>
    <mergeCell ref="D49:G49"/>
    <mergeCell ref="D50:G50"/>
    <mergeCell ref="D51:G51"/>
    <mergeCell ref="D52:G52"/>
    <mergeCell ref="D53:G53"/>
    <mergeCell ref="D54:G54"/>
    <mergeCell ref="D55:G55"/>
    <mergeCell ref="D56:G56"/>
    <mergeCell ref="D25:K25"/>
    <mergeCell ref="C26:C33"/>
    <mergeCell ref="D26:G26"/>
    <mergeCell ref="D27:G27"/>
    <mergeCell ref="D28:G28"/>
    <mergeCell ref="D29:G29"/>
    <mergeCell ref="D30:G30"/>
    <mergeCell ref="D31:G31"/>
    <mergeCell ref="D32:G32"/>
    <mergeCell ref="D33:G33"/>
    <mergeCell ref="C19:F19"/>
    <mergeCell ref="C21:F21"/>
    <mergeCell ref="C22:F22"/>
    <mergeCell ref="C23:K23"/>
    <mergeCell ref="D24:G24"/>
    <mergeCell ref="C20:F20"/>
    <mergeCell ref="G13:H13"/>
    <mergeCell ref="C16:K16"/>
    <mergeCell ref="C17:F17"/>
    <mergeCell ref="G17:J17"/>
    <mergeCell ref="C18:F18"/>
    <mergeCell ref="G12:H12"/>
    <mergeCell ref="C6:K6"/>
    <mergeCell ref="G7:H7"/>
    <mergeCell ref="G8:H8"/>
    <mergeCell ref="G10:H10"/>
    <mergeCell ref="G11:H11"/>
  </mergeCells>
  <dataValidations count="5">
    <dataValidation type="list" allowBlank="1" showInputMessage="1" sqref="D58:G60" xr:uid="{3ECB2FBB-F661-4EE7-9748-7CDB5558DFD1}">
      <formula1>IF(D58&lt;&gt;"",OFFSET(formule_forfaitaire,MATCH(D58&amp;"*",formule_forfaitaire,0)-1,,COUNTIF(formule_forfaitaire,D58&amp;"*"),1),formule_forfaitaire)</formula1>
    </dataValidation>
    <dataValidation type="list" allowBlank="1" showInputMessage="1" sqref="D45:G56" xr:uid="{FFFDA9C9-EC49-4602-929E-4E555F11437D}">
      <formula1>IF(D45&lt;&gt;"",OFFSET(formule_accessoires,MATCH(D45&amp;"*",formule_accessoires,0)-1,,COUNTIF(formule_accessoires,D45&amp;"*"),1),formule_accessoires)</formula1>
    </dataValidation>
    <dataValidation type="list" allowBlank="1" showInputMessage="1" sqref="D35:G43" xr:uid="{0770D227-C613-498B-9AD3-C0BE357A6D9F}">
      <formula1>IF(D35&lt;&gt;"",OFFSET(formule_beton,MATCH(D35&amp;"*",formule_beton,0)-1,,COUNTIF(formule_beton,D35&amp;"*"),1),formule_beton)</formula1>
    </dataValidation>
    <dataValidation type="list" allowBlank="1" showInputMessage="1" sqref="D26:G33" xr:uid="{DBCF620A-0476-4348-BC3B-FB5FB09F1FFD}">
      <formula1>IF(D26&lt;&gt;"",OFFSET(formule_vrac,MATCH(D26&amp;"*",formule_vrac,0)-1,,COUNTIF(formule_vrac,D26&amp;"*"),1),formule_vrac)</formula1>
    </dataValidation>
    <dataValidation type="list" allowBlank="1" sqref="H4 C6" xr:uid="{403D2F49-1CC7-43FF-9F36-EA5B2C24DD8F}">
      <formula1>"Facture,Note de crédit,Commande"</formula1>
    </dataValidation>
  </dataValidations>
  <hyperlinks>
    <hyperlink ref="G12" r:id="rId1" display="info@ultimepaysagiste.com" xr:uid="{3D7684D5-29BC-4C7E-BBF8-16F7B96D0F9A}"/>
    <hyperlink ref="G13" r:id="rId2" display="www.ultimepaysagiste.com" xr:uid="{DB27262D-82C1-4624-8639-099AC35B0185}"/>
  </hyperlink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EADA6C7-93DE-44CF-98DD-25C7C70D1DC3}">
  <sheetPr codeName="Feuil44">
    <tabColor rgb="FF92D050"/>
  </sheetPr>
  <dimension ref="A1:N496"/>
  <sheetViews>
    <sheetView workbookViewId="0">
      <selection activeCell="B17" sqref="B17"/>
    </sheetView>
  </sheetViews>
  <sheetFormatPr baseColWidth="10" defaultRowHeight="14.5" x14ac:dyDescent="0.35"/>
  <cols>
    <col min="1" max="1" width="25.54296875" customWidth="1"/>
    <col min="2" max="2" width="27.81640625" customWidth="1"/>
    <col min="3" max="4" width="25.54296875" customWidth="1"/>
    <col min="7" max="7" width="16.453125" customWidth="1"/>
    <col min="9" max="9" width="30.1796875" customWidth="1"/>
  </cols>
  <sheetData>
    <row r="1" spans="1:14" ht="15.5" x14ac:dyDescent="0.35">
      <c r="A1" s="33" t="s">
        <v>62</v>
      </c>
      <c r="B1" s="33" t="s">
        <v>63</v>
      </c>
      <c r="C1" s="33" t="s">
        <v>41</v>
      </c>
      <c r="D1" s="33" t="s">
        <v>35</v>
      </c>
      <c r="I1" s="34" t="s">
        <v>381</v>
      </c>
      <c r="M1" s="35"/>
      <c r="N1" s="36"/>
    </row>
    <row r="2" spans="1:14" x14ac:dyDescent="0.35">
      <c r="A2" s="37" t="s">
        <v>1</v>
      </c>
      <c r="B2" s="37" t="s">
        <v>64</v>
      </c>
      <c r="C2" s="37" t="s">
        <v>65</v>
      </c>
      <c r="D2" s="38">
        <v>250</v>
      </c>
      <c r="I2" t="s">
        <v>353</v>
      </c>
      <c r="M2" s="2"/>
      <c r="N2" s="2"/>
    </row>
    <row r="3" spans="1:14" x14ac:dyDescent="0.35">
      <c r="A3" s="37" t="s">
        <v>1</v>
      </c>
      <c r="B3" s="37" t="s">
        <v>66</v>
      </c>
      <c r="C3" s="37" t="s">
        <v>67</v>
      </c>
      <c r="D3" s="38">
        <v>25</v>
      </c>
      <c r="I3" t="s">
        <v>354</v>
      </c>
      <c r="M3" s="2"/>
      <c r="N3" s="2"/>
    </row>
    <row r="4" spans="1:14" x14ac:dyDescent="0.35">
      <c r="A4" s="37" t="s">
        <v>1</v>
      </c>
      <c r="B4" s="39" t="s">
        <v>68</v>
      </c>
      <c r="C4" s="37" t="s">
        <v>65</v>
      </c>
      <c r="D4" s="38">
        <v>250</v>
      </c>
      <c r="I4" t="s">
        <v>16</v>
      </c>
      <c r="M4" s="2"/>
      <c r="N4" s="2"/>
    </row>
    <row r="5" spans="1:14" x14ac:dyDescent="0.35">
      <c r="A5" s="37" t="s">
        <v>1</v>
      </c>
      <c r="B5" s="37" t="s">
        <v>69</v>
      </c>
      <c r="C5" s="37" t="s">
        <v>67</v>
      </c>
      <c r="D5" s="38">
        <v>25</v>
      </c>
      <c r="I5" s="2" t="s">
        <v>32</v>
      </c>
      <c r="M5" s="40"/>
      <c r="N5" s="40"/>
    </row>
    <row r="6" spans="1:14" x14ac:dyDescent="0.35">
      <c r="A6" s="37" t="s">
        <v>1</v>
      </c>
      <c r="B6" s="37" t="s">
        <v>70</v>
      </c>
      <c r="C6" s="37" t="s">
        <v>65</v>
      </c>
      <c r="D6" s="38">
        <v>250</v>
      </c>
      <c r="I6" t="s">
        <v>356</v>
      </c>
      <c r="M6" s="40"/>
      <c r="N6" s="40"/>
    </row>
    <row r="7" spans="1:14" x14ac:dyDescent="0.35">
      <c r="A7" s="37" t="s">
        <v>1</v>
      </c>
      <c r="B7" s="37" t="s">
        <v>71</v>
      </c>
      <c r="C7" s="37" t="s">
        <v>67</v>
      </c>
      <c r="D7" s="38">
        <v>25</v>
      </c>
      <c r="I7" t="s">
        <v>357</v>
      </c>
      <c r="M7" s="41"/>
      <c r="N7" s="41"/>
    </row>
    <row r="8" spans="1:14" x14ac:dyDescent="0.35">
      <c r="A8" s="37" t="s">
        <v>1</v>
      </c>
      <c r="B8" s="37" t="s">
        <v>72</v>
      </c>
      <c r="C8" s="37" t="s">
        <v>65</v>
      </c>
      <c r="D8" s="38">
        <v>250</v>
      </c>
      <c r="I8" t="s">
        <v>355</v>
      </c>
    </row>
    <row r="9" spans="1:14" x14ac:dyDescent="0.35">
      <c r="A9" s="37" t="s">
        <v>1</v>
      </c>
      <c r="B9" s="37" t="s">
        <v>73</v>
      </c>
      <c r="C9" s="37" t="s">
        <v>67</v>
      </c>
      <c r="D9" s="38">
        <v>25</v>
      </c>
    </row>
    <row r="10" spans="1:14" x14ac:dyDescent="0.35">
      <c r="A10" s="37" t="s">
        <v>1</v>
      </c>
      <c r="B10" s="39" t="s">
        <v>74</v>
      </c>
      <c r="C10" s="37" t="s">
        <v>65</v>
      </c>
      <c r="D10" s="38">
        <v>250</v>
      </c>
    </row>
    <row r="11" spans="1:14" x14ac:dyDescent="0.35">
      <c r="A11" s="37" t="s">
        <v>1</v>
      </c>
      <c r="B11" s="37" t="s">
        <v>75</v>
      </c>
      <c r="C11" s="37" t="s">
        <v>67</v>
      </c>
      <c r="D11" s="38">
        <v>25</v>
      </c>
    </row>
    <row r="12" spans="1:14" x14ac:dyDescent="0.35">
      <c r="A12" s="37" t="s">
        <v>1</v>
      </c>
      <c r="B12" s="37" t="s">
        <v>76</v>
      </c>
      <c r="C12" s="37" t="s">
        <v>65</v>
      </c>
      <c r="D12" s="38">
        <v>250</v>
      </c>
      <c r="E12" s="202"/>
      <c r="F12" s="203" t="s">
        <v>358</v>
      </c>
    </row>
    <row r="13" spans="1:14" x14ac:dyDescent="0.35">
      <c r="A13" s="37" t="s">
        <v>1</v>
      </c>
      <c r="B13" s="37" t="s">
        <v>77</v>
      </c>
      <c r="C13" s="37" t="s">
        <v>67</v>
      </c>
      <c r="D13" s="38">
        <v>25</v>
      </c>
    </row>
    <row r="14" spans="1:14" x14ac:dyDescent="0.35">
      <c r="A14" s="37" t="s">
        <v>1</v>
      </c>
      <c r="B14" s="39" t="s">
        <v>78</v>
      </c>
      <c r="C14" s="37" t="s">
        <v>65</v>
      </c>
      <c r="D14" s="38">
        <v>250</v>
      </c>
    </row>
    <row r="15" spans="1:14" x14ac:dyDescent="0.35">
      <c r="A15" s="37" t="s">
        <v>1</v>
      </c>
      <c r="B15" s="37" t="s">
        <v>79</v>
      </c>
      <c r="C15" s="37" t="s">
        <v>67</v>
      </c>
      <c r="D15" s="38">
        <v>25</v>
      </c>
    </row>
    <row r="16" spans="1:14" x14ac:dyDescent="0.35">
      <c r="A16" s="37" t="s">
        <v>1</v>
      </c>
      <c r="B16" s="37" t="s">
        <v>80</v>
      </c>
      <c r="C16" s="37" t="s">
        <v>65</v>
      </c>
      <c r="D16" s="38">
        <v>250</v>
      </c>
    </row>
    <row r="17" spans="1:4" x14ac:dyDescent="0.35">
      <c r="A17" s="37" t="s">
        <v>1</v>
      </c>
      <c r="B17" s="37" t="s">
        <v>81</v>
      </c>
      <c r="C17" s="37" t="s">
        <v>67</v>
      </c>
      <c r="D17" s="38">
        <v>25</v>
      </c>
    </row>
    <row r="18" spans="1:4" x14ac:dyDescent="0.35">
      <c r="A18" s="37" t="s">
        <v>1</v>
      </c>
      <c r="B18" s="39" t="s">
        <v>82</v>
      </c>
      <c r="C18" s="37" t="s">
        <v>65</v>
      </c>
      <c r="D18" s="38">
        <v>250</v>
      </c>
    </row>
    <row r="19" spans="1:4" x14ac:dyDescent="0.35">
      <c r="A19" s="37" t="s">
        <v>1</v>
      </c>
      <c r="B19" s="37" t="s">
        <v>83</v>
      </c>
      <c r="C19" s="37" t="s">
        <v>67</v>
      </c>
      <c r="D19" s="38">
        <v>25</v>
      </c>
    </row>
    <row r="20" spans="1:4" x14ac:dyDescent="0.35">
      <c r="A20" s="37" t="s">
        <v>1</v>
      </c>
      <c r="B20" s="39" t="s">
        <v>84</v>
      </c>
      <c r="C20" s="37" t="s">
        <v>85</v>
      </c>
      <c r="D20" s="38">
        <v>25</v>
      </c>
    </row>
    <row r="21" spans="1:4" x14ac:dyDescent="0.35">
      <c r="A21" s="37" t="s">
        <v>1</v>
      </c>
      <c r="B21" s="39" t="s">
        <v>86</v>
      </c>
      <c r="C21" s="37" t="s">
        <v>65</v>
      </c>
      <c r="D21" s="38">
        <v>250</v>
      </c>
    </row>
    <row r="22" spans="1:4" x14ac:dyDescent="0.35">
      <c r="A22" s="37" t="s">
        <v>1</v>
      </c>
      <c r="B22" s="37" t="s">
        <v>87</v>
      </c>
      <c r="C22" s="37" t="s">
        <v>67</v>
      </c>
      <c r="D22" s="38">
        <v>25</v>
      </c>
    </row>
    <row r="23" spans="1:4" x14ac:dyDescent="0.35">
      <c r="A23" s="37" t="s">
        <v>1</v>
      </c>
      <c r="B23" s="39" t="s">
        <v>88</v>
      </c>
      <c r="C23" s="37" t="s">
        <v>65</v>
      </c>
      <c r="D23" s="38">
        <v>250</v>
      </c>
    </row>
    <row r="24" spans="1:4" x14ac:dyDescent="0.35">
      <c r="A24" s="37" t="s">
        <v>1</v>
      </c>
      <c r="B24" s="37" t="s">
        <v>89</v>
      </c>
      <c r="C24" s="37" t="s">
        <v>67</v>
      </c>
      <c r="D24" s="38">
        <v>25</v>
      </c>
    </row>
    <row r="25" spans="1:4" x14ac:dyDescent="0.35">
      <c r="A25" s="37" t="s">
        <v>1</v>
      </c>
      <c r="B25" s="37" t="s">
        <v>90</v>
      </c>
      <c r="C25" s="37" t="s">
        <v>65</v>
      </c>
      <c r="D25" s="38">
        <v>250</v>
      </c>
    </row>
    <row r="26" spans="1:4" x14ac:dyDescent="0.35">
      <c r="A26" s="37" t="s">
        <v>1</v>
      </c>
      <c r="B26" s="37" t="s">
        <v>91</v>
      </c>
      <c r="C26" s="37" t="s">
        <v>67</v>
      </c>
      <c r="D26" s="38">
        <v>25</v>
      </c>
    </row>
    <row r="27" spans="1:4" x14ac:dyDescent="0.35">
      <c r="A27" s="39"/>
      <c r="B27" s="39"/>
      <c r="C27" s="39"/>
      <c r="D27" s="38"/>
    </row>
    <row r="28" spans="1:4" x14ac:dyDescent="0.35">
      <c r="A28" s="37" t="s">
        <v>0</v>
      </c>
      <c r="B28" s="37" t="s">
        <v>92</v>
      </c>
      <c r="C28" s="37" t="s">
        <v>93</v>
      </c>
      <c r="D28" s="143">
        <v>15</v>
      </c>
    </row>
    <row r="29" spans="1:4" x14ac:dyDescent="0.35">
      <c r="A29" s="37" t="s">
        <v>0</v>
      </c>
      <c r="B29" s="37" t="s">
        <v>94</v>
      </c>
      <c r="C29" s="37" t="s">
        <v>95</v>
      </c>
      <c r="D29" s="143">
        <v>15</v>
      </c>
    </row>
    <row r="30" spans="1:4" x14ac:dyDescent="0.35">
      <c r="A30" s="37" t="s">
        <v>0</v>
      </c>
      <c r="B30" s="37" t="s">
        <v>96</v>
      </c>
      <c r="C30" s="37" t="s">
        <v>93</v>
      </c>
      <c r="D30" s="143">
        <v>15</v>
      </c>
    </row>
    <row r="31" spans="1:4" x14ac:dyDescent="0.35">
      <c r="A31" s="37" t="s">
        <v>0</v>
      </c>
      <c r="B31" s="37" t="s">
        <v>97</v>
      </c>
      <c r="C31" s="37" t="s">
        <v>93</v>
      </c>
      <c r="D31" s="143">
        <v>15</v>
      </c>
    </row>
    <row r="32" spans="1:4" x14ac:dyDescent="0.35">
      <c r="A32" s="37" t="s">
        <v>0</v>
      </c>
      <c r="B32" s="37" t="s">
        <v>98</v>
      </c>
      <c r="C32" s="37" t="s">
        <v>93</v>
      </c>
      <c r="D32" s="143">
        <v>15</v>
      </c>
    </row>
    <row r="33" spans="1:4" x14ac:dyDescent="0.35">
      <c r="A33" s="37" t="s">
        <v>0</v>
      </c>
      <c r="B33" s="37" t="s">
        <v>99</v>
      </c>
      <c r="C33" s="37" t="s">
        <v>93</v>
      </c>
      <c r="D33" s="143">
        <v>15</v>
      </c>
    </row>
    <row r="34" spans="1:4" x14ac:dyDescent="0.35">
      <c r="A34" s="37" t="s">
        <v>0</v>
      </c>
      <c r="B34" s="37" t="s">
        <v>100</v>
      </c>
      <c r="C34" s="37" t="s">
        <v>93</v>
      </c>
      <c r="D34" s="143">
        <v>15</v>
      </c>
    </row>
    <row r="35" spans="1:4" x14ac:dyDescent="0.35">
      <c r="A35" s="37" t="s">
        <v>0</v>
      </c>
      <c r="B35" s="37" t="s">
        <v>101</v>
      </c>
      <c r="C35" s="37" t="s">
        <v>93</v>
      </c>
      <c r="D35" s="143">
        <v>15</v>
      </c>
    </row>
    <row r="36" spans="1:4" x14ac:dyDescent="0.35">
      <c r="A36" s="37" t="s">
        <v>0</v>
      </c>
      <c r="B36" s="37" t="s">
        <v>102</v>
      </c>
      <c r="C36" s="37" t="s">
        <v>93</v>
      </c>
      <c r="D36" s="143">
        <v>15</v>
      </c>
    </row>
    <row r="37" spans="1:4" x14ac:dyDescent="0.35">
      <c r="A37" s="37" t="s">
        <v>0</v>
      </c>
      <c r="B37" s="37" t="s">
        <v>103</v>
      </c>
      <c r="C37" s="37" t="s">
        <v>93</v>
      </c>
      <c r="D37" s="143">
        <v>15</v>
      </c>
    </row>
    <row r="38" spans="1:4" x14ac:dyDescent="0.35">
      <c r="A38" s="37" t="s">
        <v>0</v>
      </c>
      <c r="B38" s="37" t="s">
        <v>104</v>
      </c>
      <c r="C38" s="37" t="s">
        <v>93</v>
      </c>
      <c r="D38" s="143">
        <v>15</v>
      </c>
    </row>
    <row r="39" spans="1:4" x14ac:dyDescent="0.35">
      <c r="A39" s="37" t="s">
        <v>0</v>
      </c>
      <c r="B39" s="37" t="s">
        <v>105</v>
      </c>
      <c r="C39" s="37" t="s">
        <v>93</v>
      </c>
      <c r="D39" s="143">
        <v>15</v>
      </c>
    </row>
    <row r="40" spans="1:4" x14ac:dyDescent="0.35">
      <c r="A40" s="37" t="s">
        <v>0</v>
      </c>
      <c r="B40" s="37" t="s">
        <v>106</v>
      </c>
      <c r="C40" s="37" t="s">
        <v>93</v>
      </c>
      <c r="D40" s="143">
        <v>15</v>
      </c>
    </row>
    <row r="41" spans="1:4" x14ac:dyDescent="0.35">
      <c r="A41" s="37" t="s">
        <v>0</v>
      </c>
      <c r="B41" s="37" t="s">
        <v>107</v>
      </c>
      <c r="C41" s="37" t="s">
        <v>93</v>
      </c>
      <c r="D41" s="143">
        <v>15</v>
      </c>
    </row>
    <row r="42" spans="1:4" x14ac:dyDescent="0.35">
      <c r="A42" s="37" t="s">
        <v>0</v>
      </c>
      <c r="B42" s="37" t="s">
        <v>108</v>
      </c>
      <c r="C42" s="37" t="s">
        <v>93</v>
      </c>
      <c r="D42" s="143">
        <v>15</v>
      </c>
    </row>
    <row r="43" spans="1:4" x14ac:dyDescent="0.35">
      <c r="A43" s="37" t="s">
        <v>0</v>
      </c>
      <c r="B43" s="37" t="s">
        <v>109</v>
      </c>
      <c r="C43" s="37" t="s">
        <v>93</v>
      </c>
      <c r="D43" s="143">
        <v>15</v>
      </c>
    </row>
    <row r="44" spans="1:4" x14ac:dyDescent="0.35">
      <c r="A44" s="37" t="s">
        <v>0</v>
      </c>
      <c r="B44" s="37" t="s">
        <v>110</v>
      </c>
      <c r="C44" s="37" t="s">
        <v>93</v>
      </c>
      <c r="D44" s="143">
        <v>15</v>
      </c>
    </row>
    <row r="45" spans="1:4" x14ac:dyDescent="0.35">
      <c r="A45" s="37" t="s">
        <v>0</v>
      </c>
      <c r="B45" s="37" t="s">
        <v>111</v>
      </c>
      <c r="C45" s="37" t="s">
        <v>93</v>
      </c>
      <c r="D45" s="143">
        <v>15</v>
      </c>
    </row>
    <row r="46" spans="1:4" x14ac:dyDescent="0.35">
      <c r="A46" s="37" t="s">
        <v>0</v>
      </c>
      <c r="B46" s="42" t="s">
        <v>112</v>
      </c>
      <c r="C46" s="37" t="s">
        <v>93</v>
      </c>
      <c r="D46" s="143">
        <v>15</v>
      </c>
    </row>
    <row r="47" spans="1:4" x14ac:dyDescent="0.35">
      <c r="A47" s="37" t="s">
        <v>0</v>
      </c>
      <c r="B47" s="42" t="s">
        <v>113</v>
      </c>
      <c r="C47" s="37" t="s">
        <v>93</v>
      </c>
      <c r="D47" s="143">
        <v>15</v>
      </c>
    </row>
    <row r="48" spans="1:4" x14ac:dyDescent="0.35">
      <c r="A48" s="37" t="s">
        <v>0</v>
      </c>
      <c r="B48" s="37" t="s">
        <v>114</v>
      </c>
      <c r="C48" s="37" t="s">
        <v>93</v>
      </c>
      <c r="D48" s="143">
        <v>15</v>
      </c>
    </row>
    <row r="49" spans="1:4" x14ac:dyDescent="0.35">
      <c r="A49" s="37" t="s">
        <v>0</v>
      </c>
      <c r="B49" s="37" t="s">
        <v>115</v>
      </c>
      <c r="C49" s="37" t="s">
        <v>93</v>
      </c>
      <c r="D49" s="143">
        <v>15</v>
      </c>
    </row>
    <row r="50" spans="1:4" x14ac:dyDescent="0.35">
      <c r="A50" s="37" t="s">
        <v>0</v>
      </c>
      <c r="B50" s="37" t="s">
        <v>116</v>
      </c>
      <c r="C50" s="37" t="s">
        <v>93</v>
      </c>
      <c r="D50" s="143">
        <v>15</v>
      </c>
    </row>
    <row r="51" spans="1:4" x14ac:dyDescent="0.35">
      <c r="A51" s="37" t="s">
        <v>0</v>
      </c>
      <c r="B51" s="37" t="s">
        <v>117</v>
      </c>
      <c r="C51" s="37" t="s">
        <v>93</v>
      </c>
      <c r="D51" s="143">
        <v>15</v>
      </c>
    </row>
    <row r="52" spans="1:4" x14ac:dyDescent="0.35">
      <c r="A52" s="37" t="s">
        <v>0</v>
      </c>
      <c r="B52" s="37" t="s">
        <v>118</v>
      </c>
      <c r="C52" s="37" t="s">
        <v>93</v>
      </c>
      <c r="D52" s="143">
        <v>15</v>
      </c>
    </row>
    <row r="53" spans="1:4" x14ac:dyDescent="0.35">
      <c r="A53" s="37" t="s">
        <v>0</v>
      </c>
      <c r="B53" s="37" t="s">
        <v>119</v>
      </c>
      <c r="C53" s="37" t="s">
        <v>93</v>
      </c>
      <c r="D53" s="143">
        <v>15</v>
      </c>
    </row>
    <row r="54" spans="1:4" x14ac:dyDescent="0.35">
      <c r="A54" s="37" t="s">
        <v>0</v>
      </c>
      <c r="B54" s="42" t="s">
        <v>120</v>
      </c>
      <c r="C54" s="37" t="s">
        <v>93</v>
      </c>
      <c r="D54" s="143">
        <v>15</v>
      </c>
    </row>
    <row r="55" spans="1:4" x14ac:dyDescent="0.35">
      <c r="A55" s="37" t="s">
        <v>0</v>
      </c>
      <c r="B55" s="37" t="s">
        <v>121</v>
      </c>
      <c r="C55" s="37" t="s">
        <v>93</v>
      </c>
      <c r="D55" s="143">
        <v>15</v>
      </c>
    </row>
    <row r="56" spans="1:4" x14ac:dyDescent="0.35">
      <c r="A56" s="37" t="s">
        <v>0</v>
      </c>
      <c r="B56" s="37" t="s">
        <v>122</v>
      </c>
      <c r="C56" s="37" t="s">
        <v>93</v>
      </c>
      <c r="D56" s="143">
        <v>15</v>
      </c>
    </row>
    <row r="57" spans="1:4" x14ac:dyDescent="0.35">
      <c r="A57" s="37" t="s">
        <v>0</v>
      </c>
      <c r="B57" s="37" t="s">
        <v>123</v>
      </c>
      <c r="C57" s="37" t="s">
        <v>93</v>
      </c>
      <c r="D57" s="143">
        <v>15</v>
      </c>
    </row>
    <row r="58" spans="1:4" x14ac:dyDescent="0.35">
      <c r="A58" s="37" t="s">
        <v>0</v>
      </c>
      <c r="B58" s="37" t="s">
        <v>124</v>
      </c>
      <c r="C58" s="37" t="s">
        <v>93</v>
      </c>
      <c r="D58" s="143">
        <v>15</v>
      </c>
    </row>
    <row r="59" spans="1:4" x14ac:dyDescent="0.35">
      <c r="A59" s="37" t="s">
        <v>0</v>
      </c>
      <c r="B59" s="37" t="s">
        <v>125</v>
      </c>
      <c r="C59" s="37" t="s">
        <v>93</v>
      </c>
      <c r="D59" s="143">
        <v>15</v>
      </c>
    </row>
    <row r="60" spans="1:4" x14ac:dyDescent="0.35">
      <c r="A60" s="37" t="s">
        <v>0</v>
      </c>
      <c r="B60" s="37" t="s">
        <v>126</v>
      </c>
      <c r="C60" s="37" t="s">
        <v>93</v>
      </c>
      <c r="D60" s="143">
        <v>15</v>
      </c>
    </row>
    <row r="61" spans="1:4" x14ac:dyDescent="0.35">
      <c r="A61" s="37" t="s">
        <v>0</v>
      </c>
      <c r="B61" s="37" t="s">
        <v>127</v>
      </c>
      <c r="C61" s="37" t="s">
        <v>93</v>
      </c>
      <c r="D61" s="143">
        <v>15</v>
      </c>
    </row>
    <row r="62" spans="1:4" x14ac:dyDescent="0.35">
      <c r="A62" s="37" t="s">
        <v>0</v>
      </c>
      <c r="B62" s="37" t="s">
        <v>128</v>
      </c>
      <c r="C62" s="37" t="s">
        <v>93</v>
      </c>
      <c r="D62" s="143">
        <v>15</v>
      </c>
    </row>
    <row r="63" spans="1:4" x14ac:dyDescent="0.35">
      <c r="A63" s="37" t="s">
        <v>0</v>
      </c>
      <c r="B63" s="37" t="s">
        <v>129</v>
      </c>
      <c r="C63" s="37" t="s">
        <v>93</v>
      </c>
      <c r="D63" s="143">
        <v>15</v>
      </c>
    </row>
    <row r="64" spans="1:4" x14ac:dyDescent="0.35">
      <c r="A64" s="37" t="s">
        <v>0</v>
      </c>
      <c r="B64" s="37" t="s">
        <v>130</v>
      </c>
      <c r="C64" s="37" t="s">
        <v>93</v>
      </c>
      <c r="D64" s="143">
        <v>15</v>
      </c>
    </row>
    <row r="65" spans="1:4" x14ac:dyDescent="0.35">
      <c r="A65" s="37" t="s">
        <v>0</v>
      </c>
      <c r="B65" s="42" t="s">
        <v>131</v>
      </c>
      <c r="C65" s="37" t="s">
        <v>93</v>
      </c>
      <c r="D65" s="143">
        <v>15</v>
      </c>
    </row>
    <row r="66" spans="1:4" x14ac:dyDescent="0.35">
      <c r="A66" s="37" t="s">
        <v>0</v>
      </c>
      <c r="B66" s="37" t="s">
        <v>132</v>
      </c>
      <c r="C66" s="37" t="s">
        <v>93</v>
      </c>
      <c r="D66" s="143">
        <v>15</v>
      </c>
    </row>
    <row r="67" spans="1:4" x14ac:dyDescent="0.35">
      <c r="A67" s="37" t="s">
        <v>0</v>
      </c>
      <c r="B67" s="37" t="s">
        <v>133</v>
      </c>
      <c r="C67" s="37" t="s">
        <v>93</v>
      </c>
      <c r="D67" s="143">
        <v>15</v>
      </c>
    </row>
    <row r="68" spans="1:4" x14ac:dyDescent="0.35">
      <c r="A68" s="37" t="s">
        <v>0</v>
      </c>
      <c r="B68" s="37" t="s">
        <v>134</v>
      </c>
      <c r="C68" s="37" t="s">
        <v>93</v>
      </c>
      <c r="D68" s="143">
        <v>15</v>
      </c>
    </row>
    <row r="69" spans="1:4" x14ac:dyDescent="0.35">
      <c r="A69" s="37" t="s">
        <v>0</v>
      </c>
      <c r="B69" s="37" t="s">
        <v>135</v>
      </c>
      <c r="C69" s="37" t="s">
        <v>93</v>
      </c>
      <c r="D69" s="143">
        <v>15</v>
      </c>
    </row>
    <row r="70" spans="1:4" x14ac:dyDescent="0.35">
      <c r="A70" s="37" t="s">
        <v>0</v>
      </c>
      <c r="B70" s="37" t="s">
        <v>136</v>
      </c>
      <c r="C70" s="37" t="s">
        <v>93</v>
      </c>
      <c r="D70" s="143">
        <v>15</v>
      </c>
    </row>
    <row r="71" spans="1:4" x14ac:dyDescent="0.35">
      <c r="A71" s="37" t="s">
        <v>0</v>
      </c>
      <c r="B71" s="37" t="s">
        <v>137</v>
      </c>
      <c r="C71" s="37" t="s">
        <v>138</v>
      </c>
      <c r="D71" s="143">
        <v>15</v>
      </c>
    </row>
    <row r="72" spans="1:4" x14ac:dyDescent="0.35">
      <c r="A72" s="37" t="s">
        <v>0</v>
      </c>
      <c r="B72" s="37" t="s">
        <v>139</v>
      </c>
      <c r="C72" s="37" t="s">
        <v>138</v>
      </c>
      <c r="D72" s="143">
        <v>15</v>
      </c>
    </row>
    <row r="73" spans="1:4" x14ac:dyDescent="0.35">
      <c r="A73" s="37" t="s">
        <v>0</v>
      </c>
      <c r="B73" s="37" t="s">
        <v>140</v>
      </c>
      <c r="C73" s="37" t="s">
        <v>138</v>
      </c>
      <c r="D73" s="143">
        <v>15</v>
      </c>
    </row>
    <row r="74" spans="1:4" x14ac:dyDescent="0.35">
      <c r="A74" s="37" t="s">
        <v>0</v>
      </c>
      <c r="B74" s="37" t="s">
        <v>141</v>
      </c>
      <c r="C74" s="37" t="s">
        <v>138</v>
      </c>
      <c r="D74" s="143">
        <v>15</v>
      </c>
    </row>
    <row r="75" spans="1:4" x14ac:dyDescent="0.35">
      <c r="A75" s="37" t="s">
        <v>0</v>
      </c>
      <c r="B75" s="37" t="s">
        <v>142</v>
      </c>
      <c r="C75" s="37" t="s">
        <v>138</v>
      </c>
      <c r="D75" s="143">
        <v>15</v>
      </c>
    </row>
    <row r="76" spans="1:4" x14ac:dyDescent="0.35">
      <c r="A76" s="37" t="s">
        <v>0</v>
      </c>
      <c r="B76" s="37" t="s">
        <v>143</v>
      </c>
      <c r="C76" s="37" t="s">
        <v>138</v>
      </c>
      <c r="D76" s="143">
        <v>15</v>
      </c>
    </row>
    <row r="77" spans="1:4" x14ac:dyDescent="0.35">
      <c r="A77" s="37" t="s">
        <v>0</v>
      </c>
      <c r="B77" s="37" t="s">
        <v>144</v>
      </c>
      <c r="C77" s="37" t="s">
        <v>138</v>
      </c>
      <c r="D77" s="143">
        <v>15</v>
      </c>
    </row>
    <row r="78" spans="1:4" x14ac:dyDescent="0.35">
      <c r="A78" s="37" t="s">
        <v>0</v>
      </c>
      <c r="B78" s="37" t="s">
        <v>145</v>
      </c>
      <c r="C78" s="37" t="s">
        <v>138</v>
      </c>
      <c r="D78" s="143">
        <v>15</v>
      </c>
    </row>
    <row r="79" spans="1:4" x14ac:dyDescent="0.35">
      <c r="A79" s="37" t="s">
        <v>0</v>
      </c>
      <c r="B79" s="37" t="s">
        <v>146</v>
      </c>
      <c r="C79" s="37" t="s">
        <v>138</v>
      </c>
      <c r="D79" s="143">
        <v>15</v>
      </c>
    </row>
    <row r="80" spans="1:4" x14ac:dyDescent="0.35">
      <c r="A80" s="37" t="s">
        <v>0</v>
      </c>
      <c r="B80" s="37" t="s">
        <v>147</v>
      </c>
      <c r="C80" s="37" t="s">
        <v>138</v>
      </c>
      <c r="D80" s="143">
        <v>15</v>
      </c>
    </row>
    <row r="81" spans="1:4" x14ac:dyDescent="0.35">
      <c r="A81" s="37" t="s">
        <v>0</v>
      </c>
      <c r="B81" s="37" t="s">
        <v>148</v>
      </c>
      <c r="C81" s="37" t="s">
        <v>138</v>
      </c>
      <c r="D81" s="143">
        <v>15</v>
      </c>
    </row>
    <row r="82" spans="1:4" x14ac:dyDescent="0.35">
      <c r="A82" s="37" t="s">
        <v>0</v>
      </c>
      <c r="B82" s="37" t="s">
        <v>149</v>
      </c>
      <c r="C82" s="37" t="s">
        <v>95</v>
      </c>
      <c r="D82" s="143">
        <v>15</v>
      </c>
    </row>
    <row r="83" spans="1:4" x14ac:dyDescent="0.35">
      <c r="A83" s="37" t="s">
        <v>0</v>
      </c>
      <c r="B83" s="37" t="s">
        <v>150</v>
      </c>
      <c r="C83" s="37" t="s">
        <v>138</v>
      </c>
      <c r="D83" s="143">
        <v>15</v>
      </c>
    </row>
    <row r="84" spans="1:4" x14ac:dyDescent="0.35">
      <c r="A84" s="37" t="s">
        <v>0</v>
      </c>
      <c r="B84" s="37" t="s">
        <v>151</v>
      </c>
      <c r="C84" s="37" t="s">
        <v>138</v>
      </c>
      <c r="D84" s="143">
        <v>15</v>
      </c>
    </row>
    <row r="85" spans="1:4" x14ac:dyDescent="0.35">
      <c r="A85" s="37" t="s">
        <v>0</v>
      </c>
      <c r="B85" s="37" t="s">
        <v>152</v>
      </c>
      <c r="C85" s="37" t="s">
        <v>138</v>
      </c>
      <c r="D85" s="143">
        <v>15</v>
      </c>
    </row>
    <row r="86" spans="1:4" x14ac:dyDescent="0.35">
      <c r="A86" s="37" t="s">
        <v>0</v>
      </c>
      <c r="B86" s="37" t="s">
        <v>153</v>
      </c>
      <c r="C86" s="37" t="s">
        <v>138</v>
      </c>
      <c r="D86" s="143">
        <v>15</v>
      </c>
    </row>
    <row r="87" spans="1:4" x14ac:dyDescent="0.35">
      <c r="A87" s="37" t="s">
        <v>0</v>
      </c>
      <c r="B87" s="37" t="s">
        <v>154</v>
      </c>
      <c r="C87" s="37" t="s">
        <v>138</v>
      </c>
      <c r="D87" s="143">
        <v>15</v>
      </c>
    </row>
    <row r="88" spans="1:4" x14ac:dyDescent="0.35">
      <c r="A88" s="37" t="s">
        <v>0</v>
      </c>
      <c r="B88" s="37" t="s">
        <v>155</v>
      </c>
      <c r="C88" s="37" t="s">
        <v>138</v>
      </c>
      <c r="D88" s="143">
        <v>15</v>
      </c>
    </row>
    <row r="89" spans="1:4" x14ac:dyDescent="0.35">
      <c r="A89" s="37" t="s">
        <v>0</v>
      </c>
      <c r="B89" s="37" t="s">
        <v>156</v>
      </c>
      <c r="C89" s="37" t="s">
        <v>138</v>
      </c>
      <c r="D89" s="143">
        <v>15</v>
      </c>
    </row>
    <row r="90" spans="1:4" x14ac:dyDescent="0.35">
      <c r="A90" s="37" t="s">
        <v>0</v>
      </c>
      <c r="B90" s="37" t="s">
        <v>157</v>
      </c>
      <c r="C90" s="37" t="s">
        <v>138</v>
      </c>
      <c r="D90" s="143">
        <v>15</v>
      </c>
    </row>
    <row r="91" spans="1:4" x14ac:dyDescent="0.35">
      <c r="A91" s="37" t="s">
        <v>0</v>
      </c>
      <c r="B91" s="37" t="s">
        <v>158</v>
      </c>
      <c r="C91" s="37" t="s">
        <v>95</v>
      </c>
      <c r="D91" s="143">
        <v>15</v>
      </c>
    </row>
    <row r="92" spans="1:4" x14ac:dyDescent="0.35">
      <c r="A92" s="37" t="s">
        <v>0</v>
      </c>
      <c r="B92" s="37" t="s">
        <v>159</v>
      </c>
      <c r="C92" s="37" t="s">
        <v>138</v>
      </c>
      <c r="D92" s="143">
        <v>15</v>
      </c>
    </row>
    <row r="93" spans="1:4" x14ac:dyDescent="0.35">
      <c r="A93" s="37" t="s">
        <v>0</v>
      </c>
      <c r="B93" s="37" t="s">
        <v>160</v>
      </c>
      <c r="C93" s="37" t="s">
        <v>138</v>
      </c>
      <c r="D93" s="143">
        <v>15</v>
      </c>
    </row>
    <row r="94" spans="1:4" x14ac:dyDescent="0.35">
      <c r="A94" s="37" t="s">
        <v>0</v>
      </c>
      <c r="B94" s="37" t="s">
        <v>161</v>
      </c>
      <c r="C94" s="37" t="s">
        <v>138</v>
      </c>
      <c r="D94" s="143">
        <v>15</v>
      </c>
    </row>
    <row r="95" spans="1:4" x14ac:dyDescent="0.35">
      <c r="A95" s="37" t="s">
        <v>0</v>
      </c>
      <c r="B95" s="37" t="s">
        <v>162</v>
      </c>
      <c r="C95" s="37" t="s">
        <v>138</v>
      </c>
      <c r="D95" s="143">
        <v>15</v>
      </c>
    </row>
    <row r="96" spans="1:4" x14ac:dyDescent="0.35">
      <c r="A96" s="37" t="s">
        <v>0</v>
      </c>
      <c r="B96" s="37" t="s">
        <v>163</v>
      </c>
      <c r="C96" s="37" t="s">
        <v>95</v>
      </c>
      <c r="D96" s="143">
        <v>15</v>
      </c>
    </row>
    <row r="97" spans="1:4" x14ac:dyDescent="0.35">
      <c r="A97" s="37" t="s">
        <v>0</v>
      </c>
      <c r="B97" s="37" t="s">
        <v>164</v>
      </c>
      <c r="C97" s="37" t="s">
        <v>138</v>
      </c>
      <c r="D97" s="143">
        <v>15</v>
      </c>
    </row>
    <row r="98" spans="1:4" x14ac:dyDescent="0.35">
      <c r="A98" s="37" t="s">
        <v>0</v>
      </c>
      <c r="B98" s="37" t="s">
        <v>165</v>
      </c>
      <c r="C98" s="37" t="s">
        <v>138</v>
      </c>
      <c r="D98" s="143">
        <v>15</v>
      </c>
    </row>
    <row r="99" spans="1:4" x14ac:dyDescent="0.35">
      <c r="A99" s="37" t="s">
        <v>0</v>
      </c>
      <c r="B99" s="37" t="s">
        <v>166</v>
      </c>
      <c r="C99" s="37" t="s">
        <v>138</v>
      </c>
      <c r="D99" s="143">
        <v>15</v>
      </c>
    </row>
    <row r="100" spans="1:4" x14ac:dyDescent="0.35">
      <c r="A100" s="37" t="s">
        <v>0</v>
      </c>
      <c r="B100" s="37" t="s">
        <v>167</v>
      </c>
      <c r="C100" s="37" t="s">
        <v>138</v>
      </c>
      <c r="D100" s="143">
        <v>15</v>
      </c>
    </row>
    <row r="101" spans="1:4" x14ac:dyDescent="0.35">
      <c r="A101" s="37" t="s">
        <v>0</v>
      </c>
      <c r="B101" s="37" t="s">
        <v>168</v>
      </c>
      <c r="C101" s="37" t="s">
        <v>138</v>
      </c>
      <c r="D101" s="143">
        <v>15</v>
      </c>
    </row>
    <row r="102" spans="1:4" x14ac:dyDescent="0.35">
      <c r="A102" s="37" t="s">
        <v>0</v>
      </c>
      <c r="B102" s="37" t="s">
        <v>169</v>
      </c>
      <c r="C102" s="37" t="s">
        <v>138</v>
      </c>
      <c r="D102" s="143">
        <v>15</v>
      </c>
    </row>
    <row r="103" spans="1:4" x14ac:dyDescent="0.35">
      <c r="A103" s="37" t="s">
        <v>0</v>
      </c>
      <c r="B103" s="37" t="s">
        <v>170</v>
      </c>
      <c r="C103" s="37" t="s">
        <v>138</v>
      </c>
      <c r="D103" s="143">
        <v>15</v>
      </c>
    </row>
    <row r="104" spans="1:4" x14ac:dyDescent="0.35">
      <c r="A104" s="37" t="s">
        <v>0</v>
      </c>
      <c r="B104" s="37" t="s">
        <v>171</v>
      </c>
      <c r="C104" s="37" t="s">
        <v>138</v>
      </c>
      <c r="D104" s="143">
        <v>15</v>
      </c>
    </row>
    <row r="105" spans="1:4" x14ac:dyDescent="0.35">
      <c r="A105" s="37" t="s">
        <v>0</v>
      </c>
      <c r="B105" s="37" t="s">
        <v>172</v>
      </c>
      <c r="C105" s="37" t="s">
        <v>138</v>
      </c>
      <c r="D105" s="143">
        <v>15</v>
      </c>
    </row>
    <row r="106" spans="1:4" x14ac:dyDescent="0.35">
      <c r="A106" s="37" t="s">
        <v>0</v>
      </c>
      <c r="B106" s="37" t="s">
        <v>173</v>
      </c>
      <c r="C106" s="37" t="s">
        <v>138</v>
      </c>
      <c r="D106" s="143">
        <v>15</v>
      </c>
    </row>
    <row r="107" spans="1:4" x14ac:dyDescent="0.35">
      <c r="A107" s="37" t="s">
        <v>0</v>
      </c>
      <c r="B107" s="37" t="s">
        <v>174</v>
      </c>
      <c r="C107" s="37" t="s">
        <v>95</v>
      </c>
      <c r="D107" s="143">
        <v>15</v>
      </c>
    </row>
    <row r="108" spans="1:4" x14ac:dyDescent="0.35">
      <c r="A108" s="37" t="s">
        <v>0</v>
      </c>
      <c r="B108" s="37" t="s">
        <v>175</v>
      </c>
      <c r="C108" s="37" t="s">
        <v>138</v>
      </c>
      <c r="D108" s="143">
        <v>15</v>
      </c>
    </row>
    <row r="109" spans="1:4" x14ac:dyDescent="0.35">
      <c r="A109" s="37" t="s">
        <v>0</v>
      </c>
      <c r="B109" s="37" t="s">
        <v>176</v>
      </c>
      <c r="C109" s="37" t="s">
        <v>138</v>
      </c>
      <c r="D109" s="143">
        <v>15</v>
      </c>
    </row>
    <row r="110" spans="1:4" x14ac:dyDescent="0.35">
      <c r="A110" s="37" t="s">
        <v>0</v>
      </c>
      <c r="B110" s="37" t="s">
        <v>177</v>
      </c>
      <c r="C110" s="37" t="s">
        <v>138</v>
      </c>
      <c r="D110" s="143">
        <v>15</v>
      </c>
    </row>
    <row r="111" spans="1:4" x14ac:dyDescent="0.35">
      <c r="A111" s="37" t="s">
        <v>0</v>
      </c>
      <c r="B111" s="37" t="s">
        <v>178</v>
      </c>
      <c r="C111" s="37" t="s">
        <v>138</v>
      </c>
      <c r="D111" s="143">
        <v>15</v>
      </c>
    </row>
    <row r="112" spans="1:4" x14ac:dyDescent="0.35">
      <c r="A112" s="37" t="s">
        <v>0</v>
      </c>
      <c r="B112" s="37" t="s">
        <v>179</v>
      </c>
      <c r="C112" s="37" t="s">
        <v>138</v>
      </c>
      <c r="D112" s="143">
        <v>15</v>
      </c>
    </row>
    <row r="113" spans="1:4" x14ac:dyDescent="0.35">
      <c r="A113" s="37" t="s">
        <v>0</v>
      </c>
      <c r="B113" s="37" t="s">
        <v>180</v>
      </c>
      <c r="C113" s="37" t="s">
        <v>138</v>
      </c>
      <c r="D113" s="143">
        <v>15</v>
      </c>
    </row>
    <row r="114" spans="1:4" x14ac:dyDescent="0.35">
      <c r="A114" s="37" t="s">
        <v>0</v>
      </c>
      <c r="B114" s="37" t="s">
        <v>181</v>
      </c>
      <c r="C114" s="37" t="s">
        <v>138</v>
      </c>
      <c r="D114" s="143">
        <v>15</v>
      </c>
    </row>
    <row r="115" spans="1:4" x14ac:dyDescent="0.35">
      <c r="A115" s="37" t="s">
        <v>0</v>
      </c>
      <c r="B115" s="37" t="s">
        <v>182</v>
      </c>
      <c r="C115" s="37" t="s">
        <v>138</v>
      </c>
      <c r="D115" s="143">
        <v>15</v>
      </c>
    </row>
    <row r="116" spans="1:4" x14ac:dyDescent="0.35">
      <c r="A116" s="37" t="s">
        <v>0</v>
      </c>
      <c r="B116" s="37" t="s">
        <v>183</v>
      </c>
      <c r="C116" s="37" t="s">
        <v>138</v>
      </c>
      <c r="D116" s="143">
        <v>15</v>
      </c>
    </row>
    <row r="117" spans="1:4" x14ac:dyDescent="0.35">
      <c r="A117" s="37" t="s">
        <v>0</v>
      </c>
      <c r="B117" s="37" t="s">
        <v>184</v>
      </c>
      <c r="C117" s="37" t="s">
        <v>185</v>
      </c>
      <c r="D117" s="143">
        <v>15</v>
      </c>
    </row>
    <row r="118" spans="1:4" x14ac:dyDescent="0.35">
      <c r="A118" s="37" t="s">
        <v>0</v>
      </c>
      <c r="B118" s="37" t="s">
        <v>186</v>
      </c>
      <c r="C118" s="37" t="s">
        <v>185</v>
      </c>
      <c r="D118" s="143">
        <v>15</v>
      </c>
    </row>
    <row r="119" spans="1:4" x14ac:dyDescent="0.35">
      <c r="A119" s="37" t="s">
        <v>0</v>
      </c>
      <c r="B119" s="37" t="s">
        <v>187</v>
      </c>
      <c r="C119" s="37" t="s">
        <v>185</v>
      </c>
      <c r="D119" s="143">
        <v>15</v>
      </c>
    </row>
    <row r="120" spans="1:4" x14ac:dyDescent="0.35">
      <c r="A120" s="37" t="s">
        <v>0</v>
      </c>
      <c r="B120" s="37" t="s">
        <v>188</v>
      </c>
      <c r="C120" s="37" t="s">
        <v>185</v>
      </c>
      <c r="D120" s="143">
        <v>15</v>
      </c>
    </row>
    <row r="121" spans="1:4" x14ac:dyDescent="0.35">
      <c r="A121" s="37" t="s">
        <v>0</v>
      </c>
      <c r="B121" s="37" t="s">
        <v>189</v>
      </c>
      <c r="C121" s="37" t="s">
        <v>185</v>
      </c>
      <c r="D121" s="143">
        <v>15</v>
      </c>
    </row>
    <row r="122" spans="1:4" x14ac:dyDescent="0.35">
      <c r="A122" s="37" t="s">
        <v>0</v>
      </c>
      <c r="B122" s="37" t="s">
        <v>190</v>
      </c>
      <c r="C122" s="37" t="s">
        <v>185</v>
      </c>
      <c r="D122" s="143">
        <v>15</v>
      </c>
    </row>
    <row r="123" spans="1:4" x14ac:dyDescent="0.35">
      <c r="A123" s="37" t="s">
        <v>0</v>
      </c>
      <c r="B123" s="37" t="s">
        <v>191</v>
      </c>
      <c r="C123" s="37" t="s">
        <v>185</v>
      </c>
      <c r="D123" s="143">
        <v>15</v>
      </c>
    </row>
    <row r="124" spans="1:4" x14ac:dyDescent="0.35">
      <c r="A124" s="37" t="s">
        <v>0</v>
      </c>
      <c r="B124" s="37" t="s">
        <v>192</v>
      </c>
      <c r="C124" s="37" t="s">
        <v>185</v>
      </c>
      <c r="D124" s="143">
        <v>15</v>
      </c>
    </row>
    <row r="125" spans="1:4" x14ac:dyDescent="0.35">
      <c r="A125" s="37" t="s">
        <v>0</v>
      </c>
      <c r="B125" s="37" t="s">
        <v>193</v>
      </c>
      <c r="C125" s="37" t="s">
        <v>185</v>
      </c>
      <c r="D125" s="143">
        <v>15</v>
      </c>
    </row>
    <row r="126" spans="1:4" x14ac:dyDescent="0.35">
      <c r="A126" s="37" t="s">
        <v>0</v>
      </c>
      <c r="B126" s="37" t="s">
        <v>194</v>
      </c>
      <c r="C126" s="37" t="s">
        <v>185</v>
      </c>
      <c r="D126" s="143">
        <v>15</v>
      </c>
    </row>
    <row r="127" spans="1:4" x14ac:dyDescent="0.35">
      <c r="A127" s="37" t="s">
        <v>0</v>
      </c>
      <c r="B127" s="37" t="s">
        <v>195</v>
      </c>
      <c r="C127" s="37" t="s">
        <v>196</v>
      </c>
      <c r="D127" s="143">
        <v>15</v>
      </c>
    </row>
    <row r="128" spans="1:4" x14ac:dyDescent="0.35">
      <c r="A128" s="37" t="s">
        <v>0</v>
      </c>
      <c r="B128" s="37" t="s">
        <v>197</v>
      </c>
      <c r="C128" s="37" t="s">
        <v>185</v>
      </c>
      <c r="D128" s="143">
        <v>15</v>
      </c>
    </row>
    <row r="129" spans="1:4" x14ac:dyDescent="0.35">
      <c r="A129" s="37" t="s">
        <v>0</v>
      </c>
      <c r="B129" s="37" t="s">
        <v>198</v>
      </c>
      <c r="C129" s="37" t="s">
        <v>199</v>
      </c>
      <c r="D129" s="143">
        <v>15</v>
      </c>
    </row>
    <row r="130" spans="1:4" x14ac:dyDescent="0.35">
      <c r="A130" s="37" t="s">
        <v>0</v>
      </c>
      <c r="B130" s="37" t="s">
        <v>200</v>
      </c>
      <c r="C130" s="37" t="s">
        <v>199</v>
      </c>
      <c r="D130" s="143">
        <v>15</v>
      </c>
    </row>
    <row r="131" spans="1:4" x14ac:dyDescent="0.35">
      <c r="A131" s="37" t="s">
        <v>0</v>
      </c>
      <c r="B131" s="39" t="s">
        <v>201</v>
      </c>
      <c r="C131" s="37" t="s">
        <v>93</v>
      </c>
      <c r="D131" s="143">
        <v>15</v>
      </c>
    </row>
    <row r="132" spans="1:4" x14ac:dyDescent="0.35">
      <c r="A132" s="37" t="s">
        <v>0</v>
      </c>
      <c r="B132" s="37" t="s">
        <v>202</v>
      </c>
      <c r="C132" s="37" t="s">
        <v>138</v>
      </c>
      <c r="D132" s="143">
        <v>15</v>
      </c>
    </row>
    <row r="133" spans="1:4" x14ac:dyDescent="0.35">
      <c r="A133" s="37" t="s">
        <v>0</v>
      </c>
      <c r="B133" s="37" t="s">
        <v>203</v>
      </c>
      <c r="C133" s="37" t="s">
        <v>138</v>
      </c>
      <c r="D133" s="143">
        <v>15</v>
      </c>
    </row>
    <row r="134" spans="1:4" x14ac:dyDescent="0.35">
      <c r="A134" s="37" t="s">
        <v>0</v>
      </c>
      <c r="B134" s="37" t="s">
        <v>204</v>
      </c>
      <c r="C134" s="37" t="s">
        <v>138</v>
      </c>
      <c r="D134" s="143">
        <v>15</v>
      </c>
    </row>
    <row r="135" spans="1:4" x14ac:dyDescent="0.35">
      <c r="A135" s="37" t="s">
        <v>0</v>
      </c>
      <c r="B135" s="37" t="s">
        <v>205</v>
      </c>
      <c r="C135" s="37" t="s">
        <v>138</v>
      </c>
      <c r="D135" s="143">
        <v>15</v>
      </c>
    </row>
    <row r="136" spans="1:4" x14ac:dyDescent="0.35">
      <c r="A136" s="37" t="s">
        <v>0</v>
      </c>
      <c r="B136" s="37" t="s">
        <v>206</v>
      </c>
      <c r="C136" s="37" t="s">
        <v>138</v>
      </c>
      <c r="D136" s="143">
        <v>15</v>
      </c>
    </row>
    <row r="137" spans="1:4" x14ac:dyDescent="0.35">
      <c r="A137" s="37" t="s">
        <v>0</v>
      </c>
      <c r="B137" s="37" t="s">
        <v>207</v>
      </c>
      <c r="C137" s="37" t="s">
        <v>138</v>
      </c>
      <c r="D137" s="143">
        <v>15</v>
      </c>
    </row>
    <row r="138" spans="1:4" x14ac:dyDescent="0.35">
      <c r="A138" s="37" t="s">
        <v>0</v>
      </c>
      <c r="B138" s="37" t="s">
        <v>208</v>
      </c>
      <c r="C138" s="37" t="s">
        <v>138</v>
      </c>
      <c r="D138" s="143">
        <v>15</v>
      </c>
    </row>
    <row r="139" spans="1:4" x14ac:dyDescent="0.35">
      <c r="A139" s="37" t="s">
        <v>0</v>
      </c>
      <c r="B139" s="37" t="s">
        <v>209</v>
      </c>
      <c r="C139" s="37" t="s">
        <v>138</v>
      </c>
      <c r="D139" s="143">
        <v>15</v>
      </c>
    </row>
    <row r="140" spans="1:4" x14ac:dyDescent="0.35">
      <c r="A140" s="37" t="s">
        <v>0</v>
      </c>
      <c r="B140" s="37" t="s">
        <v>210</v>
      </c>
      <c r="C140" s="37" t="s">
        <v>138</v>
      </c>
      <c r="D140" s="143">
        <v>15</v>
      </c>
    </row>
    <row r="141" spans="1:4" x14ac:dyDescent="0.35">
      <c r="A141" s="37" t="s">
        <v>0</v>
      </c>
      <c r="B141" s="37" t="s">
        <v>211</v>
      </c>
      <c r="C141" s="37" t="s">
        <v>138</v>
      </c>
      <c r="D141" s="143">
        <v>15</v>
      </c>
    </row>
    <row r="142" spans="1:4" x14ac:dyDescent="0.35">
      <c r="A142" s="37" t="s">
        <v>0</v>
      </c>
      <c r="B142" s="37" t="s">
        <v>212</v>
      </c>
      <c r="C142" s="37" t="s">
        <v>138</v>
      </c>
      <c r="D142" s="143">
        <v>15</v>
      </c>
    </row>
    <row r="143" spans="1:4" x14ac:dyDescent="0.35">
      <c r="A143" s="37" t="s">
        <v>0</v>
      </c>
      <c r="B143" s="37" t="s">
        <v>213</v>
      </c>
      <c r="C143" s="37" t="s">
        <v>138</v>
      </c>
      <c r="D143" s="143">
        <v>15</v>
      </c>
    </row>
    <row r="144" spans="1:4" x14ac:dyDescent="0.35">
      <c r="A144" s="37" t="s">
        <v>0</v>
      </c>
      <c r="B144" s="37" t="s">
        <v>214</v>
      </c>
      <c r="C144" s="37" t="s">
        <v>138</v>
      </c>
      <c r="D144" s="143">
        <v>15</v>
      </c>
    </row>
    <row r="145" spans="1:4" x14ac:dyDescent="0.35">
      <c r="A145" s="37" t="s">
        <v>0</v>
      </c>
      <c r="B145" s="37" t="s">
        <v>215</v>
      </c>
      <c r="C145" s="37" t="s">
        <v>138</v>
      </c>
      <c r="D145" s="143">
        <v>15</v>
      </c>
    </row>
    <row r="146" spans="1:4" x14ac:dyDescent="0.35">
      <c r="A146" s="37" t="s">
        <v>0</v>
      </c>
      <c r="B146" s="37" t="s">
        <v>216</v>
      </c>
      <c r="C146" s="37" t="s">
        <v>138</v>
      </c>
      <c r="D146" s="143">
        <v>15</v>
      </c>
    </row>
    <row r="147" spans="1:4" x14ac:dyDescent="0.35">
      <c r="A147" s="37" t="s">
        <v>0</v>
      </c>
      <c r="B147" s="37" t="s">
        <v>217</v>
      </c>
      <c r="C147" s="37" t="s">
        <v>138</v>
      </c>
      <c r="D147" s="143">
        <v>15</v>
      </c>
    </row>
    <row r="148" spans="1:4" x14ac:dyDescent="0.35">
      <c r="A148" s="37" t="s">
        <v>0</v>
      </c>
      <c r="B148" s="37" t="s">
        <v>218</v>
      </c>
      <c r="C148" s="37" t="s">
        <v>138</v>
      </c>
      <c r="D148" s="143">
        <v>15</v>
      </c>
    </row>
    <row r="149" spans="1:4" x14ac:dyDescent="0.35">
      <c r="A149" s="37" t="s">
        <v>0</v>
      </c>
      <c r="B149" s="37" t="s">
        <v>219</v>
      </c>
      <c r="C149" s="37" t="s">
        <v>138</v>
      </c>
      <c r="D149" s="143">
        <v>15</v>
      </c>
    </row>
    <row r="150" spans="1:4" x14ac:dyDescent="0.35">
      <c r="A150" s="37" t="s">
        <v>0</v>
      </c>
      <c r="B150" s="37" t="s">
        <v>220</v>
      </c>
      <c r="C150" s="37" t="s">
        <v>138</v>
      </c>
      <c r="D150" s="143">
        <v>15</v>
      </c>
    </row>
    <row r="151" spans="1:4" x14ac:dyDescent="0.35">
      <c r="A151" s="37" t="s">
        <v>0</v>
      </c>
      <c r="B151" s="37" t="s">
        <v>221</v>
      </c>
      <c r="C151" s="37" t="s">
        <v>138</v>
      </c>
      <c r="D151" s="143">
        <v>15</v>
      </c>
    </row>
    <row r="152" spans="1:4" x14ac:dyDescent="0.35">
      <c r="A152" s="37" t="s">
        <v>0</v>
      </c>
      <c r="B152" s="37" t="s">
        <v>222</v>
      </c>
      <c r="C152" s="37" t="s">
        <v>138</v>
      </c>
      <c r="D152" s="143">
        <v>15</v>
      </c>
    </row>
    <row r="153" spans="1:4" x14ac:dyDescent="0.35">
      <c r="A153" s="37" t="s">
        <v>0</v>
      </c>
      <c r="B153" s="37" t="s">
        <v>223</v>
      </c>
      <c r="C153" s="37" t="s">
        <v>138</v>
      </c>
      <c r="D153" s="143">
        <v>15</v>
      </c>
    </row>
    <row r="154" spans="1:4" x14ac:dyDescent="0.35">
      <c r="A154" s="37" t="s">
        <v>0</v>
      </c>
      <c r="B154" s="37" t="s">
        <v>224</v>
      </c>
      <c r="C154" s="37" t="s">
        <v>138</v>
      </c>
      <c r="D154" s="143">
        <v>15</v>
      </c>
    </row>
    <row r="155" spans="1:4" x14ac:dyDescent="0.35">
      <c r="A155" s="37" t="s">
        <v>0</v>
      </c>
      <c r="B155" s="37" t="s">
        <v>225</v>
      </c>
      <c r="C155" s="37" t="s">
        <v>138</v>
      </c>
      <c r="D155" s="143">
        <v>15</v>
      </c>
    </row>
    <row r="156" spans="1:4" x14ac:dyDescent="0.35">
      <c r="A156" s="37" t="s">
        <v>0</v>
      </c>
      <c r="B156" s="37" t="s">
        <v>226</v>
      </c>
      <c r="C156" s="37" t="s">
        <v>138</v>
      </c>
      <c r="D156" s="143">
        <v>15</v>
      </c>
    </row>
    <row r="157" spans="1:4" x14ac:dyDescent="0.35">
      <c r="A157" s="37" t="s">
        <v>0</v>
      </c>
      <c r="B157" s="37" t="s">
        <v>227</v>
      </c>
      <c r="C157" s="37" t="s">
        <v>138</v>
      </c>
      <c r="D157" s="143">
        <v>15</v>
      </c>
    </row>
    <row r="158" spans="1:4" x14ac:dyDescent="0.35">
      <c r="A158" s="37" t="s">
        <v>0</v>
      </c>
      <c r="B158" s="37" t="s">
        <v>228</v>
      </c>
      <c r="C158" s="37" t="s">
        <v>138</v>
      </c>
      <c r="D158" s="143">
        <v>15</v>
      </c>
    </row>
    <row r="159" spans="1:4" x14ac:dyDescent="0.35">
      <c r="A159" s="37" t="s">
        <v>0</v>
      </c>
      <c r="B159" s="37" t="s">
        <v>229</v>
      </c>
      <c r="C159" s="37" t="s">
        <v>138</v>
      </c>
      <c r="D159" s="143">
        <v>15</v>
      </c>
    </row>
    <row r="160" spans="1:4" x14ac:dyDescent="0.35">
      <c r="A160" s="37" t="s">
        <v>0</v>
      </c>
      <c r="B160" s="37" t="s">
        <v>230</v>
      </c>
      <c r="C160" s="37" t="s">
        <v>138</v>
      </c>
      <c r="D160" s="143">
        <v>15</v>
      </c>
    </row>
    <row r="161" spans="1:4" x14ac:dyDescent="0.35">
      <c r="A161" s="37" t="s">
        <v>0</v>
      </c>
      <c r="B161" s="37" t="s">
        <v>231</v>
      </c>
      <c r="C161" s="37" t="s">
        <v>138</v>
      </c>
      <c r="D161" s="143">
        <v>15</v>
      </c>
    </row>
    <row r="162" spans="1:4" x14ac:dyDescent="0.35">
      <c r="A162" s="37" t="s">
        <v>0</v>
      </c>
      <c r="B162" s="37" t="s">
        <v>232</v>
      </c>
      <c r="C162" s="37" t="s">
        <v>138</v>
      </c>
      <c r="D162" s="143">
        <v>15</v>
      </c>
    </row>
    <row r="163" spans="1:4" x14ac:dyDescent="0.35">
      <c r="A163" s="37" t="s">
        <v>0</v>
      </c>
      <c r="B163" s="37" t="s">
        <v>233</v>
      </c>
      <c r="C163" s="37" t="s">
        <v>138</v>
      </c>
      <c r="D163" s="143">
        <v>15</v>
      </c>
    </row>
    <row r="164" spans="1:4" x14ac:dyDescent="0.35">
      <c r="A164" s="37" t="s">
        <v>0</v>
      </c>
      <c r="B164" s="37" t="s">
        <v>234</v>
      </c>
      <c r="C164" s="37" t="s">
        <v>138</v>
      </c>
      <c r="D164" s="143">
        <v>15</v>
      </c>
    </row>
    <row r="165" spans="1:4" x14ac:dyDescent="0.35">
      <c r="A165" s="37" t="s">
        <v>0</v>
      </c>
      <c r="B165" s="37" t="s">
        <v>235</v>
      </c>
      <c r="C165" s="37" t="s">
        <v>138</v>
      </c>
      <c r="D165" s="143">
        <v>15</v>
      </c>
    </row>
    <row r="166" spans="1:4" x14ac:dyDescent="0.35">
      <c r="A166" s="37" t="s">
        <v>0</v>
      </c>
      <c r="B166" s="37" t="s">
        <v>236</v>
      </c>
      <c r="C166" s="37" t="s">
        <v>138</v>
      </c>
      <c r="D166" s="143">
        <v>15</v>
      </c>
    </row>
    <row r="167" spans="1:4" x14ac:dyDescent="0.35">
      <c r="A167" s="37" t="s">
        <v>0</v>
      </c>
      <c r="B167" s="37" t="s">
        <v>237</v>
      </c>
      <c r="C167" s="37" t="s">
        <v>138</v>
      </c>
      <c r="D167" s="143">
        <v>15</v>
      </c>
    </row>
    <row r="168" spans="1:4" x14ac:dyDescent="0.35">
      <c r="A168" s="37" t="s">
        <v>0</v>
      </c>
      <c r="B168" s="37" t="s">
        <v>238</v>
      </c>
      <c r="C168" s="37" t="s">
        <v>138</v>
      </c>
      <c r="D168" s="143">
        <v>15</v>
      </c>
    </row>
    <row r="169" spans="1:4" x14ac:dyDescent="0.35">
      <c r="A169" s="37" t="s">
        <v>0</v>
      </c>
      <c r="B169" s="37" t="s">
        <v>239</v>
      </c>
      <c r="C169" s="37" t="s">
        <v>138</v>
      </c>
      <c r="D169" s="143">
        <v>15</v>
      </c>
    </row>
    <row r="170" spans="1:4" x14ac:dyDescent="0.35">
      <c r="A170" s="37" t="s">
        <v>0</v>
      </c>
      <c r="B170" s="37" t="s">
        <v>240</v>
      </c>
      <c r="C170" s="37" t="s">
        <v>138</v>
      </c>
      <c r="D170" s="143">
        <v>15</v>
      </c>
    </row>
    <row r="171" spans="1:4" x14ac:dyDescent="0.35">
      <c r="A171" s="37" t="s">
        <v>0</v>
      </c>
      <c r="B171" s="37" t="s">
        <v>241</v>
      </c>
      <c r="C171" s="37" t="s">
        <v>138</v>
      </c>
      <c r="D171" s="143">
        <v>15</v>
      </c>
    </row>
    <row r="172" spans="1:4" x14ac:dyDescent="0.35">
      <c r="A172" s="37" t="s">
        <v>0</v>
      </c>
      <c r="B172" s="37" t="s">
        <v>242</v>
      </c>
      <c r="C172" s="37" t="s">
        <v>138</v>
      </c>
      <c r="D172" s="143">
        <v>15</v>
      </c>
    </row>
    <row r="173" spans="1:4" x14ac:dyDescent="0.35">
      <c r="A173" s="37" t="s">
        <v>0</v>
      </c>
      <c r="B173" s="37" t="s">
        <v>243</v>
      </c>
      <c r="C173" s="37" t="s">
        <v>138</v>
      </c>
      <c r="D173" s="143">
        <v>15</v>
      </c>
    </row>
    <row r="174" spans="1:4" x14ac:dyDescent="0.35">
      <c r="A174" s="37" t="s">
        <v>0</v>
      </c>
      <c r="B174" s="37" t="s">
        <v>244</v>
      </c>
      <c r="C174" s="37" t="s">
        <v>138</v>
      </c>
      <c r="D174" s="143">
        <v>15</v>
      </c>
    </row>
    <row r="175" spans="1:4" x14ac:dyDescent="0.35">
      <c r="A175" s="37" t="s">
        <v>0</v>
      </c>
      <c r="B175" s="37" t="s">
        <v>245</v>
      </c>
      <c r="C175" s="37" t="s">
        <v>138</v>
      </c>
      <c r="D175" s="143">
        <v>15</v>
      </c>
    </row>
    <row r="176" spans="1:4" x14ac:dyDescent="0.35">
      <c r="A176" s="37" t="s">
        <v>0</v>
      </c>
      <c r="B176" s="37" t="s">
        <v>246</v>
      </c>
      <c r="C176" s="37" t="s">
        <v>138</v>
      </c>
      <c r="D176" s="143">
        <v>15</v>
      </c>
    </row>
    <row r="177" spans="1:4" x14ac:dyDescent="0.35">
      <c r="A177" s="37" t="s">
        <v>0</v>
      </c>
      <c r="B177" s="37" t="s">
        <v>247</v>
      </c>
      <c r="C177" s="37" t="s">
        <v>138</v>
      </c>
      <c r="D177" s="143">
        <v>15</v>
      </c>
    </row>
    <row r="178" spans="1:4" x14ac:dyDescent="0.35">
      <c r="A178" s="37" t="s">
        <v>0</v>
      </c>
      <c r="B178" s="37" t="s">
        <v>248</v>
      </c>
      <c r="C178" s="37" t="s">
        <v>138</v>
      </c>
      <c r="D178" s="143">
        <v>15</v>
      </c>
    </row>
    <row r="179" spans="1:4" x14ac:dyDescent="0.35">
      <c r="A179" s="37" t="s">
        <v>0</v>
      </c>
      <c r="B179" s="37" t="s">
        <v>249</v>
      </c>
      <c r="C179" s="37" t="s">
        <v>138</v>
      </c>
      <c r="D179" s="143">
        <v>15</v>
      </c>
    </row>
    <row r="180" spans="1:4" x14ac:dyDescent="0.35">
      <c r="A180" s="37" t="s">
        <v>0</v>
      </c>
      <c r="B180" s="37" t="s">
        <v>250</v>
      </c>
      <c r="C180" s="37" t="s">
        <v>138</v>
      </c>
      <c r="D180" s="143">
        <v>15</v>
      </c>
    </row>
    <row r="181" spans="1:4" x14ac:dyDescent="0.35">
      <c r="A181" s="37" t="s">
        <v>0</v>
      </c>
      <c r="B181" s="37" t="s">
        <v>251</v>
      </c>
      <c r="C181" s="37" t="s">
        <v>138</v>
      </c>
      <c r="D181" s="143">
        <v>15</v>
      </c>
    </row>
    <row r="182" spans="1:4" x14ac:dyDescent="0.35">
      <c r="A182" s="37" t="s">
        <v>0</v>
      </c>
      <c r="B182" s="37" t="s">
        <v>252</v>
      </c>
      <c r="C182" s="37" t="s">
        <v>138</v>
      </c>
      <c r="D182" s="143">
        <v>15</v>
      </c>
    </row>
    <row r="183" spans="1:4" x14ac:dyDescent="0.35">
      <c r="A183" s="37" t="s">
        <v>0</v>
      </c>
      <c r="B183" s="37" t="s">
        <v>253</v>
      </c>
      <c r="C183" s="37" t="s">
        <v>138</v>
      </c>
      <c r="D183" s="143">
        <v>15</v>
      </c>
    </row>
    <row r="184" spans="1:4" x14ac:dyDescent="0.35">
      <c r="A184" s="37" t="s">
        <v>0</v>
      </c>
      <c r="B184" s="37" t="s">
        <v>254</v>
      </c>
      <c r="C184" s="37" t="s">
        <v>138</v>
      </c>
      <c r="D184" s="143">
        <v>15</v>
      </c>
    </row>
    <row r="185" spans="1:4" x14ac:dyDescent="0.35">
      <c r="A185" s="37" t="s">
        <v>0</v>
      </c>
      <c r="B185" s="37" t="s">
        <v>255</v>
      </c>
      <c r="C185" s="37" t="s">
        <v>138</v>
      </c>
      <c r="D185" s="143">
        <v>15</v>
      </c>
    </row>
    <row r="186" spans="1:4" x14ac:dyDescent="0.35">
      <c r="A186" s="37" t="s">
        <v>0</v>
      </c>
      <c r="B186" s="37" t="s">
        <v>256</v>
      </c>
      <c r="C186" s="37" t="s">
        <v>138</v>
      </c>
      <c r="D186" s="143">
        <v>15</v>
      </c>
    </row>
    <row r="187" spans="1:4" x14ac:dyDescent="0.35">
      <c r="A187" s="37" t="s">
        <v>0</v>
      </c>
      <c r="B187" s="37" t="s">
        <v>257</v>
      </c>
      <c r="C187" s="37" t="s">
        <v>138</v>
      </c>
      <c r="D187" s="143">
        <v>15</v>
      </c>
    </row>
    <row r="188" spans="1:4" x14ac:dyDescent="0.35">
      <c r="A188" s="37" t="s">
        <v>0</v>
      </c>
      <c r="B188" s="37" t="s">
        <v>258</v>
      </c>
      <c r="C188" s="37" t="s">
        <v>138</v>
      </c>
      <c r="D188" s="143">
        <v>15</v>
      </c>
    </row>
    <row r="189" spans="1:4" x14ac:dyDescent="0.35">
      <c r="A189" s="37" t="s">
        <v>0</v>
      </c>
      <c r="B189" s="37" t="s">
        <v>259</v>
      </c>
      <c r="C189" s="37" t="s">
        <v>138</v>
      </c>
      <c r="D189" s="143">
        <v>15</v>
      </c>
    </row>
    <row r="190" spans="1:4" x14ac:dyDescent="0.35">
      <c r="A190" s="37" t="s">
        <v>0</v>
      </c>
      <c r="B190" s="37" t="s">
        <v>260</v>
      </c>
      <c r="C190" s="37" t="s">
        <v>138</v>
      </c>
      <c r="D190" s="143">
        <v>15</v>
      </c>
    </row>
    <row r="191" spans="1:4" x14ac:dyDescent="0.35">
      <c r="A191" s="37" t="s">
        <v>0</v>
      </c>
      <c r="B191" s="37" t="s">
        <v>261</v>
      </c>
      <c r="C191" s="37" t="s">
        <v>138</v>
      </c>
      <c r="D191" s="143">
        <v>15</v>
      </c>
    </row>
    <row r="192" spans="1:4" x14ac:dyDescent="0.35">
      <c r="A192" s="37" t="s">
        <v>0</v>
      </c>
      <c r="B192" s="37" t="s">
        <v>262</v>
      </c>
      <c r="C192" s="37" t="s">
        <v>138</v>
      </c>
      <c r="D192" s="143">
        <v>15</v>
      </c>
    </row>
    <row r="193" spans="1:4" x14ac:dyDescent="0.35">
      <c r="A193" s="37" t="s">
        <v>0</v>
      </c>
      <c r="B193" s="37" t="s">
        <v>263</v>
      </c>
      <c r="C193" s="37" t="s">
        <v>138</v>
      </c>
      <c r="D193" s="143">
        <v>15</v>
      </c>
    </row>
    <row r="194" spans="1:4" x14ac:dyDescent="0.35">
      <c r="A194" s="37" t="s">
        <v>0</v>
      </c>
      <c r="B194" s="37" t="s">
        <v>264</v>
      </c>
      <c r="C194" s="37" t="s">
        <v>138</v>
      </c>
      <c r="D194" s="143">
        <v>15</v>
      </c>
    </row>
    <row r="195" spans="1:4" x14ac:dyDescent="0.35">
      <c r="A195" s="37" t="s">
        <v>0</v>
      </c>
      <c r="B195" s="37" t="s">
        <v>265</v>
      </c>
      <c r="C195" s="37" t="s">
        <v>138</v>
      </c>
      <c r="D195" s="143">
        <v>15</v>
      </c>
    </row>
    <row r="196" spans="1:4" x14ac:dyDescent="0.35">
      <c r="A196" s="37" t="s">
        <v>0</v>
      </c>
      <c r="B196" s="37" t="s">
        <v>266</v>
      </c>
      <c r="C196" s="37" t="s">
        <v>138</v>
      </c>
      <c r="D196" s="143">
        <v>15</v>
      </c>
    </row>
    <row r="197" spans="1:4" x14ac:dyDescent="0.35">
      <c r="A197" s="37" t="s">
        <v>0</v>
      </c>
      <c r="B197" s="37" t="s">
        <v>267</v>
      </c>
      <c r="C197" s="37" t="s">
        <v>138</v>
      </c>
      <c r="D197" s="143">
        <v>15</v>
      </c>
    </row>
    <row r="198" spans="1:4" x14ac:dyDescent="0.35">
      <c r="A198" s="37" t="s">
        <v>0</v>
      </c>
      <c r="B198" s="37" t="s">
        <v>268</v>
      </c>
      <c r="C198" s="37" t="s">
        <v>138</v>
      </c>
      <c r="D198" s="143">
        <v>15</v>
      </c>
    </row>
    <row r="199" spans="1:4" x14ac:dyDescent="0.35">
      <c r="A199" s="37" t="s">
        <v>0</v>
      </c>
      <c r="B199" s="37" t="s">
        <v>269</v>
      </c>
      <c r="C199" s="37" t="s">
        <v>138</v>
      </c>
      <c r="D199" s="143">
        <v>15</v>
      </c>
    </row>
    <row r="200" spans="1:4" x14ac:dyDescent="0.35">
      <c r="A200" s="37" t="s">
        <v>0</v>
      </c>
      <c r="B200" s="37" t="s">
        <v>270</v>
      </c>
      <c r="C200" s="37" t="s">
        <v>138</v>
      </c>
      <c r="D200" s="143">
        <v>15</v>
      </c>
    </row>
    <row r="201" spans="1:4" x14ac:dyDescent="0.35">
      <c r="A201" s="37" t="s">
        <v>0</v>
      </c>
      <c r="B201" s="37" t="s">
        <v>271</v>
      </c>
      <c r="C201" s="37" t="s">
        <v>138</v>
      </c>
      <c r="D201" s="143">
        <v>15</v>
      </c>
    </row>
    <row r="202" spans="1:4" x14ac:dyDescent="0.35">
      <c r="A202" s="37" t="s">
        <v>0</v>
      </c>
      <c r="B202" s="37" t="s">
        <v>272</v>
      </c>
      <c r="C202" s="37" t="s">
        <v>138</v>
      </c>
      <c r="D202" s="143">
        <v>15</v>
      </c>
    </row>
    <row r="203" spans="1:4" x14ac:dyDescent="0.35">
      <c r="A203" s="37" t="s">
        <v>0</v>
      </c>
      <c r="B203" s="37" t="s">
        <v>273</v>
      </c>
      <c r="C203" s="37" t="s">
        <v>138</v>
      </c>
      <c r="D203" s="143">
        <v>15</v>
      </c>
    </row>
    <row r="204" spans="1:4" x14ac:dyDescent="0.35">
      <c r="A204" s="39"/>
      <c r="B204" s="43"/>
      <c r="C204" s="43"/>
      <c r="D204" s="38"/>
    </row>
    <row r="205" spans="1:4" x14ac:dyDescent="0.35">
      <c r="A205" s="37" t="s">
        <v>274</v>
      </c>
      <c r="B205" s="39" t="s">
        <v>275</v>
      </c>
      <c r="C205" s="37" t="s">
        <v>93</v>
      </c>
      <c r="D205" s="38">
        <v>10</v>
      </c>
    </row>
    <row r="206" spans="1:4" x14ac:dyDescent="0.35">
      <c r="A206" s="37" t="s">
        <v>274</v>
      </c>
      <c r="B206" s="39" t="s">
        <v>276</v>
      </c>
      <c r="C206" s="37" t="s">
        <v>93</v>
      </c>
      <c r="D206" s="38">
        <v>10</v>
      </c>
    </row>
    <row r="207" spans="1:4" x14ac:dyDescent="0.35">
      <c r="A207" s="37" t="s">
        <v>274</v>
      </c>
      <c r="B207" s="39" t="s">
        <v>277</v>
      </c>
      <c r="C207" s="37" t="s">
        <v>93</v>
      </c>
      <c r="D207" s="38">
        <v>10</v>
      </c>
    </row>
    <row r="208" spans="1:4" x14ac:dyDescent="0.35">
      <c r="A208" s="37" t="s">
        <v>274</v>
      </c>
      <c r="B208" s="39" t="s">
        <v>278</v>
      </c>
      <c r="C208" s="37" t="s">
        <v>279</v>
      </c>
      <c r="D208" s="38">
        <v>10</v>
      </c>
    </row>
    <row r="209" spans="1:4" x14ac:dyDescent="0.35">
      <c r="A209" s="37" t="s">
        <v>274</v>
      </c>
      <c r="B209" s="39" t="s">
        <v>280</v>
      </c>
      <c r="C209" s="37" t="s">
        <v>93</v>
      </c>
      <c r="D209" s="38">
        <v>10</v>
      </c>
    </row>
    <row r="210" spans="1:4" x14ac:dyDescent="0.35">
      <c r="A210" s="37" t="s">
        <v>274</v>
      </c>
      <c r="B210" s="39" t="s">
        <v>281</v>
      </c>
      <c r="C210" s="37" t="s">
        <v>93</v>
      </c>
      <c r="D210" s="38">
        <v>10</v>
      </c>
    </row>
    <row r="211" spans="1:4" x14ac:dyDescent="0.35">
      <c r="A211" s="37" t="s">
        <v>274</v>
      </c>
      <c r="B211" s="39" t="s">
        <v>282</v>
      </c>
      <c r="C211" s="37" t="s">
        <v>93</v>
      </c>
      <c r="D211" s="38">
        <v>10</v>
      </c>
    </row>
    <row r="212" spans="1:4" x14ac:dyDescent="0.35">
      <c r="A212" s="37" t="s">
        <v>274</v>
      </c>
      <c r="B212" s="39" t="s">
        <v>283</v>
      </c>
      <c r="C212" s="37" t="s">
        <v>284</v>
      </c>
      <c r="D212" s="38">
        <v>10</v>
      </c>
    </row>
    <row r="213" spans="1:4" x14ac:dyDescent="0.35">
      <c r="A213" s="37" t="s">
        <v>274</v>
      </c>
      <c r="B213" s="39" t="s">
        <v>74</v>
      </c>
      <c r="C213" s="37" t="s">
        <v>285</v>
      </c>
      <c r="D213" s="38">
        <v>10</v>
      </c>
    </row>
    <row r="214" spans="1:4" x14ac:dyDescent="0.35">
      <c r="A214" s="37" t="s">
        <v>274</v>
      </c>
      <c r="B214" s="39" t="s">
        <v>286</v>
      </c>
      <c r="C214" s="37" t="s">
        <v>95</v>
      </c>
      <c r="D214" s="38">
        <v>10</v>
      </c>
    </row>
    <row r="215" spans="1:4" x14ac:dyDescent="0.35">
      <c r="A215" s="37" t="s">
        <v>274</v>
      </c>
      <c r="B215" s="39" t="s">
        <v>33</v>
      </c>
      <c r="C215" s="37" t="s">
        <v>279</v>
      </c>
      <c r="D215" s="38">
        <v>10</v>
      </c>
    </row>
    <row r="216" spans="1:4" x14ac:dyDescent="0.35">
      <c r="A216" s="37" t="s">
        <v>274</v>
      </c>
      <c r="B216" s="39" t="s">
        <v>287</v>
      </c>
      <c r="C216" s="37" t="s">
        <v>285</v>
      </c>
      <c r="D216" s="38">
        <v>10</v>
      </c>
    </row>
    <row r="217" spans="1:4" x14ac:dyDescent="0.35">
      <c r="A217" s="37" t="s">
        <v>274</v>
      </c>
      <c r="B217" s="39"/>
      <c r="C217" s="39"/>
      <c r="D217" s="38"/>
    </row>
    <row r="218" spans="1:4" x14ac:dyDescent="0.35">
      <c r="A218" s="37" t="s">
        <v>274</v>
      </c>
      <c r="B218" s="39"/>
      <c r="C218" s="39"/>
      <c r="D218" s="38"/>
    </row>
    <row r="219" spans="1:4" x14ac:dyDescent="0.35">
      <c r="A219" s="37" t="s">
        <v>274</v>
      </c>
      <c r="B219" s="39"/>
      <c r="C219" s="39"/>
      <c r="D219" s="38"/>
    </row>
    <row r="220" spans="1:4" x14ac:dyDescent="0.35">
      <c r="A220" s="37" t="s">
        <v>274</v>
      </c>
      <c r="B220" s="39"/>
      <c r="C220" s="39"/>
      <c r="D220" s="38"/>
    </row>
    <row r="221" spans="1:4" x14ac:dyDescent="0.35">
      <c r="A221" s="37" t="s">
        <v>274</v>
      </c>
      <c r="B221" s="39"/>
      <c r="C221" s="39"/>
      <c r="D221" s="38"/>
    </row>
    <row r="222" spans="1:4" x14ac:dyDescent="0.35">
      <c r="A222" s="37" t="s">
        <v>274</v>
      </c>
      <c r="B222" s="39"/>
      <c r="C222" s="39"/>
      <c r="D222" s="38"/>
    </row>
    <row r="223" spans="1:4" x14ac:dyDescent="0.35">
      <c r="A223" s="37" t="s">
        <v>274</v>
      </c>
      <c r="B223" s="39"/>
      <c r="C223" s="39"/>
      <c r="D223" s="38"/>
    </row>
    <row r="224" spans="1:4" x14ac:dyDescent="0.35">
      <c r="A224" s="37" t="s">
        <v>274</v>
      </c>
      <c r="B224" s="43"/>
      <c r="C224" s="43"/>
      <c r="D224" s="7"/>
    </row>
    <row r="225" spans="1:4" x14ac:dyDescent="0.35">
      <c r="A225" s="37" t="s">
        <v>274</v>
      </c>
      <c r="B225" s="43"/>
      <c r="C225" s="43"/>
      <c r="D225" s="7"/>
    </row>
    <row r="226" spans="1:4" x14ac:dyDescent="0.35">
      <c r="A226" s="37" t="s">
        <v>274</v>
      </c>
      <c r="B226" s="43"/>
      <c r="C226" s="43"/>
      <c r="D226" s="7"/>
    </row>
    <row r="227" spans="1:4" x14ac:dyDescent="0.35">
      <c r="A227" s="37" t="s">
        <v>274</v>
      </c>
      <c r="B227" s="43"/>
      <c r="C227" s="43"/>
      <c r="D227" s="7"/>
    </row>
    <row r="228" spans="1:4" x14ac:dyDescent="0.35">
      <c r="A228" s="37" t="s">
        <v>274</v>
      </c>
      <c r="B228" s="43"/>
      <c r="C228" s="43"/>
      <c r="D228" s="7"/>
    </row>
    <row r="229" spans="1:4" x14ac:dyDescent="0.35">
      <c r="A229" s="37" t="s">
        <v>274</v>
      </c>
      <c r="B229" s="43"/>
      <c r="C229" s="43"/>
      <c r="D229" s="7"/>
    </row>
    <row r="230" spans="1:4" x14ac:dyDescent="0.35">
      <c r="A230" s="37" t="s">
        <v>274</v>
      </c>
      <c r="B230" s="43"/>
      <c r="C230" s="43"/>
      <c r="D230" s="7"/>
    </row>
    <row r="231" spans="1:4" x14ac:dyDescent="0.35">
      <c r="A231" s="37" t="s">
        <v>274</v>
      </c>
      <c r="B231" s="43"/>
      <c r="C231" s="43"/>
      <c r="D231" s="7"/>
    </row>
    <row r="232" spans="1:4" x14ac:dyDescent="0.35">
      <c r="A232" s="37" t="s">
        <v>274</v>
      </c>
      <c r="B232" s="43"/>
      <c r="C232" s="43"/>
      <c r="D232" s="7"/>
    </row>
    <row r="233" spans="1:4" x14ac:dyDescent="0.35">
      <c r="A233" s="37" t="s">
        <v>274</v>
      </c>
      <c r="B233" s="43"/>
      <c r="C233" s="43"/>
      <c r="D233" s="7"/>
    </row>
    <row r="234" spans="1:4" x14ac:dyDescent="0.35">
      <c r="A234" s="37" t="s">
        <v>274</v>
      </c>
      <c r="B234" s="43"/>
      <c r="C234" s="43"/>
      <c r="D234" s="7"/>
    </row>
    <row r="235" spans="1:4" x14ac:dyDescent="0.35">
      <c r="A235" s="37" t="s">
        <v>274</v>
      </c>
      <c r="B235" s="43"/>
      <c r="C235" s="43"/>
      <c r="D235" s="7"/>
    </row>
    <row r="236" spans="1:4" x14ac:dyDescent="0.35">
      <c r="A236" s="37" t="s">
        <v>274</v>
      </c>
      <c r="B236" s="43"/>
      <c r="C236" s="43"/>
      <c r="D236" s="7"/>
    </row>
    <row r="237" spans="1:4" x14ac:dyDescent="0.35">
      <c r="A237" s="37" t="s">
        <v>274</v>
      </c>
      <c r="B237" s="43"/>
      <c r="C237" s="43"/>
      <c r="D237" s="7"/>
    </row>
    <row r="238" spans="1:4" x14ac:dyDescent="0.35">
      <c r="A238" s="37" t="s">
        <v>274</v>
      </c>
      <c r="B238" s="43"/>
      <c r="C238" s="43"/>
      <c r="D238" s="7"/>
    </row>
    <row r="239" spans="1:4" x14ac:dyDescent="0.35">
      <c r="A239" s="37" t="s">
        <v>274</v>
      </c>
      <c r="B239" s="43"/>
      <c r="C239" s="43"/>
      <c r="D239" s="7"/>
    </row>
    <row r="240" spans="1:4" x14ac:dyDescent="0.35">
      <c r="A240" s="37" t="s">
        <v>274</v>
      </c>
      <c r="B240" s="43"/>
      <c r="C240" s="43"/>
      <c r="D240" s="7"/>
    </row>
    <row r="241" spans="1:4" x14ac:dyDescent="0.35">
      <c r="A241" s="37" t="s">
        <v>274</v>
      </c>
      <c r="B241" s="43"/>
      <c r="C241" s="43"/>
      <c r="D241" s="7"/>
    </row>
    <row r="242" spans="1:4" x14ac:dyDescent="0.35">
      <c r="A242" s="37" t="s">
        <v>274</v>
      </c>
      <c r="B242" s="43"/>
      <c r="C242" s="43"/>
      <c r="D242" s="7"/>
    </row>
    <row r="243" spans="1:4" x14ac:dyDescent="0.35">
      <c r="A243" s="37" t="s">
        <v>274</v>
      </c>
      <c r="B243" s="43"/>
      <c r="C243" s="43"/>
      <c r="D243" s="7"/>
    </row>
    <row r="244" spans="1:4" x14ac:dyDescent="0.35">
      <c r="A244" s="37" t="s">
        <v>274</v>
      </c>
      <c r="B244" s="43"/>
      <c r="C244" s="43"/>
      <c r="D244" s="7"/>
    </row>
    <row r="245" spans="1:4" x14ac:dyDescent="0.35">
      <c r="A245" s="37" t="s">
        <v>274</v>
      </c>
      <c r="B245" s="43"/>
      <c r="C245" s="43"/>
      <c r="D245" s="7"/>
    </row>
    <row r="246" spans="1:4" x14ac:dyDescent="0.35">
      <c r="A246" s="37" t="s">
        <v>274</v>
      </c>
      <c r="B246" s="43"/>
      <c r="C246" s="43"/>
      <c r="D246" s="7"/>
    </row>
    <row r="247" spans="1:4" x14ac:dyDescent="0.35">
      <c r="A247" s="37" t="s">
        <v>274</v>
      </c>
      <c r="B247" s="43"/>
      <c r="C247" s="43"/>
      <c r="D247" s="7"/>
    </row>
    <row r="248" spans="1:4" x14ac:dyDescent="0.35">
      <c r="A248" s="37" t="s">
        <v>274</v>
      </c>
      <c r="B248" s="43"/>
      <c r="C248" s="43"/>
      <c r="D248" s="7"/>
    </row>
    <row r="249" spans="1:4" x14ac:dyDescent="0.35">
      <c r="A249" s="37" t="s">
        <v>274</v>
      </c>
      <c r="B249" s="43"/>
      <c r="C249" s="43"/>
      <c r="D249" s="7"/>
    </row>
    <row r="250" spans="1:4" x14ac:dyDescent="0.35">
      <c r="A250" s="37" t="s">
        <v>274</v>
      </c>
      <c r="B250" s="43"/>
      <c r="C250" s="43"/>
      <c r="D250" s="7"/>
    </row>
    <row r="251" spans="1:4" x14ac:dyDescent="0.35">
      <c r="A251" s="37" t="s">
        <v>274</v>
      </c>
      <c r="B251" s="43"/>
      <c r="C251" s="43"/>
      <c r="D251" s="7"/>
    </row>
    <row r="252" spans="1:4" x14ac:dyDescent="0.35">
      <c r="A252" s="37" t="s">
        <v>274</v>
      </c>
      <c r="B252" s="43"/>
      <c r="C252" s="43"/>
      <c r="D252" s="7"/>
    </row>
    <row r="253" spans="1:4" x14ac:dyDescent="0.35">
      <c r="A253" s="37" t="s">
        <v>274</v>
      </c>
      <c r="B253" s="43"/>
      <c r="C253" s="43"/>
      <c r="D253" s="7"/>
    </row>
    <row r="254" spans="1:4" x14ac:dyDescent="0.35">
      <c r="A254" s="37" t="s">
        <v>274</v>
      </c>
      <c r="B254" s="43"/>
      <c r="C254" s="43"/>
      <c r="D254" s="7"/>
    </row>
    <row r="255" spans="1:4" x14ac:dyDescent="0.35">
      <c r="A255" s="37" t="s">
        <v>274</v>
      </c>
      <c r="B255" s="43"/>
      <c r="C255" s="43"/>
      <c r="D255" s="7"/>
    </row>
    <row r="256" spans="1:4" x14ac:dyDescent="0.35">
      <c r="A256" s="37" t="s">
        <v>274</v>
      </c>
      <c r="B256" s="43"/>
      <c r="C256" s="43"/>
      <c r="D256" s="7"/>
    </row>
    <row r="257" spans="1:4" x14ac:dyDescent="0.35">
      <c r="A257" s="37" t="s">
        <v>274</v>
      </c>
      <c r="B257" s="43"/>
      <c r="C257" s="43"/>
      <c r="D257" s="7"/>
    </row>
    <row r="258" spans="1:4" x14ac:dyDescent="0.35">
      <c r="A258" s="37" t="s">
        <v>274</v>
      </c>
      <c r="B258" s="43"/>
      <c r="C258" s="43"/>
      <c r="D258" s="7"/>
    </row>
    <row r="259" spans="1:4" x14ac:dyDescent="0.35">
      <c r="A259" s="37" t="s">
        <v>274</v>
      </c>
      <c r="B259" s="43"/>
      <c r="C259" s="39"/>
      <c r="D259" s="7"/>
    </row>
    <row r="260" spans="1:4" x14ac:dyDescent="0.35">
      <c r="A260" s="37" t="s">
        <v>274</v>
      </c>
      <c r="B260" s="43"/>
      <c r="C260" s="43"/>
      <c r="D260" s="7"/>
    </row>
    <row r="261" spans="1:4" x14ac:dyDescent="0.35">
      <c r="A261" s="37" t="s">
        <v>274</v>
      </c>
      <c r="B261" s="43"/>
      <c r="C261" s="43"/>
      <c r="D261" s="7"/>
    </row>
    <row r="262" spans="1:4" x14ac:dyDescent="0.35">
      <c r="A262" s="37" t="s">
        <v>274</v>
      </c>
      <c r="B262" s="43"/>
      <c r="C262" s="43"/>
      <c r="D262" s="7"/>
    </row>
    <row r="263" spans="1:4" x14ac:dyDescent="0.35">
      <c r="A263" s="37" t="s">
        <v>274</v>
      </c>
      <c r="B263" s="43"/>
      <c r="C263" s="43"/>
      <c r="D263" s="7"/>
    </row>
    <row r="264" spans="1:4" x14ac:dyDescent="0.35">
      <c r="A264" s="37" t="s">
        <v>274</v>
      </c>
      <c r="B264" s="43"/>
      <c r="C264" s="43"/>
      <c r="D264" s="7"/>
    </row>
    <row r="265" spans="1:4" x14ac:dyDescent="0.35">
      <c r="A265" s="37" t="s">
        <v>274</v>
      </c>
      <c r="B265" s="43"/>
      <c r="C265" s="43"/>
      <c r="D265" s="7"/>
    </row>
    <row r="266" spans="1:4" x14ac:dyDescent="0.35">
      <c r="A266" s="37" t="s">
        <v>274</v>
      </c>
      <c r="B266" s="43"/>
      <c r="C266" s="43"/>
      <c r="D266" s="7"/>
    </row>
    <row r="267" spans="1:4" x14ac:dyDescent="0.35">
      <c r="A267" s="37" t="s">
        <v>274</v>
      </c>
      <c r="B267" s="43"/>
      <c r="C267" s="43"/>
      <c r="D267" s="7"/>
    </row>
    <row r="268" spans="1:4" x14ac:dyDescent="0.35">
      <c r="A268" s="37" t="s">
        <v>274</v>
      </c>
      <c r="B268" s="43"/>
      <c r="C268" s="43"/>
      <c r="D268" s="7"/>
    </row>
    <row r="269" spans="1:4" x14ac:dyDescent="0.35">
      <c r="A269" s="37" t="s">
        <v>274</v>
      </c>
      <c r="B269" s="43"/>
      <c r="C269" s="43"/>
      <c r="D269" s="7"/>
    </row>
    <row r="270" spans="1:4" x14ac:dyDescent="0.35">
      <c r="A270" s="37" t="s">
        <v>274</v>
      </c>
      <c r="B270" s="43"/>
      <c r="C270" s="43"/>
      <c r="D270" s="7"/>
    </row>
    <row r="271" spans="1:4" x14ac:dyDescent="0.35">
      <c r="A271" s="37" t="s">
        <v>274</v>
      </c>
      <c r="B271" s="43"/>
      <c r="C271" s="43"/>
      <c r="D271" s="7"/>
    </row>
    <row r="272" spans="1:4" x14ac:dyDescent="0.35">
      <c r="A272" s="37" t="s">
        <v>274</v>
      </c>
      <c r="B272" s="43"/>
      <c r="C272" s="43"/>
      <c r="D272" s="7"/>
    </row>
    <row r="273" spans="1:4" x14ac:dyDescent="0.35">
      <c r="A273" s="37" t="s">
        <v>274</v>
      </c>
      <c r="B273" s="43"/>
      <c r="C273" s="43"/>
      <c r="D273" s="7"/>
    </row>
    <row r="274" spans="1:4" x14ac:dyDescent="0.35">
      <c r="A274" s="37" t="s">
        <v>274</v>
      </c>
      <c r="B274" s="43"/>
      <c r="C274" s="43"/>
      <c r="D274" s="7"/>
    </row>
    <row r="275" spans="1:4" x14ac:dyDescent="0.35">
      <c r="A275" s="37" t="s">
        <v>274</v>
      </c>
      <c r="B275" s="43"/>
      <c r="C275" s="43"/>
      <c r="D275" s="7"/>
    </row>
    <row r="276" spans="1:4" x14ac:dyDescent="0.35">
      <c r="A276" s="37" t="s">
        <v>274</v>
      </c>
      <c r="B276" s="43"/>
      <c r="C276" s="43"/>
      <c r="D276" s="7"/>
    </row>
    <row r="277" spans="1:4" x14ac:dyDescent="0.35">
      <c r="A277" s="37" t="s">
        <v>274</v>
      </c>
      <c r="B277" s="43"/>
      <c r="C277" s="43"/>
      <c r="D277" s="7"/>
    </row>
    <row r="278" spans="1:4" x14ac:dyDescent="0.35">
      <c r="A278" s="37" t="s">
        <v>274</v>
      </c>
      <c r="B278" s="43"/>
      <c r="C278" s="43"/>
      <c r="D278" s="7"/>
    </row>
    <row r="279" spans="1:4" x14ac:dyDescent="0.35">
      <c r="A279" s="37" t="s">
        <v>274</v>
      </c>
      <c r="B279" s="43"/>
      <c r="C279" s="43"/>
      <c r="D279" s="7"/>
    </row>
    <row r="280" spans="1:4" x14ac:dyDescent="0.35">
      <c r="A280" s="37" t="s">
        <v>274</v>
      </c>
      <c r="B280" s="43"/>
      <c r="C280" s="43"/>
      <c r="D280" s="7"/>
    </row>
    <row r="281" spans="1:4" x14ac:dyDescent="0.35">
      <c r="A281" s="37" t="s">
        <v>274</v>
      </c>
      <c r="B281" s="43"/>
      <c r="C281" s="43"/>
      <c r="D281" s="7"/>
    </row>
    <row r="282" spans="1:4" x14ac:dyDescent="0.35">
      <c r="A282" s="37" t="s">
        <v>274</v>
      </c>
      <c r="B282" s="43"/>
      <c r="C282" s="43"/>
      <c r="D282" s="7"/>
    </row>
    <row r="283" spans="1:4" x14ac:dyDescent="0.35">
      <c r="A283" s="37" t="s">
        <v>274</v>
      </c>
      <c r="B283" s="43"/>
      <c r="C283" s="43"/>
      <c r="D283" s="7"/>
    </row>
    <row r="284" spans="1:4" x14ac:dyDescent="0.35">
      <c r="A284" s="37" t="s">
        <v>274</v>
      </c>
      <c r="B284" s="43"/>
      <c r="C284" s="43"/>
      <c r="D284" s="7"/>
    </row>
    <row r="285" spans="1:4" x14ac:dyDescent="0.35">
      <c r="A285" s="37" t="s">
        <v>274</v>
      </c>
      <c r="B285" s="43"/>
      <c r="C285" s="43"/>
      <c r="D285" s="7"/>
    </row>
    <row r="286" spans="1:4" x14ac:dyDescent="0.35">
      <c r="A286" s="37" t="s">
        <v>274</v>
      </c>
      <c r="B286" s="43"/>
      <c r="C286" s="43"/>
      <c r="D286" s="7"/>
    </row>
    <row r="287" spans="1:4" x14ac:dyDescent="0.35">
      <c r="A287" s="37" t="s">
        <v>274</v>
      </c>
      <c r="B287" s="43"/>
      <c r="C287" s="43"/>
      <c r="D287" s="7"/>
    </row>
    <row r="288" spans="1:4" x14ac:dyDescent="0.35">
      <c r="A288" s="43"/>
      <c r="B288" s="43"/>
      <c r="C288" s="43"/>
      <c r="D288" s="7"/>
    </row>
    <row r="289" spans="1:4" x14ac:dyDescent="0.35">
      <c r="A289" s="37" t="s">
        <v>279</v>
      </c>
      <c r="B289" s="42" t="s">
        <v>288</v>
      </c>
      <c r="C289" s="42" t="s">
        <v>138</v>
      </c>
      <c r="D289" s="7">
        <v>3.7</v>
      </c>
    </row>
    <row r="290" spans="1:4" x14ac:dyDescent="0.35">
      <c r="A290" s="37" t="s">
        <v>279</v>
      </c>
      <c r="B290" s="42" t="s">
        <v>289</v>
      </c>
      <c r="C290" s="42" t="s">
        <v>290</v>
      </c>
      <c r="D290" s="7"/>
    </row>
    <row r="291" spans="1:4" x14ac:dyDescent="0.35">
      <c r="A291" s="37" t="s">
        <v>279</v>
      </c>
      <c r="B291" s="42" t="s">
        <v>291</v>
      </c>
      <c r="C291" s="42" t="s">
        <v>292</v>
      </c>
      <c r="D291" s="7">
        <v>1625</v>
      </c>
    </row>
    <row r="292" spans="1:4" x14ac:dyDescent="0.35">
      <c r="A292" s="37" t="s">
        <v>279</v>
      </c>
      <c r="B292" s="43"/>
      <c r="C292" s="43"/>
      <c r="D292" s="7"/>
    </row>
    <row r="293" spans="1:4" x14ac:dyDescent="0.35">
      <c r="A293" s="37" t="s">
        <v>279</v>
      </c>
      <c r="B293" s="43"/>
      <c r="C293" s="43"/>
      <c r="D293" s="7"/>
    </row>
    <row r="294" spans="1:4" x14ac:dyDescent="0.35">
      <c r="A294" s="37" t="s">
        <v>279</v>
      </c>
      <c r="B294" s="43"/>
      <c r="C294" s="43"/>
      <c r="D294" s="7"/>
    </row>
    <row r="295" spans="1:4" x14ac:dyDescent="0.35">
      <c r="A295" s="37" t="s">
        <v>279</v>
      </c>
      <c r="B295" s="43"/>
      <c r="C295" s="43"/>
      <c r="D295" s="7"/>
    </row>
    <row r="296" spans="1:4" x14ac:dyDescent="0.35">
      <c r="A296" s="37" t="s">
        <v>279</v>
      </c>
      <c r="B296" s="43"/>
      <c r="C296" s="43"/>
      <c r="D296" s="7"/>
    </row>
    <row r="297" spans="1:4" x14ac:dyDescent="0.35">
      <c r="A297" s="37" t="s">
        <v>279</v>
      </c>
      <c r="B297" s="43"/>
      <c r="C297" s="43"/>
      <c r="D297" s="7"/>
    </row>
    <row r="298" spans="1:4" x14ac:dyDescent="0.35">
      <c r="A298" s="37" t="s">
        <v>279</v>
      </c>
      <c r="B298" s="43"/>
      <c r="C298" s="43"/>
      <c r="D298" s="7"/>
    </row>
    <row r="299" spans="1:4" x14ac:dyDescent="0.35">
      <c r="A299" s="37" t="s">
        <v>279</v>
      </c>
      <c r="B299" s="43"/>
      <c r="C299" s="43"/>
      <c r="D299" s="7"/>
    </row>
    <row r="300" spans="1:4" x14ac:dyDescent="0.35">
      <c r="A300" s="37" t="s">
        <v>279</v>
      </c>
      <c r="B300" s="43"/>
      <c r="C300" s="43"/>
      <c r="D300" s="7"/>
    </row>
    <row r="301" spans="1:4" x14ac:dyDescent="0.35">
      <c r="A301" s="43"/>
      <c r="B301" s="43"/>
      <c r="C301" s="43"/>
      <c r="D301" s="7"/>
    </row>
    <row r="302" spans="1:4" x14ac:dyDescent="0.35">
      <c r="A302" s="43"/>
      <c r="B302" s="43"/>
      <c r="C302" s="43"/>
      <c r="D302" s="7"/>
    </row>
    <row r="303" spans="1:4" x14ac:dyDescent="0.35">
      <c r="A303" s="43"/>
      <c r="B303" s="43"/>
      <c r="C303" s="43"/>
      <c r="D303" s="7"/>
    </row>
    <row r="304" spans="1:4" x14ac:dyDescent="0.35">
      <c r="A304" s="43"/>
      <c r="B304" s="43"/>
      <c r="C304" s="43"/>
      <c r="D304" s="7"/>
    </row>
    <row r="305" spans="1:4" x14ac:dyDescent="0.35">
      <c r="A305" s="43"/>
      <c r="B305" s="43"/>
      <c r="C305" s="43"/>
      <c r="D305" s="7"/>
    </row>
    <row r="306" spans="1:4" x14ac:dyDescent="0.35">
      <c r="A306" s="43"/>
      <c r="B306" s="43"/>
      <c r="C306" s="43"/>
      <c r="D306" s="7"/>
    </row>
    <row r="307" spans="1:4" x14ac:dyDescent="0.35">
      <c r="A307" s="43"/>
      <c r="B307" s="43"/>
      <c r="C307" s="43"/>
      <c r="D307" s="7"/>
    </row>
    <row r="308" spans="1:4" x14ac:dyDescent="0.35">
      <c r="A308" s="43"/>
      <c r="B308" s="43"/>
      <c r="C308" s="43"/>
      <c r="D308" s="7"/>
    </row>
    <row r="309" spans="1:4" x14ac:dyDescent="0.35">
      <c r="A309" s="43"/>
      <c r="B309" s="43"/>
      <c r="C309" s="43"/>
      <c r="D309" s="7"/>
    </row>
    <row r="310" spans="1:4" x14ac:dyDescent="0.35">
      <c r="A310" s="43"/>
      <c r="B310" s="43"/>
      <c r="C310" s="43"/>
      <c r="D310" s="7"/>
    </row>
    <row r="311" spans="1:4" x14ac:dyDescent="0.35">
      <c r="A311" s="43"/>
      <c r="B311" s="43"/>
      <c r="C311" s="43"/>
      <c r="D311" s="7"/>
    </row>
    <row r="312" spans="1:4" x14ac:dyDescent="0.35">
      <c r="A312" s="43"/>
      <c r="B312" s="43"/>
      <c r="C312" s="43"/>
      <c r="D312" s="7"/>
    </row>
    <row r="313" spans="1:4" x14ac:dyDescent="0.35">
      <c r="A313" s="43"/>
      <c r="B313" s="43"/>
      <c r="C313" s="43"/>
      <c r="D313" s="7"/>
    </row>
    <row r="314" spans="1:4" x14ac:dyDescent="0.35">
      <c r="A314" s="43"/>
      <c r="B314" s="43"/>
      <c r="C314" s="43"/>
      <c r="D314" s="7"/>
    </row>
    <row r="315" spans="1:4" x14ac:dyDescent="0.35">
      <c r="A315" s="43"/>
      <c r="B315" s="43"/>
      <c r="C315" s="43"/>
      <c r="D315" s="7"/>
    </row>
    <row r="316" spans="1:4" x14ac:dyDescent="0.35">
      <c r="A316" s="43"/>
      <c r="B316" s="43"/>
      <c r="C316" s="43"/>
      <c r="D316" s="7"/>
    </row>
    <row r="317" spans="1:4" x14ac:dyDescent="0.35">
      <c r="A317" s="43"/>
      <c r="B317" s="43"/>
      <c r="C317" s="43"/>
      <c r="D317" s="7"/>
    </row>
    <row r="318" spans="1:4" x14ac:dyDescent="0.35">
      <c r="A318" s="43"/>
      <c r="B318" s="43"/>
      <c r="C318" s="43"/>
      <c r="D318" s="7"/>
    </row>
    <row r="319" spans="1:4" x14ac:dyDescent="0.35">
      <c r="A319" s="43"/>
      <c r="B319" s="43"/>
      <c r="C319" s="43"/>
      <c r="D319" s="7"/>
    </row>
    <row r="320" spans="1:4" x14ac:dyDescent="0.35">
      <c r="A320" s="43"/>
      <c r="B320" s="43"/>
      <c r="C320" s="43"/>
      <c r="D320" s="7"/>
    </row>
    <row r="321" spans="1:4" x14ac:dyDescent="0.35">
      <c r="A321" s="43"/>
      <c r="B321" s="43"/>
      <c r="C321" s="43"/>
      <c r="D321" s="7"/>
    </row>
    <row r="322" spans="1:4" x14ac:dyDescent="0.35">
      <c r="A322" s="43"/>
      <c r="B322" s="43"/>
      <c r="C322" s="43"/>
      <c r="D322" s="7"/>
    </row>
    <row r="323" spans="1:4" x14ac:dyDescent="0.35">
      <c r="A323" s="43"/>
      <c r="B323" s="43"/>
      <c r="C323" s="43"/>
      <c r="D323" s="7"/>
    </row>
    <row r="324" spans="1:4" x14ac:dyDescent="0.35">
      <c r="A324" s="43"/>
      <c r="B324" s="43"/>
      <c r="C324" s="43"/>
      <c r="D324" s="7"/>
    </row>
    <row r="325" spans="1:4" x14ac:dyDescent="0.35">
      <c r="A325" s="43"/>
      <c r="B325" s="43"/>
      <c r="C325" s="43"/>
      <c r="D325" s="7"/>
    </row>
    <row r="326" spans="1:4" x14ac:dyDescent="0.35">
      <c r="A326" s="43"/>
      <c r="B326" s="43"/>
      <c r="C326" s="43"/>
      <c r="D326" s="7"/>
    </row>
    <row r="327" spans="1:4" x14ac:dyDescent="0.35">
      <c r="A327" s="43"/>
      <c r="B327" s="43"/>
      <c r="C327" s="43"/>
      <c r="D327" s="7"/>
    </row>
    <row r="328" spans="1:4" x14ac:dyDescent="0.35">
      <c r="A328" s="43"/>
      <c r="B328" s="43"/>
      <c r="C328" s="43"/>
      <c r="D328" s="7"/>
    </row>
    <row r="329" spans="1:4" x14ac:dyDescent="0.35">
      <c r="A329" s="43"/>
      <c r="B329" s="43"/>
      <c r="C329" s="43"/>
      <c r="D329" s="7"/>
    </row>
    <row r="330" spans="1:4" x14ac:dyDescent="0.35">
      <c r="A330" s="43"/>
      <c r="B330" s="43"/>
      <c r="C330" s="43"/>
      <c r="D330" s="7"/>
    </row>
    <row r="331" spans="1:4" x14ac:dyDescent="0.35">
      <c r="A331" s="43"/>
      <c r="B331" s="43"/>
      <c r="C331" s="43"/>
      <c r="D331" s="7"/>
    </row>
    <row r="332" spans="1:4" x14ac:dyDescent="0.35">
      <c r="A332" s="43"/>
      <c r="B332" s="43"/>
      <c r="C332" s="43"/>
      <c r="D332" s="7"/>
    </row>
    <row r="333" spans="1:4" x14ac:dyDescent="0.35">
      <c r="A333" s="43"/>
      <c r="B333" s="43"/>
      <c r="C333" s="43"/>
      <c r="D333" s="7"/>
    </row>
    <row r="334" spans="1:4" x14ac:dyDescent="0.35">
      <c r="A334" s="43"/>
      <c r="B334" s="43"/>
      <c r="C334" s="43"/>
      <c r="D334" s="7"/>
    </row>
    <row r="335" spans="1:4" x14ac:dyDescent="0.35">
      <c r="A335" s="43"/>
      <c r="B335" s="43"/>
      <c r="C335" s="43"/>
      <c r="D335" s="7"/>
    </row>
    <row r="336" spans="1:4" x14ac:dyDescent="0.35">
      <c r="A336" s="43"/>
      <c r="B336" s="43"/>
      <c r="C336" s="43"/>
      <c r="D336" s="7"/>
    </row>
    <row r="337" spans="1:4" x14ac:dyDescent="0.35">
      <c r="A337" s="43"/>
      <c r="B337" s="43"/>
      <c r="C337" s="43"/>
      <c r="D337" s="7"/>
    </row>
    <row r="338" spans="1:4" x14ac:dyDescent="0.35">
      <c r="A338" s="43"/>
      <c r="B338" s="43"/>
      <c r="C338" s="43"/>
      <c r="D338" s="7"/>
    </row>
    <row r="339" spans="1:4" x14ac:dyDescent="0.35">
      <c r="A339" s="43"/>
      <c r="B339" s="43"/>
      <c r="C339" s="43"/>
      <c r="D339" s="7"/>
    </row>
    <row r="340" spans="1:4" x14ac:dyDescent="0.35">
      <c r="A340" s="43"/>
      <c r="B340" s="43"/>
      <c r="C340" s="43"/>
      <c r="D340" s="7"/>
    </row>
    <row r="341" spans="1:4" x14ac:dyDescent="0.35">
      <c r="A341" s="43"/>
      <c r="B341" s="43"/>
      <c r="C341" s="43"/>
      <c r="D341" s="7"/>
    </row>
    <row r="342" spans="1:4" x14ac:dyDescent="0.35">
      <c r="A342" s="43"/>
      <c r="B342" s="43"/>
      <c r="C342" s="43"/>
      <c r="D342" s="7"/>
    </row>
    <row r="343" spans="1:4" x14ac:dyDescent="0.35">
      <c r="A343" s="43"/>
      <c r="B343" s="43"/>
      <c r="C343" s="43"/>
      <c r="D343" s="7"/>
    </row>
    <row r="344" spans="1:4" x14ac:dyDescent="0.35">
      <c r="A344" s="43"/>
      <c r="B344" s="43"/>
      <c r="C344" s="43"/>
      <c r="D344" s="7"/>
    </row>
    <row r="345" spans="1:4" x14ac:dyDescent="0.35">
      <c r="A345" s="43"/>
      <c r="B345" s="43"/>
      <c r="C345" s="43"/>
      <c r="D345" s="7"/>
    </row>
    <row r="346" spans="1:4" x14ac:dyDescent="0.35">
      <c r="A346" s="43"/>
      <c r="B346" s="43"/>
      <c r="C346" s="43"/>
      <c r="D346" s="7"/>
    </row>
    <row r="347" spans="1:4" x14ac:dyDescent="0.35">
      <c r="A347" s="43"/>
      <c r="B347" s="43"/>
      <c r="C347" s="43"/>
      <c r="D347" s="7"/>
    </row>
    <row r="348" spans="1:4" x14ac:dyDescent="0.35">
      <c r="A348" s="43"/>
      <c r="B348" s="43"/>
      <c r="C348" s="43"/>
      <c r="D348" s="7"/>
    </row>
    <row r="349" spans="1:4" x14ac:dyDescent="0.35">
      <c r="A349" s="43"/>
      <c r="B349" s="43"/>
      <c r="C349" s="43"/>
      <c r="D349" s="7"/>
    </row>
    <row r="350" spans="1:4" x14ac:dyDescent="0.35">
      <c r="A350" s="43"/>
      <c r="B350" s="43"/>
      <c r="C350" s="43"/>
      <c r="D350" s="7"/>
    </row>
    <row r="351" spans="1:4" x14ac:dyDescent="0.35">
      <c r="A351" s="43"/>
      <c r="B351" s="43"/>
      <c r="C351" s="43"/>
      <c r="D351" s="7"/>
    </row>
    <row r="352" spans="1:4" x14ac:dyDescent="0.35">
      <c r="A352" s="43"/>
      <c r="B352" s="43"/>
      <c r="C352" s="43"/>
      <c r="D352" s="7"/>
    </row>
    <row r="353" spans="1:4" x14ac:dyDescent="0.35">
      <c r="A353" s="43"/>
      <c r="B353" s="43"/>
      <c r="C353" s="43"/>
      <c r="D353" s="7"/>
    </row>
    <row r="354" spans="1:4" x14ac:dyDescent="0.35">
      <c r="A354" s="43"/>
      <c r="B354" s="43"/>
      <c r="C354" s="43"/>
      <c r="D354" s="7"/>
    </row>
    <row r="355" spans="1:4" x14ac:dyDescent="0.35">
      <c r="A355" s="43"/>
      <c r="B355" s="43"/>
      <c r="C355" s="43"/>
      <c r="D355" s="7"/>
    </row>
    <row r="356" spans="1:4" x14ac:dyDescent="0.35">
      <c r="A356" s="43"/>
      <c r="B356" s="43"/>
      <c r="C356" s="43"/>
      <c r="D356" s="7"/>
    </row>
    <row r="357" spans="1:4" x14ac:dyDescent="0.35">
      <c r="A357" s="43"/>
      <c r="B357" s="43"/>
      <c r="C357" s="43"/>
      <c r="D357" s="7"/>
    </row>
    <row r="358" spans="1:4" x14ac:dyDescent="0.35">
      <c r="A358" s="43"/>
      <c r="B358" s="43"/>
      <c r="C358" s="43"/>
      <c r="D358" s="7"/>
    </row>
    <row r="359" spans="1:4" x14ac:dyDescent="0.35">
      <c r="A359" s="43"/>
      <c r="B359" s="43"/>
      <c r="C359" s="43"/>
      <c r="D359" s="7"/>
    </row>
    <row r="360" spans="1:4" x14ac:dyDescent="0.35">
      <c r="A360" s="43"/>
      <c r="B360" s="43"/>
      <c r="C360" s="43"/>
      <c r="D360" s="7"/>
    </row>
    <row r="361" spans="1:4" x14ac:dyDescent="0.35">
      <c r="A361" s="43"/>
      <c r="B361" s="43"/>
      <c r="C361" s="43"/>
      <c r="D361" s="7"/>
    </row>
    <row r="362" spans="1:4" x14ac:dyDescent="0.35">
      <c r="A362" s="43"/>
      <c r="B362" s="43"/>
      <c r="C362" s="43"/>
      <c r="D362" s="7"/>
    </row>
    <row r="363" spans="1:4" x14ac:dyDescent="0.35">
      <c r="A363" s="43"/>
      <c r="B363" s="43"/>
      <c r="C363" s="43"/>
      <c r="D363" s="7"/>
    </row>
    <row r="364" spans="1:4" x14ac:dyDescent="0.35">
      <c r="A364" s="43"/>
      <c r="B364" s="43"/>
      <c r="C364" s="43"/>
      <c r="D364" s="7"/>
    </row>
    <row r="365" spans="1:4" x14ac:dyDescent="0.35">
      <c r="A365" s="43"/>
      <c r="B365" s="43"/>
      <c r="C365" s="43"/>
      <c r="D365" s="7"/>
    </row>
    <row r="366" spans="1:4" x14ac:dyDescent="0.35">
      <c r="A366" s="43"/>
      <c r="B366" s="43"/>
      <c r="C366" s="43"/>
      <c r="D366" s="7"/>
    </row>
    <row r="367" spans="1:4" x14ac:dyDescent="0.35">
      <c r="A367" s="43"/>
      <c r="B367" s="43"/>
      <c r="C367" s="43"/>
      <c r="D367" s="7"/>
    </row>
    <row r="368" spans="1:4" x14ac:dyDescent="0.35">
      <c r="A368" s="43"/>
      <c r="B368" s="43"/>
      <c r="C368" s="43"/>
      <c r="D368" s="7"/>
    </row>
    <row r="369" spans="1:4" x14ac:dyDescent="0.35">
      <c r="A369" s="43"/>
      <c r="B369" s="43"/>
      <c r="C369" s="43"/>
      <c r="D369" s="7"/>
    </row>
    <row r="370" spans="1:4" x14ac:dyDescent="0.35">
      <c r="A370" s="43"/>
      <c r="B370" s="43"/>
      <c r="C370" s="43"/>
      <c r="D370" s="7"/>
    </row>
    <row r="371" spans="1:4" x14ac:dyDescent="0.35">
      <c r="A371" s="43"/>
      <c r="B371" s="43"/>
      <c r="C371" s="43"/>
      <c r="D371" s="7"/>
    </row>
    <row r="372" spans="1:4" x14ac:dyDescent="0.35">
      <c r="A372" s="43"/>
      <c r="B372" s="43"/>
      <c r="C372" s="43"/>
      <c r="D372" s="7"/>
    </row>
    <row r="373" spans="1:4" x14ac:dyDescent="0.35">
      <c r="A373" s="43"/>
      <c r="B373" s="43"/>
      <c r="C373" s="43"/>
      <c r="D373" s="7"/>
    </row>
    <row r="374" spans="1:4" x14ac:dyDescent="0.35">
      <c r="A374" s="43"/>
      <c r="B374" s="43"/>
      <c r="C374" s="43"/>
      <c r="D374" s="7"/>
    </row>
    <row r="375" spans="1:4" x14ac:dyDescent="0.35">
      <c r="A375" s="43"/>
      <c r="B375" s="43"/>
      <c r="C375" s="43"/>
      <c r="D375" s="7"/>
    </row>
    <row r="376" spans="1:4" x14ac:dyDescent="0.35">
      <c r="A376" s="43"/>
      <c r="B376" s="43"/>
      <c r="C376" s="43"/>
      <c r="D376" s="7"/>
    </row>
    <row r="377" spans="1:4" x14ac:dyDescent="0.35">
      <c r="A377" s="43"/>
      <c r="B377" s="43"/>
      <c r="C377" s="43"/>
      <c r="D377" s="7"/>
    </row>
    <row r="378" spans="1:4" x14ac:dyDescent="0.35">
      <c r="A378" s="43"/>
      <c r="B378" s="43"/>
      <c r="C378" s="43"/>
      <c r="D378" s="7"/>
    </row>
    <row r="379" spans="1:4" x14ac:dyDescent="0.35">
      <c r="A379" s="43"/>
      <c r="B379" s="43"/>
      <c r="C379" s="43"/>
      <c r="D379" s="7"/>
    </row>
    <row r="380" spans="1:4" x14ac:dyDescent="0.35">
      <c r="A380" s="43"/>
      <c r="B380" s="43"/>
      <c r="C380" s="43"/>
      <c r="D380" s="7"/>
    </row>
    <row r="381" spans="1:4" x14ac:dyDescent="0.35">
      <c r="A381" s="43"/>
      <c r="B381" s="43"/>
      <c r="C381" s="43"/>
      <c r="D381" s="7"/>
    </row>
    <row r="382" spans="1:4" x14ac:dyDescent="0.35">
      <c r="A382" s="43"/>
      <c r="B382" s="43"/>
      <c r="C382" s="43"/>
      <c r="D382" s="7"/>
    </row>
    <row r="383" spans="1:4" x14ac:dyDescent="0.35">
      <c r="A383" s="43"/>
      <c r="B383" s="43"/>
      <c r="C383" s="43"/>
      <c r="D383" s="7"/>
    </row>
    <row r="384" spans="1:4" x14ac:dyDescent="0.35">
      <c r="A384" s="43"/>
      <c r="B384" s="43"/>
      <c r="C384" s="43"/>
      <c r="D384" s="7"/>
    </row>
    <row r="385" spans="1:4" x14ac:dyDescent="0.35">
      <c r="A385" s="43"/>
      <c r="B385" s="43"/>
      <c r="C385" s="43"/>
      <c r="D385" s="7"/>
    </row>
    <row r="386" spans="1:4" x14ac:dyDescent="0.35">
      <c r="A386" s="43"/>
      <c r="B386" s="43"/>
      <c r="C386" s="43"/>
      <c r="D386" s="7"/>
    </row>
    <row r="387" spans="1:4" x14ac:dyDescent="0.35">
      <c r="A387" s="43"/>
      <c r="B387" s="43"/>
      <c r="C387" s="43"/>
      <c r="D387" s="7"/>
    </row>
    <row r="388" spans="1:4" x14ac:dyDescent="0.35">
      <c r="A388" s="43"/>
      <c r="B388" s="43"/>
      <c r="C388" s="43"/>
      <c r="D388" s="7"/>
    </row>
    <row r="389" spans="1:4" x14ac:dyDescent="0.35">
      <c r="A389" s="43"/>
      <c r="B389" s="43"/>
      <c r="C389" s="43"/>
      <c r="D389" s="7"/>
    </row>
    <row r="390" spans="1:4" x14ac:dyDescent="0.35">
      <c r="A390" s="43"/>
      <c r="B390" s="43"/>
      <c r="C390" s="43"/>
      <c r="D390" s="7"/>
    </row>
    <row r="391" spans="1:4" x14ac:dyDescent="0.35">
      <c r="A391" s="43"/>
      <c r="B391" s="43"/>
      <c r="C391" s="43"/>
      <c r="D391" s="7"/>
    </row>
    <row r="392" spans="1:4" x14ac:dyDescent="0.35">
      <c r="A392" s="43"/>
      <c r="B392" s="43"/>
      <c r="C392" s="43"/>
      <c r="D392" s="7"/>
    </row>
    <row r="393" spans="1:4" x14ac:dyDescent="0.35">
      <c r="A393" s="43"/>
      <c r="B393" s="43"/>
      <c r="C393" s="43"/>
      <c r="D393" s="7"/>
    </row>
    <row r="394" spans="1:4" x14ac:dyDescent="0.35">
      <c r="A394" s="43"/>
      <c r="B394" s="43"/>
      <c r="C394" s="43"/>
      <c r="D394" s="7"/>
    </row>
    <row r="395" spans="1:4" x14ac:dyDescent="0.35">
      <c r="A395" s="43"/>
      <c r="B395" s="43"/>
      <c r="C395" s="43"/>
      <c r="D395" s="7"/>
    </row>
    <row r="396" spans="1:4" x14ac:dyDescent="0.35">
      <c r="A396" s="43"/>
      <c r="B396" s="43"/>
      <c r="C396" s="43"/>
      <c r="D396" s="7"/>
    </row>
    <row r="397" spans="1:4" x14ac:dyDescent="0.35">
      <c r="A397" s="43"/>
      <c r="B397" s="43"/>
      <c r="C397" s="43"/>
      <c r="D397" s="7"/>
    </row>
    <row r="398" spans="1:4" x14ac:dyDescent="0.35">
      <c r="A398" s="43"/>
      <c r="B398" s="43"/>
      <c r="C398" s="43"/>
      <c r="D398" s="7"/>
    </row>
    <row r="399" spans="1:4" x14ac:dyDescent="0.35">
      <c r="A399" s="43"/>
      <c r="B399" s="43"/>
      <c r="C399" s="43"/>
      <c r="D399" s="7"/>
    </row>
    <row r="400" spans="1:4" x14ac:dyDescent="0.35">
      <c r="A400" s="43"/>
      <c r="B400" s="43"/>
      <c r="C400" s="43"/>
      <c r="D400" s="7"/>
    </row>
    <row r="401" spans="1:4" x14ac:dyDescent="0.35">
      <c r="A401" s="43"/>
      <c r="B401" s="43"/>
      <c r="C401" s="43"/>
      <c r="D401" s="7"/>
    </row>
    <row r="402" spans="1:4" x14ac:dyDescent="0.35">
      <c r="A402" s="43"/>
      <c r="B402" s="43"/>
      <c r="C402" s="43"/>
      <c r="D402" s="7"/>
    </row>
    <row r="403" spans="1:4" x14ac:dyDescent="0.35">
      <c r="A403" s="43"/>
      <c r="B403" s="43"/>
      <c r="C403" s="43"/>
      <c r="D403" s="7"/>
    </row>
    <row r="404" spans="1:4" x14ac:dyDescent="0.35">
      <c r="A404" s="43"/>
      <c r="B404" s="43"/>
      <c r="C404" s="43"/>
      <c r="D404" s="7"/>
    </row>
    <row r="405" spans="1:4" x14ac:dyDescent="0.35">
      <c r="A405" s="43"/>
      <c r="B405" s="43"/>
      <c r="C405" s="43"/>
      <c r="D405" s="7"/>
    </row>
    <row r="406" spans="1:4" x14ac:dyDescent="0.35">
      <c r="A406" s="43"/>
      <c r="B406" s="43"/>
      <c r="C406" s="43"/>
      <c r="D406" s="7"/>
    </row>
    <row r="407" spans="1:4" x14ac:dyDescent="0.35">
      <c r="A407" s="43"/>
      <c r="B407" s="43"/>
      <c r="C407" s="43"/>
      <c r="D407" s="7"/>
    </row>
    <row r="408" spans="1:4" x14ac:dyDescent="0.35">
      <c r="A408" s="43"/>
      <c r="B408" s="43"/>
      <c r="C408" s="43"/>
      <c r="D408" s="7"/>
    </row>
    <row r="409" spans="1:4" x14ac:dyDescent="0.35">
      <c r="A409" s="43"/>
      <c r="B409" s="43"/>
      <c r="C409" s="43"/>
      <c r="D409" s="7"/>
    </row>
    <row r="410" spans="1:4" x14ac:dyDescent="0.35">
      <c r="A410" s="43"/>
      <c r="B410" s="43"/>
      <c r="C410" s="43"/>
      <c r="D410" s="7"/>
    </row>
    <row r="411" spans="1:4" x14ac:dyDescent="0.35">
      <c r="A411" s="43"/>
      <c r="B411" s="43"/>
      <c r="C411" s="43"/>
      <c r="D411" s="7"/>
    </row>
    <row r="412" spans="1:4" x14ac:dyDescent="0.35">
      <c r="A412" s="43"/>
      <c r="B412" s="43"/>
      <c r="C412" s="43"/>
      <c r="D412" s="7"/>
    </row>
    <row r="413" spans="1:4" x14ac:dyDescent="0.35">
      <c r="A413" s="43"/>
      <c r="B413" s="43"/>
      <c r="C413" s="43"/>
      <c r="D413" s="7"/>
    </row>
    <row r="414" spans="1:4" x14ac:dyDescent="0.35">
      <c r="A414" s="43"/>
      <c r="B414" s="43"/>
      <c r="C414" s="43"/>
      <c r="D414" s="7"/>
    </row>
    <row r="415" spans="1:4" x14ac:dyDescent="0.35">
      <c r="A415" s="43"/>
      <c r="B415" s="43"/>
      <c r="C415" s="43"/>
      <c r="D415" s="7"/>
    </row>
    <row r="416" spans="1:4" x14ac:dyDescent="0.35">
      <c r="A416" s="43"/>
      <c r="B416" s="43"/>
      <c r="C416" s="43"/>
      <c r="D416" s="7"/>
    </row>
    <row r="417" spans="1:4" x14ac:dyDescent="0.35">
      <c r="A417" s="43"/>
      <c r="B417" s="43"/>
      <c r="C417" s="43"/>
      <c r="D417" s="7"/>
    </row>
    <row r="418" spans="1:4" x14ac:dyDescent="0.35">
      <c r="A418" s="43"/>
      <c r="B418" s="43"/>
      <c r="C418" s="43"/>
      <c r="D418" s="7"/>
    </row>
    <row r="419" spans="1:4" x14ac:dyDescent="0.35">
      <c r="A419" s="43"/>
      <c r="B419" s="43"/>
      <c r="C419" s="43"/>
      <c r="D419" s="7"/>
    </row>
    <row r="420" spans="1:4" x14ac:dyDescent="0.35">
      <c r="A420" s="43"/>
      <c r="B420" s="43"/>
      <c r="C420" s="43"/>
      <c r="D420" s="7"/>
    </row>
    <row r="421" spans="1:4" x14ac:dyDescent="0.35">
      <c r="A421" s="43"/>
      <c r="B421" s="43"/>
      <c r="C421" s="43"/>
      <c r="D421" s="7"/>
    </row>
    <row r="422" spans="1:4" x14ac:dyDescent="0.35">
      <c r="A422" s="43"/>
      <c r="B422" s="43"/>
      <c r="C422" s="43"/>
      <c r="D422" s="7"/>
    </row>
    <row r="423" spans="1:4" x14ac:dyDescent="0.35">
      <c r="A423" s="43"/>
      <c r="B423" s="43"/>
      <c r="C423" s="43"/>
      <c r="D423" s="7"/>
    </row>
    <row r="424" spans="1:4" x14ac:dyDescent="0.35">
      <c r="A424" s="43"/>
      <c r="B424" s="43"/>
      <c r="C424" s="43"/>
      <c r="D424" s="7"/>
    </row>
    <row r="425" spans="1:4" x14ac:dyDescent="0.35">
      <c r="A425" s="43"/>
      <c r="B425" s="43"/>
      <c r="C425" s="43"/>
      <c r="D425" s="7"/>
    </row>
    <row r="426" spans="1:4" x14ac:dyDescent="0.35">
      <c r="A426" s="43"/>
      <c r="B426" s="43"/>
      <c r="C426" s="43"/>
      <c r="D426" s="7"/>
    </row>
    <row r="427" spans="1:4" x14ac:dyDescent="0.35">
      <c r="A427" s="43"/>
      <c r="B427" s="43"/>
      <c r="C427" s="43"/>
      <c r="D427" s="7"/>
    </row>
    <row r="428" spans="1:4" x14ac:dyDescent="0.35">
      <c r="A428" s="43"/>
      <c r="B428" s="43"/>
      <c r="C428" s="43"/>
      <c r="D428" s="7"/>
    </row>
    <row r="429" spans="1:4" x14ac:dyDescent="0.35">
      <c r="A429" s="43"/>
      <c r="B429" s="43"/>
      <c r="C429" s="43"/>
      <c r="D429" s="7"/>
    </row>
    <row r="430" spans="1:4" x14ac:dyDescent="0.35">
      <c r="A430" s="43"/>
      <c r="B430" s="43"/>
      <c r="C430" s="43"/>
      <c r="D430" s="7"/>
    </row>
    <row r="431" spans="1:4" x14ac:dyDescent="0.35">
      <c r="A431" s="43"/>
      <c r="B431" s="43"/>
      <c r="C431" s="43"/>
      <c r="D431" s="7"/>
    </row>
    <row r="432" spans="1:4" x14ac:dyDescent="0.35">
      <c r="A432" s="43"/>
      <c r="B432" s="43"/>
      <c r="C432" s="43"/>
      <c r="D432" s="7"/>
    </row>
    <row r="433" spans="1:4" x14ac:dyDescent="0.35">
      <c r="A433" s="43"/>
      <c r="B433" s="43"/>
      <c r="C433" s="43"/>
      <c r="D433" s="7"/>
    </row>
    <row r="434" spans="1:4" x14ac:dyDescent="0.35">
      <c r="A434" s="43"/>
      <c r="B434" s="43"/>
      <c r="C434" s="43"/>
      <c r="D434" s="7"/>
    </row>
    <row r="435" spans="1:4" x14ac:dyDescent="0.35">
      <c r="A435" s="43"/>
      <c r="B435" s="43"/>
      <c r="C435" s="43"/>
      <c r="D435" s="7"/>
    </row>
    <row r="436" spans="1:4" x14ac:dyDescent="0.35">
      <c r="A436" s="43"/>
      <c r="B436" s="43"/>
      <c r="C436" s="43"/>
      <c r="D436" s="7"/>
    </row>
    <row r="437" spans="1:4" x14ac:dyDescent="0.35">
      <c r="A437" s="43"/>
      <c r="B437" s="43"/>
      <c r="C437" s="43"/>
      <c r="D437" s="7"/>
    </row>
    <row r="438" spans="1:4" x14ac:dyDescent="0.35">
      <c r="A438" s="43"/>
      <c r="B438" s="43"/>
      <c r="C438" s="43"/>
      <c r="D438" s="7"/>
    </row>
    <row r="439" spans="1:4" x14ac:dyDescent="0.35">
      <c r="A439" s="43"/>
      <c r="B439" s="43"/>
      <c r="C439" s="43"/>
      <c r="D439" s="7"/>
    </row>
    <row r="440" spans="1:4" x14ac:dyDescent="0.35">
      <c r="A440" s="43"/>
      <c r="B440" s="43"/>
      <c r="C440" s="43"/>
      <c r="D440" s="7"/>
    </row>
    <row r="441" spans="1:4" x14ac:dyDescent="0.35">
      <c r="A441" s="43"/>
      <c r="B441" s="43"/>
      <c r="C441" s="43"/>
      <c r="D441" s="7"/>
    </row>
    <row r="442" spans="1:4" x14ac:dyDescent="0.35">
      <c r="A442" s="43"/>
      <c r="B442" s="43"/>
      <c r="C442" s="43"/>
      <c r="D442" s="7"/>
    </row>
    <row r="443" spans="1:4" x14ac:dyDescent="0.35">
      <c r="A443" s="43"/>
      <c r="B443" s="43"/>
      <c r="C443" s="43"/>
      <c r="D443" s="7"/>
    </row>
    <row r="444" spans="1:4" x14ac:dyDescent="0.35">
      <c r="A444" s="43"/>
      <c r="B444" s="43"/>
      <c r="C444" s="43"/>
      <c r="D444" s="7"/>
    </row>
    <row r="445" spans="1:4" x14ac:dyDescent="0.35">
      <c r="A445" s="43"/>
      <c r="B445" s="43"/>
      <c r="C445" s="43"/>
      <c r="D445" s="7"/>
    </row>
    <row r="446" spans="1:4" x14ac:dyDescent="0.35">
      <c r="A446" s="43"/>
      <c r="B446" s="43"/>
      <c r="C446" s="43"/>
      <c r="D446" s="7"/>
    </row>
    <row r="447" spans="1:4" x14ac:dyDescent="0.35">
      <c r="A447" s="43"/>
      <c r="B447" s="43"/>
      <c r="C447" s="43"/>
      <c r="D447" s="7"/>
    </row>
    <row r="448" spans="1:4" x14ac:dyDescent="0.35">
      <c r="A448" s="43"/>
      <c r="B448" s="43"/>
      <c r="C448" s="43"/>
      <c r="D448" s="7"/>
    </row>
    <row r="449" spans="1:4" x14ac:dyDescent="0.35">
      <c r="A449" s="43"/>
      <c r="B449" s="43"/>
      <c r="C449" s="43"/>
      <c r="D449" s="7"/>
    </row>
    <row r="450" spans="1:4" x14ac:dyDescent="0.35">
      <c r="A450" s="43"/>
      <c r="B450" s="43"/>
      <c r="C450" s="43"/>
      <c r="D450" s="7"/>
    </row>
    <row r="451" spans="1:4" x14ac:dyDescent="0.35">
      <c r="A451" s="43"/>
      <c r="B451" s="43"/>
      <c r="C451" s="43"/>
      <c r="D451" s="7"/>
    </row>
    <row r="452" spans="1:4" x14ac:dyDescent="0.35">
      <c r="A452" s="43"/>
      <c r="B452" s="43"/>
      <c r="C452" s="43"/>
      <c r="D452" s="7"/>
    </row>
    <row r="453" spans="1:4" x14ac:dyDescent="0.35">
      <c r="A453" s="43"/>
      <c r="B453" s="43"/>
      <c r="C453" s="43"/>
      <c r="D453" s="7"/>
    </row>
    <row r="454" spans="1:4" x14ac:dyDescent="0.35">
      <c r="A454" s="43"/>
      <c r="B454" s="43"/>
      <c r="C454" s="43"/>
      <c r="D454" s="7"/>
    </row>
    <row r="455" spans="1:4" x14ac:dyDescent="0.35">
      <c r="A455" s="43"/>
      <c r="B455" s="43"/>
      <c r="C455" s="43"/>
      <c r="D455" s="7"/>
    </row>
    <row r="456" spans="1:4" x14ac:dyDescent="0.35">
      <c r="A456" s="43"/>
      <c r="B456" s="43"/>
      <c r="C456" s="43"/>
      <c r="D456" s="7"/>
    </row>
    <row r="457" spans="1:4" x14ac:dyDescent="0.35">
      <c r="A457" s="43"/>
      <c r="B457" s="43"/>
      <c r="C457" s="43"/>
      <c r="D457" s="7"/>
    </row>
    <row r="458" spans="1:4" x14ac:dyDescent="0.35">
      <c r="A458" s="43"/>
      <c r="B458" s="43"/>
      <c r="C458" s="43"/>
      <c r="D458" s="7"/>
    </row>
    <row r="459" spans="1:4" x14ac:dyDescent="0.35">
      <c r="A459" s="43"/>
      <c r="B459" s="43"/>
      <c r="C459" s="43"/>
      <c r="D459" s="7"/>
    </row>
    <row r="460" spans="1:4" x14ac:dyDescent="0.35">
      <c r="A460" s="43"/>
      <c r="B460" s="43"/>
      <c r="C460" s="43"/>
      <c r="D460" s="7"/>
    </row>
    <row r="461" spans="1:4" x14ac:dyDescent="0.35">
      <c r="A461" s="43"/>
      <c r="B461" s="43"/>
      <c r="C461" s="43"/>
      <c r="D461" s="7"/>
    </row>
    <row r="462" spans="1:4" x14ac:dyDescent="0.35">
      <c r="A462" s="43"/>
      <c r="B462" s="43"/>
      <c r="C462" s="43"/>
      <c r="D462" s="7"/>
    </row>
    <row r="463" spans="1:4" x14ac:dyDescent="0.35">
      <c r="A463" s="43"/>
      <c r="B463" s="43"/>
      <c r="C463" s="43"/>
      <c r="D463" s="7"/>
    </row>
    <row r="464" spans="1:4" x14ac:dyDescent="0.35">
      <c r="A464" s="43"/>
      <c r="B464" s="43"/>
      <c r="C464" s="43"/>
      <c r="D464" s="7"/>
    </row>
    <row r="465" spans="1:4" x14ac:dyDescent="0.35">
      <c r="A465" s="43"/>
      <c r="B465" s="43"/>
      <c r="C465" s="43"/>
      <c r="D465" s="7"/>
    </row>
    <row r="466" spans="1:4" x14ac:dyDescent="0.35">
      <c r="A466" s="43"/>
      <c r="B466" s="43"/>
      <c r="C466" s="43"/>
      <c r="D466" s="7"/>
    </row>
    <row r="467" spans="1:4" x14ac:dyDescent="0.35">
      <c r="A467" s="43"/>
      <c r="B467" s="43"/>
      <c r="C467" s="43"/>
      <c r="D467" s="7"/>
    </row>
    <row r="468" spans="1:4" x14ac:dyDescent="0.35">
      <c r="A468" s="43"/>
      <c r="B468" s="43"/>
      <c r="C468" s="43"/>
      <c r="D468" s="7"/>
    </row>
    <row r="469" spans="1:4" x14ac:dyDescent="0.35">
      <c r="A469" s="43"/>
      <c r="B469" s="43"/>
      <c r="C469" s="43"/>
      <c r="D469" s="7"/>
    </row>
    <row r="470" spans="1:4" x14ac:dyDescent="0.35">
      <c r="A470" s="43"/>
      <c r="B470" s="43"/>
      <c r="C470" s="43"/>
      <c r="D470" s="7"/>
    </row>
    <row r="471" spans="1:4" x14ac:dyDescent="0.35">
      <c r="A471" s="43"/>
      <c r="B471" s="43"/>
      <c r="C471" s="43"/>
      <c r="D471" s="7"/>
    </row>
    <row r="472" spans="1:4" x14ac:dyDescent="0.35">
      <c r="A472" s="43"/>
      <c r="B472" s="43"/>
      <c r="C472" s="43"/>
      <c r="D472" s="7"/>
    </row>
    <row r="473" spans="1:4" x14ac:dyDescent="0.35">
      <c r="A473" s="43"/>
      <c r="B473" s="43"/>
      <c r="C473" s="43"/>
      <c r="D473" s="7"/>
    </row>
    <row r="474" spans="1:4" x14ac:dyDescent="0.35">
      <c r="A474" s="43"/>
      <c r="B474" s="43"/>
      <c r="C474" s="43"/>
      <c r="D474" s="7"/>
    </row>
    <row r="475" spans="1:4" x14ac:dyDescent="0.35">
      <c r="A475" s="43"/>
      <c r="B475" s="43"/>
      <c r="C475" s="43"/>
      <c r="D475" s="7"/>
    </row>
    <row r="476" spans="1:4" x14ac:dyDescent="0.35">
      <c r="A476" s="43"/>
      <c r="B476" s="43"/>
      <c r="C476" s="43"/>
      <c r="D476" s="7"/>
    </row>
    <row r="477" spans="1:4" x14ac:dyDescent="0.35">
      <c r="A477" s="43"/>
      <c r="B477" s="43"/>
      <c r="C477" s="43"/>
      <c r="D477" s="7"/>
    </row>
    <row r="478" spans="1:4" x14ac:dyDescent="0.35">
      <c r="A478" s="43"/>
      <c r="B478" s="43"/>
      <c r="C478" s="43"/>
      <c r="D478" s="7"/>
    </row>
    <row r="479" spans="1:4" x14ac:dyDescent="0.35">
      <c r="A479" s="43"/>
      <c r="B479" s="43"/>
      <c r="C479" s="43"/>
      <c r="D479" s="7"/>
    </row>
    <row r="480" spans="1:4" x14ac:dyDescent="0.35">
      <c r="A480" s="43"/>
      <c r="B480" s="43"/>
      <c r="C480" s="43"/>
      <c r="D480" s="7"/>
    </row>
    <row r="481" spans="1:4" x14ac:dyDescent="0.35">
      <c r="A481" s="43"/>
      <c r="B481" s="43"/>
      <c r="C481" s="43"/>
      <c r="D481" s="7"/>
    </row>
    <row r="482" spans="1:4" x14ac:dyDescent="0.35">
      <c r="A482" s="43"/>
      <c r="B482" s="43"/>
      <c r="C482" s="43"/>
      <c r="D482" s="7"/>
    </row>
    <row r="483" spans="1:4" x14ac:dyDescent="0.35">
      <c r="A483" s="43"/>
      <c r="B483" s="43"/>
      <c r="C483" s="43"/>
      <c r="D483" s="7"/>
    </row>
    <row r="484" spans="1:4" x14ac:dyDescent="0.35">
      <c r="A484" s="43"/>
      <c r="B484" s="43"/>
      <c r="C484" s="43"/>
      <c r="D484" s="7"/>
    </row>
    <row r="485" spans="1:4" x14ac:dyDescent="0.35">
      <c r="A485" s="43"/>
      <c r="B485" s="43"/>
      <c r="C485" s="43"/>
      <c r="D485" s="7"/>
    </row>
    <row r="486" spans="1:4" x14ac:dyDescent="0.35">
      <c r="A486" s="43"/>
      <c r="B486" s="43"/>
      <c r="C486" s="43"/>
      <c r="D486" s="7"/>
    </row>
    <row r="487" spans="1:4" x14ac:dyDescent="0.35">
      <c r="A487" s="43"/>
      <c r="B487" s="43"/>
      <c r="C487" s="43"/>
      <c r="D487" s="7"/>
    </row>
    <row r="488" spans="1:4" x14ac:dyDescent="0.35">
      <c r="A488" s="43"/>
      <c r="B488" s="43"/>
      <c r="C488" s="43"/>
      <c r="D488" s="7"/>
    </row>
    <row r="489" spans="1:4" x14ac:dyDescent="0.35">
      <c r="A489" s="43"/>
      <c r="B489" s="43"/>
      <c r="C489" s="43"/>
      <c r="D489" s="7"/>
    </row>
    <row r="490" spans="1:4" x14ac:dyDescent="0.35">
      <c r="A490" s="43"/>
      <c r="B490" s="43"/>
      <c r="C490" s="43"/>
      <c r="D490" s="7"/>
    </row>
    <row r="491" spans="1:4" x14ac:dyDescent="0.35">
      <c r="A491" s="43"/>
      <c r="B491" s="43"/>
      <c r="C491" s="43"/>
      <c r="D491" s="7"/>
    </row>
    <row r="492" spans="1:4" x14ac:dyDescent="0.35">
      <c r="A492" s="43"/>
      <c r="B492" s="43"/>
      <c r="C492" s="43"/>
      <c r="D492" s="7"/>
    </row>
    <row r="493" spans="1:4" x14ac:dyDescent="0.35">
      <c r="A493" s="43"/>
      <c r="B493" s="43"/>
      <c r="C493" s="43"/>
      <c r="D493" s="7"/>
    </row>
    <row r="494" spans="1:4" x14ac:dyDescent="0.35">
      <c r="A494" s="43"/>
      <c r="B494" s="43"/>
      <c r="C494" s="43"/>
      <c r="D494" s="7"/>
    </row>
    <row r="495" spans="1:4" x14ac:dyDescent="0.35">
      <c r="A495" s="43"/>
      <c r="B495" s="43"/>
      <c r="C495" s="43"/>
      <c r="D495" s="7"/>
    </row>
    <row r="496" spans="1:4" x14ac:dyDescent="0.35">
      <c r="A496" s="43"/>
      <c r="B496" s="43"/>
      <c r="C496" s="43"/>
      <c r="D496" s="7"/>
    </row>
  </sheetData>
  <conditionalFormatting sqref="M2:N6">
    <cfRule type="expression" dxfId="0" priority="1" stopIfTrue="1">
      <formula>ROW() = (ROW(db) + $C$19 - 1)</formula>
    </cfRule>
  </conditionalFormatting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D9C8D4F-F7C0-4315-B1E3-D676D5813172}">
  <sheetPr codeName="Feuil45">
    <tabColor rgb="FF92D050"/>
  </sheetPr>
  <dimension ref="A1:B34"/>
  <sheetViews>
    <sheetView showGridLines="0" workbookViewId="0">
      <selection activeCell="B17" sqref="B17"/>
    </sheetView>
  </sheetViews>
  <sheetFormatPr baseColWidth="10" defaultRowHeight="14.5" x14ac:dyDescent="0.35"/>
  <cols>
    <col min="1" max="1" width="45.1796875" style="29" customWidth="1"/>
    <col min="2" max="2" width="46.453125" style="29" customWidth="1"/>
  </cols>
  <sheetData>
    <row r="1" spans="1:2" ht="15" thickBot="1" x14ac:dyDescent="0.4"/>
    <row r="2" spans="1:2" ht="21" x14ac:dyDescent="0.5">
      <c r="A2" s="19" t="s">
        <v>25</v>
      </c>
      <c r="B2" s="182" t="s">
        <v>372</v>
      </c>
    </row>
    <row r="3" spans="1:2" ht="21" x14ac:dyDescent="0.5">
      <c r="A3" s="20" t="s">
        <v>24</v>
      </c>
      <c r="B3" s="183" t="s">
        <v>373</v>
      </c>
    </row>
    <row r="4" spans="1:2" ht="21.5" thickBot="1" x14ac:dyDescent="0.55000000000000004">
      <c r="A4" s="21" t="s">
        <v>20</v>
      </c>
      <c r="B4" s="184" t="s">
        <v>377</v>
      </c>
    </row>
    <row r="5" spans="1:2" ht="21.5" thickBot="1" x14ac:dyDescent="0.55000000000000004">
      <c r="A5" s="20" t="s">
        <v>51</v>
      </c>
      <c r="B5" s="22" t="s">
        <v>374</v>
      </c>
    </row>
    <row r="6" spans="1:2" ht="21.5" thickBot="1" x14ac:dyDescent="0.55000000000000004">
      <c r="A6" s="20" t="s">
        <v>52</v>
      </c>
      <c r="B6" s="22"/>
    </row>
    <row r="7" spans="1:2" ht="21.5" thickBot="1" x14ac:dyDescent="0.55000000000000004">
      <c r="A7" s="20" t="s">
        <v>37</v>
      </c>
      <c r="B7" s="22" t="s">
        <v>375</v>
      </c>
    </row>
    <row r="8" spans="1:2" ht="21.5" thickBot="1" x14ac:dyDescent="0.55000000000000004">
      <c r="A8" s="20" t="s">
        <v>53</v>
      </c>
      <c r="B8" s="23" t="s">
        <v>329</v>
      </c>
    </row>
    <row r="9" spans="1:2" ht="21.5" thickBot="1" x14ac:dyDescent="0.55000000000000004">
      <c r="A9" s="20" t="s">
        <v>38</v>
      </c>
      <c r="B9" s="144" t="s">
        <v>376</v>
      </c>
    </row>
    <row r="10" spans="1:2" ht="21.5" thickBot="1" x14ac:dyDescent="0.55000000000000004">
      <c r="A10" s="24" t="s">
        <v>54</v>
      </c>
      <c r="B10" s="22">
        <v>3453453534</v>
      </c>
    </row>
    <row r="11" spans="1:2" ht="21.5" thickBot="1" x14ac:dyDescent="0.55000000000000004">
      <c r="A11" s="20" t="s">
        <v>55</v>
      </c>
      <c r="B11" s="22"/>
    </row>
    <row r="12" spans="1:2" ht="21.5" thickBot="1" x14ac:dyDescent="0.55000000000000004">
      <c r="A12" s="20" t="s">
        <v>30</v>
      </c>
      <c r="B12" s="25">
        <v>3453454334435</v>
      </c>
    </row>
    <row r="13" spans="1:2" ht="21.5" thickBot="1" x14ac:dyDescent="0.55000000000000004">
      <c r="A13" s="20" t="s">
        <v>56</v>
      </c>
      <c r="B13" s="185">
        <v>2550</v>
      </c>
    </row>
    <row r="14" spans="1:2" ht="21.5" thickBot="1" x14ac:dyDescent="0.55000000000000004">
      <c r="A14" s="20" t="s">
        <v>57</v>
      </c>
      <c r="B14" s="26">
        <f ca="1">TODAY()</f>
        <v>43894</v>
      </c>
    </row>
    <row r="15" spans="1:2" ht="21.5" thickBot="1" x14ac:dyDescent="0.55000000000000004">
      <c r="A15" s="20" t="s">
        <v>58</v>
      </c>
      <c r="B15" s="27">
        <f ca="1">IF(B4="","",NOW())</f>
        <v>43894.716525810189</v>
      </c>
    </row>
    <row r="16" spans="1:2" ht="21.5" thickBot="1" x14ac:dyDescent="0.55000000000000004">
      <c r="A16" s="20" t="s">
        <v>59</v>
      </c>
      <c r="B16" s="28"/>
    </row>
    <row r="17" spans="1:2" ht="21.5" thickBot="1" x14ac:dyDescent="0.55000000000000004">
      <c r="A17" s="20" t="s">
        <v>60</v>
      </c>
      <c r="B17" s="197" t="s">
        <v>353</v>
      </c>
    </row>
    <row r="18" spans="1:2" ht="18" x14ac:dyDescent="0.4">
      <c r="B18" s="30" t="s">
        <v>61</v>
      </c>
    </row>
    <row r="19" spans="1:2" x14ac:dyDescent="0.35">
      <c r="A19" s="31"/>
      <c r="B19" s="32"/>
    </row>
    <row r="20" spans="1:2" x14ac:dyDescent="0.35">
      <c r="A20" s="31"/>
      <c r="B20" s="31"/>
    </row>
    <row r="21" spans="1:2" x14ac:dyDescent="0.35">
      <c r="A21" s="31"/>
      <c r="B21" s="31"/>
    </row>
    <row r="22" spans="1:2" x14ac:dyDescent="0.35">
      <c r="A22" s="31"/>
      <c r="B22" s="31"/>
    </row>
    <row r="23" spans="1:2" x14ac:dyDescent="0.35">
      <c r="A23" s="31"/>
      <c r="B23" s="31"/>
    </row>
    <row r="24" spans="1:2" x14ac:dyDescent="0.35">
      <c r="A24" s="31"/>
      <c r="B24" s="31"/>
    </row>
    <row r="25" spans="1:2" x14ac:dyDescent="0.35">
      <c r="A25" s="31"/>
      <c r="B25" s="31"/>
    </row>
    <row r="26" spans="1:2" x14ac:dyDescent="0.35">
      <c r="A26" s="31"/>
      <c r="B26" s="31"/>
    </row>
    <row r="27" spans="1:2" x14ac:dyDescent="0.35">
      <c r="A27" s="31"/>
      <c r="B27" s="31"/>
    </row>
    <row r="28" spans="1:2" x14ac:dyDescent="0.35">
      <c r="A28" s="31"/>
      <c r="B28" s="31"/>
    </row>
    <row r="29" spans="1:2" x14ac:dyDescent="0.35">
      <c r="A29" s="31"/>
      <c r="B29" s="31"/>
    </row>
    <row r="30" spans="1:2" x14ac:dyDescent="0.35">
      <c r="A30" s="31"/>
      <c r="B30" s="31"/>
    </row>
    <row r="31" spans="1:2" x14ac:dyDescent="0.35">
      <c r="A31" s="31"/>
      <c r="B31" s="31"/>
    </row>
    <row r="32" spans="1:2" x14ac:dyDescent="0.35">
      <c r="A32" s="31"/>
      <c r="B32" s="31"/>
    </row>
    <row r="33" spans="1:2" x14ac:dyDescent="0.35">
      <c r="A33" s="31"/>
      <c r="B33" s="31"/>
    </row>
    <row r="34" spans="1:2" x14ac:dyDescent="0.35">
      <c r="A34" s="31"/>
      <c r="B34" s="31"/>
    </row>
  </sheetData>
  <dataValidations count="1">
    <dataValidation type="list" allowBlank="1" showInputMessage="1" sqref="B17" xr:uid="{CEC1BB62-180D-4700-B623-ED275BF9AE4F}">
      <formula1>IF(B17&lt;&gt;"",OFFSET(formule_reference,MATCH(B17&amp;"*",formule_reference,0)-1,,COUNTIF(formule_reference,B17&amp;"*"),1),formule_reference)</formula1>
    </dataValidation>
  </dataValidation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75DED0A-F0F4-4330-AD16-ABC06235E753}">
  <sheetPr codeName="Feuil46">
    <tabColor rgb="FF92D050"/>
  </sheetPr>
  <dimension ref="B6:I48"/>
  <sheetViews>
    <sheetView showGridLines="0" zoomScale="85" zoomScaleNormal="85" workbookViewId="0">
      <selection activeCell="B17" sqref="B17"/>
    </sheetView>
  </sheetViews>
  <sheetFormatPr baseColWidth="10" defaultRowHeight="14.5" x14ac:dyDescent="0.35"/>
  <cols>
    <col min="2" max="2" width="25.81640625" customWidth="1"/>
    <col min="3" max="3" width="25.453125" customWidth="1"/>
    <col min="4" max="4" width="21" customWidth="1"/>
    <col min="5" max="5" width="10.54296875" customWidth="1"/>
    <col min="6" max="6" width="16.1796875" customWidth="1"/>
    <col min="7" max="7" width="27.54296875" customWidth="1"/>
    <col min="8" max="8" width="23.453125" customWidth="1"/>
  </cols>
  <sheetData>
    <row r="6" spans="2:7" ht="15.5" x14ac:dyDescent="0.35">
      <c r="F6" t="s">
        <v>367</v>
      </c>
    </row>
    <row r="7" spans="2:7" ht="15.5" x14ac:dyDescent="0.35">
      <c r="B7" s="219" t="s">
        <v>348</v>
      </c>
    </row>
    <row r="8" spans="2:7" ht="15" customHeight="1" x14ac:dyDescent="0.35"/>
    <row r="9" spans="2:7" ht="36" customHeight="1" x14ac:dyDescent="0.35">
      <c r="D9" s="8"/>
      <c r="E9" s="8"/>
      <c r="F9" s="361" t="str">
        <f>_xlfn.CONCAT('Fiche Client'!B2," ",'Fiche Client'!B3)</f>
        <v>bourgeaois alain</v>
      </c>
      <c r="G9" s="361"/>
    </row>
    <row r="10" spans="2:7" ht="20.25" customHeight="1" x14ac:dyDescent="0.35">
      <c r="E10" s="11"/>
      <c r="F10" s="362" t="str">
        <f>IF('Fiche Client'!B5="","",'Fiche Client'!B5)</f>
        <v>345 etwtwetwet</v>
      </c>
      <c r="G10" s="362"/>
    </row>
    <row r="11" spans="2:7" ht="20.25" customHeight="1" x14ac:dyDescent="0.35">
      <c r="E11" s="11"/>
      <c r="F11" s="362" t="str">
        <f>_xlfn.CONCAT('Fiche Client'!B7," ",'Fiche Client'!B8)</f>
        <v>quebec Qc</v>
      </c>
      <c r="G11" s="362"/>
    </row>
    <row r="12" spans="2:7" ht="20.25" customHeight="1" x14ac:dyDescent="0.35">
      <c r="E12" s="12"/>
      <c r="F12" s="362" t="str">
        <f>IF('Fiche Client'!B9="","",'Fiche Client'!B9)</f>
        <v>4t345 4543</v>
      </c>
      <c r="G12" s="362"/>
    </row>
    <row r="13" spans="2:7" ht="20.25" customHeight="1" x14ac:dyDescent="0.35">
      <c r="E13" s="13"/>
      <c r="F13" s="362" t="str">
        <f>_xlfn.CONCAT('Fiche Client'!B10," ",'Fiche Client'!B11)</f>
        <v xml:space="preserve">3453453534 </v>
      </c>
      <c r="G13" s="362"/>
    </row>
    <row r="14" spans="2:7" ht="20.5" customHeight="1" x14ac:dyDescent="0.35">
      <c r="B14" s="204"/>
      <c r="C14" s="9"/>
      <c r="D14" s="14"/>
      <c r="E14" s="14"/>
    </row>
    <row r="15" spans="2:7" ht="38.5" customHeight="1" x14ac:dyDescent="0.35">
      <c r="B15" s="205" t="s">
        <v>19</v>
      </c>
      <c r="C15" s="8"/>
    </row>
    <row r="16" spans="2:7" s="153" customFormat="1" ht="25" customHeight="1" x14ac:dyDescent="0.35">
      <c r="B16" s="15" t="s">
        <v>42</v>
      </c>
      <c r="C16" s="10" t="str">
        <f>'Fiche Client'!B4</f>
        <v>U41167</v>
      </c>
    </row>
    <row r="17" spans="2:9" ht="25" customHeight="1" x14ac:dyDescent="0.35">
      <c r="B17" s="15" t="s">
        <v>43</v>
      </c>
      <c r="C17" s="11">
        <f>'Fiche Client'!B13</f>
        <v>2550</v>
      </c>
    </row>
    <row r="18" spans="2:9" ht="25" customHeight="1" x14ac:dyDescent="0.35">
      <c r="B18" s="15" t="s">
        <v>44</v>
      </c>
      <c r="C18" s="12">
        <f ca="1">TODAY()</f>
        <v>43894</v>
      </c>
    </row>
    <row r="19" spans="2:9" ht="25" customHeight="1" x14ac:dyDescent="0.35">
      <c r="B19" s="15" t="s">
        <v>45</v>
      </c>
      <c r="C19" s="13">
        <f ca="1">IF(C18="","",C18+30)</f>
        <v>43924</v>
      </c>
    </row>
    <row r="20" spans="2:9" ht="27" customHeight="1" x14ac:dyDescent="0.35">
      <c r="B20" s="206" t="s">
        <v>29</v>
      </c>
      <c r="C20" s="207">
        <f>H40</f>
        <v>0</v>
      </c>
    </row>
    <row r="21" spans="2:9" ht="20.25" customHeight="1" x14ac:dyDescent="0.35">
      <c r="I21" s="208"/>
    </row>
    <row r="22" spans="2:9" ht="20.25" customHeight="1" x14ac:dyDescent="0.35">
      <c r="I22" s="208"/>
    </row>
    <row r="23" spans="2:9" ht="30.5" customHeight="1" x14ac:dyDescent="0.35">
      <c r="B23" s="363" t="s">
        <v>364</v>
      </c>
      <c r="C23" s="364"/>
      <c r="D23" s="365"/>
      <c r="E23" s="209" t="s">
        <v>365</v>
      </c>
      <c r="F23" s="209" t="s">
        <v>366</v>
      </c>
      <c r="G23" s="209" t="s">
        <v>314</v>
      </c>
      <c r="H23" s="209" t="s">
        <v>349</v>
      </c>
      <c r="I23" s="208"/>
    </row>
    <row r="24" spans="2:9" ht="25" customHeight="1" x14ac:dyDescent="0.35">
      <c r="B24" s="355">
        <f>Soumission!D25</f>
        <v>0</v>
      </c>
      <c r="C24" s="356"/>
      <c r="D24" s="357"/>
      <c r="E24" s="210" t="str">
        <f>IF(B24&gt;0,1,"")</f>
        <v/>
      </c>
      <c r="F24" s="169">
        <f>Soumission!K74</f>
        <v>0</v>
      </c>
      <c r="G24" s="169">
        <f>Soumission!K76</f>
        <v>0</v>
      </c>
      <c r="H24" s="169">
        <f>Soumission!K79</f>
        <v>0</v>
      </c>
      <c r="I24" s="208"/>
    </row>
    <row r="25" spans="2:9" ht="25" customHeight="1" x14ac:dyDescent="0.35">
      <c r="B25" s="355"/>
      <c r="C25" s="356"/>
      <c r="D25" s="357"/>
      <c r="E25" s="210" t="str">
        <f>IF(B25&gt;0,1,"")</f>
        <v/>
      </c>
      <c r="F25" s="169"/>
      <c r="G25" s="169"/>
      <c r="H25" s="169"/>
      <c r="I25" s="208"/>
    </row>
    <row r="26" spans="2:9" ht="25" customHeight="1" x14ac:dyDescent="0.35">
      <c r="B26" s="355"/>
      <c r="C26" s="356"/>
      <c r="D26" s="357"/>
      <c r="E26" s="210"/>
      <c r="F26" s="169"/>
      <c r="G26" s="169"/>
      <c r="H26" s="169"/>
      <c r="I26" s="208"/>
    </row>
    <row r="27" spans="2:9" ht="25" customHeight="1" x14ac:dyDescent="0.35">
      <c r="B27" s="355"/>
      <c r="C27" s="356"/>
      <c r="D27" s="357"/>
      <c r="E27" s="210"/>
      <c r="F27" s="169"/>
      <c r="G27" s="169"/>
      <c r="H27" s="169"/>
      <c r="I27" s="208"/>
    </row>
    <row r="28" spans="2:9" ht="25" customHeight="1" x14ac:dyDescent="0.35">
      <c r="B28" s="358"/>
      <c r="C28" s="358"/>
      <c r="D28" s="358"/>
      <c r="E28" s="211"/>
      <c r="F28" s="221"/>
      <c r="G28" s="222"/>
      <c r="H28" s="221"/>
      <c r="I28" s="208"/>
    </row>
    <row r="29" spans="2:9" ht="25" customHeight="1" x14ac:dyDescent="0.35">
      <c r="B29" s="358"/>
      <c r="C29" s="358"/>
      <c r="D29" s="358"/>
      <c r="E29" s="211"/>
      <c r="F29" s="221"/>
      <c r="G29" s="222"/>
      <c r="H29" s="221"/>
      <c r="I29" s="208"/>
    </row>
    <row r="30" spans="2:9" ht="25" customHeight="1" x14ac:dyDescent="0.35">
      <c r="B30" s="358"/>
      <c r="C30" s="358"/>
      <c r="D30" s="358"/>
      <c r="E30" s="211"/>
      <c r="F30" s="221"/>
      <c r="G30" s="222"/>
      <c r="H30" s="221"/>
      <c r="I30" s="208"/>
    </row>
    <row r="31" spans="2:9" ht="36.5" customHeight="1" x14ac:dyDescent="0.35">
      <c r="B31" s="15"/>
      <c r="C31" s="16"/>
      <c r="D31" s="16"/>
      <c r="E31" s="16"/>
      <c r="F31" s="17"/>
      <c r="G31" s="18"/>
      <c r="H31" s="17"/>
    </row>
    <row r="32" spans="2:9" ht="15.5" x14ac:dyDescent="0.35">
      <c r="B32" s="16"/>
      <c r="C32" s="16"/>
      <c r="D32" s="16"/>
      <c r="E32" s="16"/>
      <c r="F32" s="212">
        <f>SUM(F24:F30)</f>
        <v>0</v>
      </c>
      <c r="G32" s="212">
        <f t="shared" ref="G32:H32" si="0">SUM(G24:G30)</f>
        <v>0</v>
      </c>
      <c r="H32" s="212">
        <f t="shared" si="0"/>
        <v>0</v>
      </c>
    </row>
    <row r="33" spans="2:8" ht="15.5" x14ac:dyDescent="0.35">
      <c r="F33" s="213"/>
      <c r="G33" s="213"/>
      <c r="H33" s="213"/>
    </row>
    <row r="34" spans="2:8" ht="15.5" x14ac:dyDescent="0.35">
      <c r="F34" s="213"/>
      <c r="G34" s="214" t="s">
        <v>46</v>
      </c>
      <c r="H34" s="215">
        <f>F32</f>
        <v>0</v>
      </c>
    </row>
    <row r="35" spans="2:8" ht="15.5" x14ac:dyDescent="0.35">
      <c r="F35" s="213"/>
      <c r="G35" s="214" t="s">
        <v>47</v>
      </c>
      <c r="H35" s="215">
        <f>+H34*0.05</f>
        <v>0</v>
      </c>
    </row>
    <row r="36" spans="2:8" ht="15.5" x14ac:dyDescent="0.35">
      <c r="F36" s="213"/>
      <c r="G36" s="214" t="s">
        <v>48</v>
      </c>
      <c r="H36" s="215">
        <f>+H34*0.09975</f>
        <v>0</v>
      </c>
    </row>
    <row r="37" spans="2:8" ht="15.5" x14ac:dyDescent="0.35">
      <c r="F37" s="213"/>
      <c r="G37" s="214" t="s">
        <v>11</v>
      </c>
      <c r="H37" s="216">
        <f>SUM(H34:H36)</f>
        <v>0</v>
      </c>
    </row>
    <row r="38" spans="2:8" ht="15.5" x14ac:dyDescent="0.35">
      <c r="F38" s="213"/>
      <c r="G38" s="214" t="s">
        <v>49</v>
      </c>
      <c r="H38" s="215"/>
    </row>
    <row r="39" spans="2:8" x14ac:dyDescent="0.35">
      <c r="F39" s="208"/>
      <c r="G39" s="208"/>
      <c r="H39" s="208"/>
    </row>
    <row r="40" spans="2:8" ht="18" x14ac:dyDescent="0.35">
      <c r="F40" s="208"/>
      <c r="G40" s="217" t="s">
        <v>50</v>
      </c>
      <c r="H40" s="218">
        <f>H37-H38</f>
        <v>0</v>
      </c>
    </row>
    <row r="45" spans="2:8" x14ac:dyDescent="0.35">
      <c r="D45" s="100"/>
    </row>
    <row r="47" spans="2:8" ht="15.5" x14ac:dyDescent="0.35">
      <c r="B47" t="s">
        <v>371</v>
      </c>
    </row>
    <row r="48" spans="2:8" ht="15.5" x14ac:dyDescent="0.35">
      <c r="B48" s="271" t="s">
        <v>368</v>
      </c>
      <c r="C48" s="271"/>
      <c r="D48" s="359" t="s">
        <v>369</v>
      </c>
      <c r="E48" s="359"/>
      <c r="F48" s="359"/>
      <c r="G48" s="360" t="s">
        <v>370</v>
      </c>
      <c r="H48" s="360"/>
    </row>
  </sheetData>
  <mergeCells count="16">
    <mergeCell ref="F9:G9"/>
    <mergeCell ref="F10:G10"/>
    <mergeCell ref="F11:G11"/>
    <mergeCell ref="F12:G12"/>
    <mergeCell ref="B23:D23"/>
    <mergeCell ref="F13:G13"/>
    <mergeCell ref="B29:D29"/>
    <mergeCell ref="B30:D30"/>
    <mergeCell ref="B48:C48"/>
    <mergeCell ref="D48:F48"/>
    <mergeCell ref="G48:H48"/>
    <mergeCell ref="B24:D24"/>
    <mergeCell ref="B25:D25"/>
    <mergeCell ref="B26:D26"/>
    <mergeCell ref="B27:D27"/>
    <mergeCell ref="B28:D28"/>
  </mergeCells>
  <pageMargins left="0.7" right="0.7" top="0.75" bottom="0.75" header="0.3" footer="0.3"/>
  <pageSetup orientation="portrait" horizontalDpi="0" verticalDpi="0" r:id="rId1"/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2.xml>�� 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95E6C5B79CA8584BB6125784A6C7B95C" ma:contentTypeVersion="11" ma:contentTypeDescription="Crée un document." ma:contentTypeScope="" ma:versionID="21c51589d9c3c502af8d795cbfc2bfd6">
  <xsd:schema xmlns:xsd="http://www.w3.org/2001/XMLSchema" xmlns:xs="http://www.w3.org/2001/XMLSchema" xmlns:p="http://schemas.microsoft.com/office/2006/metadata/properties" xmlns:ns3="4493e598-e7c0-4a33-b8e6-eae8f393e725" xmlns:ns4="17e6505e-f7f7-4df6-b2db-cff1f38f72d6" targetNamespace="http://schemas.microsoft.com/office/2006/metadata/properties" ma:root="true" ma:fieldsID="d80f60712305d46847d2f6d73f4c573a" ns3:_="" ns4:_="">
    <xsd:import namespace="4493e598-e7c0-4a33-b8e6-eae8f393e725"/>
    <xsd:import namespace="17e6505e-f7f7-4df6-b2db-cff1f38f72d6"/>
    <xsd:element name="properties">
      <xsd:complexType>
        <xsd:sequence>
          <xsd:element name="documentManagement">
            <xsd:complexType>
              <xsd:all>
                <xsd:element ref="ns3:MediaServiceMetadata" minOccurs="0"/>
                <xsd:element ref="ns3:MediaServiceFastMetadata" minOccurs="0"/>
                <xsd:element ref="ns3:MediaServiceAutoTags" minOccurs="0"/>
                <xsd:element ref="ns3:MediaServiceDateTaken" minOccurs="0"/>
                <xsd:element ref="ns3:MediaServiceLocation" minOccurs="0"/>
                <xsd:element ref="ns3:MediaServiceOCR" minOccurs="0"/>
                <xsd:element ref="ns4:SharedWithUsers" minOccurs="0"/>
                <xsd:element ref="ns4:SharedWithDetails" minOccurs="0"/>
                <xsd:element ref="ns4:SharingHintHash" minOccurs="0"/>
                <xsd:element ref="ns3:MediaServiceGenerationTime" minOccurs="0"/>
                <xsd:element ref="ns3:MediaServiceEventHashCode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4493e598-e7c0-4a33-b8e6-eae8f393e72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Tags" ma:index="10" nillable="true" ma:displayName="Tags" ma:internalName="MediaServiceAutoTags" ma:readOnly="true">
      <xsd:simpleType>
        <xsd:restriction base="dms:Text"/>
      </xsd:simpleType>
    </xsd:element>
    <xsd:element name="MediaServiceDateTaken" ma:index="11" nillable="true" ma:displayName="MediaServiceDateTaken" ma:hidden="true" ma:internalName="MediaServiceDateTaken" ma:readOnly="true">
      <xsd:simpleType>
        <xsd:restriction base="dms:Text"/>
      </xsd:simpleType>
    </xsd:element>
    <xsd:element name="MediaServiceLocation" ma:index="12" nillable="true" ma:displayName="Location" ma:internalName="MediaServiceLocation" ma:readOnly="true">
      <xsd:simpleType>
        <xsd:restriction base="dms:Text"/>
      </xsd:simpleType>
    </xsd:element>
    <xsd:element name="MediaServiceOCR" ma:index="13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7e6505e-f7f7-4df6-b2db-cff1f38f72d6" elementFormDefault="qualified">
    <xsd:import namespace="http://schemas.microsoft.com/office/2006/documentManagement/types"/>
    <xsd:import namespace="http://schemas.microsoft.com/office/infopath/2007/PartnerControls"/>
    <xsd:element name="SharedWithUsers" ma:index="14" nillable="true" ma:displayName="Partagé avec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5" nillable="true" ma:displayName="Partagé avec détails" ma:internalName="SharedWithDetails" ma:readOnly="true">
      <xsd:simpleType>
        <xsd:restriction base="dms:Note">
          <xsd:maxLength value="255"/>
        </xsd:restriction>
      </xsd:simpleType>
    </xsd:element>
    <xsd:element name="SharingHintHash" ma:index="16" nillable="true" ma:displayName="Partage du hachage d’indicateur" ma:hidden="true" ma:internalName="SharingHintHash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ype de contenu"/>
        <xsd:element ref="dc:title" minOccurs="0" maxOccurs="1" ma:index="4" ma:displayName="Titr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4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BC552977-DF2E-48C6-9CEB-A913D9F3CD7C}">
  <ds:schemaRefs>
    <ds:schemaRef ds:uri="http://schemas.microsoft.com/office/2006/metadata/properties"/>
    <ds:schemaRef ds:uri="http://schemas.microsoft.com/office/infopath/2007/PartnerControls"/>
  </ds:schemaRefs>
</ds:datastoreItem>
</file>

<file path=customXml/itemProps2.xml><?xml version="1.0" encoding="utf-8"?>
<ds:datastoreItem xmlns:ds="http://schemas.openxmlformats.org/officeDocument/2006/customXml" ds:itemID="{7D60118D-40C8-41D3-A95C-DF6C874A57BB}">
  <ds:schemaRefs>
    <ds:schemaRef ds:uri="http://schemas.microsoft.com/DataMashup"/>
  </ds:schemaRefs>
</ds:datastoreItem>
</file>

<file path=customXml/itemProps3.xml><?xml version="1.0" encoding="utf-8"?>
<ds:datastoreItem xmlns:ds="http://schemas.openxmlformats.org/officeDocument/2006/customXml" ds:itemID="{52FDEA6C-464E-448D-8AA3-0545D2F4C65D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4493e598-e7c0-4a33-b8e6-eae8f393e725"/>
    <ds:schemaRef ds:uri="17e6505e-f7f7-4df6-b2db-cff1f38f72d6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4.xml><?xml version="1.0" encoding="utf-8"?>
<ds:datastoreItem xmlns:ds="http://schemas.openxmlformats.org/officeDocument/2006/customXml" ds:itemID="{66779365-D289-4EC8-B7C2-4952832A73A5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6</vt:i4>
      </vt:variant>
      <vt:variant>
        <vt:lpstr>Plages nommées</vt:lpstr>
      </vt:variant>
      <vt:variant>
        <vt:i4>11</vt:i4>
      </vt:variant>
    </vt:vector>
  </HeadingPairs>
  <TitlesOfParts>
    <vt:vector size="17" baseType="lpstr">
      <vt:lpstr>Nouveau Client</vt:lpstr>
      <vt:lpstr>Database</vt:lpstr>
      <vt:lpstr>Soumission</vt:lpstr>
      <vt:lpstr>Base donnés</vt:lpstr>
      <vt:lpstr>Fiche Client</vt:lpstr>
      <vt:lpstr>Modele Facture</vt:lpstr>
      <vt:lpstr>accessoires</vt:lpstr>
      <vt:lpstr>beton</vt:lpstr>
      <vt:lpstr>forfaitaire</vt:lpstr>
      <vt:lpstr>liste_accessoires</vt:lpstr>
      <vt:lpstr>liste_beton</vt:lpstr>
      <vt:lpstr>liste_forfaitaire</vt:lpstr>
      <vt:lpstr>liste_reference</vt:lpstr>
      <vt:lpstr>liste_vrac</vt:lpstr>
      <vt:lpstr>Pub_dataliste</vt:lpstr>
      <vt:lpstr>reference</vt:lpstr>
      <vt:lpstr>vrac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Steve</cp:lastModifiedBy>
  <cp:lastPrinted>2019-12-16T02:40:03Z</cp:lastPrinted>
  <dcterms:created xsi:type="dcterms:W3CDTF">2019-03-08T04:44:17Z</dcterms:created>
  <dcterms:modified xsi:type="dcterms:W3CDTF">2020-03-04T22:12:04Z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0x01010095E6C5B79CA8584BB6125784A6C7B95C</vt:lpwstr>
  </property>
</Properties>
</file>