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 - Personnel\02 Applications\02 - Excel\"/>
    </mc:Choice>
  </mc:AlternateContent>
  <xr:revisionPtr revIDLastSave="0" documentId="13_ncr:1_{E56884A6-DCB7-443A-96C6-2C50B56F8DA3}" xr6:coauthVersionLast="47" xr6:coauthVersionMax="47" xr10:uidLastSave="{00000000-0000-0000-0000-000000000000}"/>
  <bookViews>
    <workbookView xWindow="-120" yWindow="-120" windowWidth="29040" windowHeight="15720" activeTab="1" xr2:uid="{566E3040-C12B-4F18-A2F1-2A64CF9C733E}"/>
  </bookViews>
  <sheets>
    <sheet name="data" sheetId="4" r:id="rId1"/>
    <sheet name="Jean-Eric" sheetId="2" r:id="rId2"/>
    <sheet name="tulipe-04" sheetId="5" r:id="rId3"/>
    <sheet name="e00eb4de3c8a421cba9b8f4cb8546ec" sheetId="3" state="veryHidden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5" l="1" a="1"/>
  <c r="I2" i="5" s="1"/>
  <c r="D5" i="5" a="1"/>
  <c r="D5" i="5" s="1"/>
  <c r="C5" i="5" s="1" a="1"/>
  <c r="C5" i="5" s="1"/>
  <c r="D6" i="5" a="1"/>
  <c r="D6" i="5" s="1"/>
  <c r="C6" i="5" s="1" a="1"/>
  <c r="C6" i="5" s="1"/>
  <c r="D7" i="5" a="1"/>
  <c r="D7" i="5" s="1"/>
  <c r="C7" i="5" s="1" a="1"/>
  <c r="C7" i="5" s="1"/>
  <c r="D8" i="5" a="1"/>
  <c r="D8" i="5" s="1"/>
  <c r="C8" i="5" s="1" a="1"/>
  <c r="C8" i="5" s="1"/>
  <c r="D9" i="5" a="1"/>
  <c r="D9" i="5" s="1"/>
  <c r="C9" i="5" s="1" a="1"/>
  <c r="C9" i="5" s="1"/>
  <c r="D10" i="5" a="1"/>
  <c r="D10" i="5" s="1"/>
  <c r="C10" i="5" s="1" a="1"/>
  <c r="C10" i="5" s="1"/>
  <c r="D11" i="5" a="1"/>
  <c r="D11" i="5" s="1"/>
  <c r="C11" i="5" s="1" a="1"/>
  <c r="C11" i="5" s="1"/>
  <c r="D12" i="5" a="1"/>
  <c r="D12" i="5" s="1"/>
  <c r="C12" i="5" s="1" a="1"/>
  <c r="C12" i="5" s="1"/>
  <c r="D13" i="5" a="1"/>
  <c r="D13" i="5" s="1"/>
  <c r="C13" i="5" s="1" a="1"/>
  <c r="C13" i="5" s="1"/>
  <c r="D4" i="5" a="1"/>
  <c r="D4" i="5" s="1"/>
  <c r="C4" i="5" s="1" a="1"/>
  <c r="C4" i="5" s="1"/>
  <c r="BA3" i="4"/>
  <c r="BA4" i="4"/>
  <c r="BA5" i="4"/>
  <c r="BA6" i="4"/>
  <c r="BA7" i="4"/>
  <c r="BA8" i="4"/>
  <c r="BA9" i="4"/>
  <c r="BA10" i="4"/>
  <c r="BA11" i="4"/>
  <c r="BA12" i="4"/>
  <c r="BA13" i="4"/>
  <c r="BA14" i="4"/>
  <c r="BA15" i="4"/>
  <c r="BA16" i="4"/>
  <c r="BA17" i="4"/>
  <c r="BA18" i="4"/>
  <c r="BA19" i="4"/>
  <c r="BA20" i="4"/>
  <c r="BA21" i="4"/>
  <c r="BA22" i="4"/>
  <c r="BA23" i="4"/>
  <c r="BA24" i="4"/>
  <c r="BA25" i="4"/>
  <c r="BA26" i="4"/>
  <c r="BA27" i="4"/>
  <c r="BA28" i="4"/>
  <c r="BA29" i="4"/>
  <c r="BA30" i="4"/>
  <c r="BA31" i="4"/>
  <c r="BA32" i="4"/>
  <c r="BA33" i="4"/>
  <c r="BA34" i="4"/>
  <c r="BA35" i="4"/>
  <c r="BA36" i="4"/>
  <c r="BA37" i="4"/>
  <c r="BA38" i="4"/>
  <c r="BA39" i="4"/>
  <c r="BA40" i="4"/>
  <c r="BA41" i="4"/>
  <c r="BA42" i="4"/>
  <c r="BA43" i="4"/>
  <c r="BA44" i="4"/>
  <c r="BA45" i="4"/>
  <c r="BA46" i="4"/>
  <c r="BA47" i="4"/>
  <c r="BA48" i="4"/>
  <c r="BA49" i="4"/>
  <c r="BA50" i="4"/>
  <c r="BA51" i="4"/>
  <c r="BA52" i="4"/>
  <c r="BA53" i="4"/>
  <c r="BA54" i="4"/>
  <c r="BA55" i="4"/>
  <c r="BA56" i="4"/>
  <c r="BA57" i="4"/>
  <c r="BA58" i="4"/>
  <c r="BA59" i="4"/>
  <c r="BA60" i="4"/>
  <c r="BA61" i="4"/>
  <c r="BA62" i="4"/>
  <c r="BA63" i="4"/>
  <c r="BA64" i="4"/>
  <c r="BA65" i="4"/>
  <c r="BA66" i="4"/>
  <c r="BA67" i="4"/>
  <c r="BA68" i="4"/>
  <c r="BA69" i="4"/>
  <c r="BA70" i="4"/>
  <c r="BA71" i="4"/>
  <c r="BA72" i="4"/>
  <c r="BA73" i="4"/>
  <c r="BA74" i="4"/>
  <c r="BA75" i="4"/>
  <c r="BA76" i="4"/>
  <c r="BA77" i="4"/>
  <c r="BA78" i="4"/>
  <c r="BA79" i="4"/>
  <c r="BA80" i="4"/>
  <c r="BA81" i="4"/>
  <c r="BA82" i="4"/>
  <c r="BA83" i="4"/>
  <c r="BA84" i="4"/>
  <c r="BA85" i="4"/>
  <c r="BA86" i="4"/>
  <c r="BA87" i="4"/>
  <c r="BA88" i="4"/>
  <c r="BA89" i="4"/>
  <c r="BA90" i="4"/>
  <c r="BA91" i="4"/>
  <c r="BA92" i="4"/>
  <c r="BA93" i="4"/>
  <c r="BA94" i="4"/>
  <c r="BA95" i="4"/>
  <c r="BA96" i="4"/>
  <c r="BA97" i="4"/>
  <c r="BA98" i="4"/>
  <c r="BA99" i="4"/>
  <c r="BA100" i="4"/>
  <c r="BA101" i="4"/>
  <c r="BA102" i="4"/>
  <c r="BA103" i="4"/>
  <c r="BA104" i="4"/>
  <c r="BA105" i="4"/>
  <c r="BA106" i="4"/>
  <c r="BA107" i="4"/>
  <c r="BA108" i="4"/>
  <c r="BA109" i="4"/>
  <c r="BA110" i="4"/>
  <c r="BA111" i="4"/>
  <c r="BA112" i="4"/>
  <c r="BA113" i="4"/>
  <c r="BA114" i="4"/>
  <c r="BA115" i="4"/>
  <c r="BA116" i="4"/>
  <c r="BA117" i="4"/>
  <c r="BA118" i="4"/>
  <c r="BA119" i="4"/>
  <c r="BA120" i="4"/>
  <c r="BA121" i="4"/>
  <c r="BA122" i="4"/>
  <c r="BA123" i="4"/>
  <c r="BA124" i="4"/>
  <c r="BA125" i="4"/>
  <c r="BA126" i="4"/>
  <c r="BA127" i="4"/>
  <c r="BA128" i="4"/>
  <c r="BA129" i="4"/>
  <c r="BA130" i="4"/>
  <c r="BA131" i="4"/>
  <c r="BA132" i="4"/>
  <c r="BA133" i="4"/>
  <c r="BA134" i="4"/>
  <c r="BA135" i="4"/>
  <c r="BA136" i="4"/>
  <c r="BA137" i="4"/>
  <c r="BA138" i="4"/>
  <c r="BA139" i="4"/>
  <c r="BA140" i="4"/>
  <c r="BA141" i="4"/>
  <c r="BA142" i="4"/>
  <c r="BA143" i="4"/>
  <c r="BA144" i="4"/>
  <c r="BA145" i="4"/>
  <c r="BA146" i="4"/>
  <c r="BA147" i="4"/>
  <c r="BA148" i="4"/>
  <c r="BA149" i="4"/>
  <c r="BA150" i="4"/>
  <c r="BA151" i="4"/>
  <c r="BA152" i="4"/>
  <c r="BA153" i="4"/>
  <c r="BA154" i="4"/>
  <c r="BA155" i="4"/>
  <c r="BA156" i="4"/>
  <c r="BA157" i="4"/>
  <c r="BA158" i="4"/>
  <c r="BA159" i="4"/>
  <c r="BA160" i="4"/>
  <c r="BA161" i="4"/>
  <c r="BA162" i="4"/>
  <c r="BA163" i="4"/>
  <c r="BA164" i="4"/>
  <c r="BA165" i="4"/>
  <c r="BA166" i="4"/>
  <c r="BA167" i="4"/>
  <c r="BA168" i="4"/>
  <c r="BA169" i="4"/>
  <c r="BA170" i="4"/>
  <c r="BA171" i="4"/>
  <c r="BA172" i="4"/>
  <c r="BA173" i="4"/>
  <c r="BA174" i="4"/>
  <c r="BA175" i="4"/>
  <c r="BA176" i="4"/>
  <c r="BA177" i="4"/>
  <c r="BA178" i="4"/>
  <c r="BA179" i="4"/>
  <c r="BA180" i="4"/>
  <c r="BA181" i="4"/>
  <c r="BA182" i="4"/>
  <c r="BA183" i="4"/>
  <c r="BA184" i="4"/>
  <c r="BA185" i="4"/>
  <c r="BA186" i="4"/>
  <c r="BA187" i="4"/>
  <c r="BA188" i="4"/>
  <c r="BA189" i="4"/>
  <c r="BA190" i="4"/>
  <c r="BA191" i="4"/>
  <c r="BA192" i="4"/>
  <c r="BA193" i="4"/>
  <c r="BA194" i="4"/>
  <c r="BA195" i="4"/>
  <c r="BA196" i="4"/>
  <c r="BA197" i="4"/>
  <c r="BA198" i="4"/>
  <c r="BA199" i="4"/>
  <c r="BA200" i="4"/>
  <c r="BA201" i="4"/>
  <c r="BA202" i="4"/>
  <c r="BA203" i="4"/>
  <c r="BA204" i="4"/>
  <c r="BA205" i="4"/>
  <c r="BA206" i="4"/>
  <c r="BA207" i="4"/>
  <c r="BA208" i="4"/>
  <c r="BA209" i="4"/>
  <c r="BA210" i="4"/>
  <c r="BA211" i="4"/>
  <c r="BA212" i="4"/>
  <c r="BA213" i="4"/>
  <c r="BA214" i="4"/>
  <c r="BA215" i="4"/>
  <c r="BA216" i="4"/>
  <c r="BA217" i="4"/>
  <c r="BA218" i="4"/>
  <c r="BA219" i="4"/>
  <c r="BA220" i="4"/>
  <c r="BA221" i="4"/>
  <c r="BA222" i="4"/>
  <c r="BA223" i="4"/>
  <c r="BA224" i="4"/>
  <c r="BA225" i="4"/>
  <c r="BA226" i="4"/>
  <c r="BA227" i="4"/>
  <c r="BA228" i="4"/>
  <c r="BA229" i="4"/>
  <c r="BA230" i="4"/>
  <c r="BA231" i="4"/>
  <c r="BA232" i="4"/>
  <c r="BA233" i="4"/>
  <c r="BA234" i="4"/>
  <c r="BA235" i="4"/>
  <c r="BA236" i="4"/>
  <c r="BA237" i="4"/>
  <c r="BA238" i="4"/>
  <c r="BA239" i="4"/>
  <c r="BA240" i="4"/>
  <c r="BA241" i="4"/>
  <c r="BA242" i="4"/>
  <c r="BA243" i="4"/>
  <c r="BA244" i="4"/>
  <c r="BA245" i="4"/>
  <c r="BA246" i="4"/>
  <c r="BA247" i="4"/>
  <c r="BA248" i="4"/>
  <c r="BA249" i="4"/>
  <c r="BA250" i="4"/>
  <c r="BA251" i="4"/>
  <c r="BA252" i="4"/>
  <c r="BA253" i="4"/>
  <c r="BA254" i="4"/>
  <c r="BA255" i="4"/>
  <c r="BA256" i="4"/>
  <c r="BA257" i="4"/>
  <c r="BA258" i="4"/>
  <c r="BA259" i="4"/>
  <c r="BA260" i="4"/>
  <c r="BA261" i="4"/>
  <c r="BA262" i="4"/>
  <c r="BA263" i="4"/>
  <c r="BA264" i="4"/>
  <c r="BA265" i="4"/>
  <c r="BA266" i="4"/>
  <c r="BA267" i="4"/>
  <c r="BA268" i="4"/>
  <c r="BA269" i="4"/>
  <c r="BA270" i="4"/>
  <c r="BA271" i="4"/>
  <c r="BA272" i="4"/>
  <c r="BA273" i="4"/>
  <c r="BA274" i="4"/>
  <c r="BA275" i="4"/>
  <c r="BA276" i="4"/>
  <c r="BA277" i="4"/>
  <c r="BA278" i="4"/>
  <c r="BA279" i="4"/>
  <c r="BA280" i="4"/>
  <c r="BA281" i="4"/>
  <c r="BA282" i="4"/>
  <c r="BA283" i="4"/>
  <c r="BA284" i="4"/>
  <c r="BA285" i="4"/>
  <c r="BA286" i="4"/>
  <c r="BA287" i="4"/>
  <c r="BA288" i="4"/>
  <c r="BA289" i="4"/>
  <c r="BA290" i="4"/>
  <c r="BA291" i="4"/>
  <c r="BA292" i="4"/>
  <c r="BA293" i="4"/>
  <c r="BA294" i="4"/>
  <c r="BA295" i="4"/>
  <c r="BA296" i="4"/>
  <c r="BA297" i="4"/>
  <c r="BA298" i="4"/>
  <c r="BA299" i="4"/>
  <c r="BA300" i="4"/>
  <c r="BA301" i="4"/>
  <c r="BA302" i="4"/>
  <c r="BA303" i="4"/>
  <c r="BA304" i="4"/>
  <c r="BA305" i="4"/>
  <c r="BA306" i="4"/>
  <c r="BA307" i="4"/>
  <c r="BA308" i="4"/>
  <c r="BA309" i="4"/>
  <c r="BA310" i="4"/>
  <c r="BA311" i="4"/>
  <c r="BA312" i="4"/>
  <c r="BA313" i="4"/>
  <c r="BA314" i="4"/>
  <c r="BA315" i="4"/>
  <c r="BA316" i="4"/>
  <c r="BA317" i="4"/>
  <c r="BA318" i="4"/>
  <c r="BA319" i="4"/>
  <c r="BA320" i="4"/>
  <c r="BA321" i="4"/>
  <c r="BA322" i="4"/>
  <c r="BA323" i="4"/>
  <c r="BA324" i="4"/>
  <c r="BA325" i="4"/>
  <c r="BA326" i="4"/>
  <c r="BA327" i="4"/>
  <c r="BA328" i="4"/>
  <c r="BA329" i="4"/>
  <c r="BA330" i="4"/>
  <c r="BA331" i="4"/>
  <c r="BA332" i="4"/>
  <c r="BA333" i="4"/>
  <c r="BA334" i="4"/>
  <c r="BA335" i="4"/>
  <c r="BA336" i="4"/>
  <c r="BA337" i="4"/>
  <c r="BA338" i="4"/>
  <c r="BA339" i="4"/>
  <c r="BA340" i="4"/>
  <c r="BA341" i="4"/>
  <c r="BA342" i="4"/>
  <c r="BA343" i="4"/>
  <c r="BA344" i="4"/>
  <c r="BA345" i="4"/>
  <c r="BA346" i="4"/>
  <c r="BA347" i="4"/>
  <c r="BA348" i="4"/>
  <c r="BA349" i="4"/>
  <c r="BA350" i="4"/>
  <c r="BA351" i="4"/>
  <c r="BA352" i="4"/>
  <c r="BA353" i="4"/>
  <c r="BA354" i="4"/>
  <c r="BA355" i="4"/>
  <c r="BA356" i="4"/>
  <c r="BA357" i="4"/>
  <c r="BA358" i="4"/>
  <c r="BA359" i="4"/>
  <c r="BA360" i="4"/>
  <c r="BA361" i="4"/>
  <c r="BA362" i="4"/>
  <c r="BA363" i="4"/>
  <c r="BA364" i="4"/>
  <c r="BA365" i="4"/>
  <c r="BA366" i="4"/>
  <c r="BA367" i="4"/>
  <c r="BA368" i="4"/>
  <c r="BA369" i="4"/>
  <c r="BA370" i="4"/>
  <c r="BA371" i="4"/>
  <c r="BA372" i="4"/>
  <c r="BA373" i="4"/>
  <c r="BA374" i="4"/>
  <c r="BA375" i="4"/>
  <c r="BA376" i="4"/>
  <c r="BA377" i="4"/>
  <c r="BA378" i="4"/>
  <c r="BA379" i="4"/>
  <c r="BA380" i="4"/>
  <c r="BA381" i="4"/>
  <c r="BA382" i="4"/>
  <c r="BA383" i="4"/>
  <c r="BA384" i="4"/>
  <c r="BA385" i="4"/>
  <c r="BA386" i="4"/>
  <c r="BA387" i="4"/>
  <c r="BA388" i="4"/>
  <c r="BA389" i="4"/>
  <c r="BA390" i="4"/>
  <c r="BA391" i="4"/>
  <c r="BA392" i="4"/>
  <c r="BA393" i="4"/>
  <c r="BA394" i="4"/>
  <c r="BA395" i="4"/>
  <c r="BA396" i="4"/>
  <c r="BA397" i="4"/>
  <c r="BA398" i="4"/>
  <c r="BA399" i="4"/>
  <c r="BA400" i="4"/>
  <c r="BA401" i="4"/>
  <c r="BA402" i="4"/>
  <c r="BA403" i="4"/>
  <c r="BA404" i="4"/>
  <c r="BA405" i="4"/>
  <c r="BA406" i="4"/>
  <c r="BA407" i="4"/>
  <c r="BA408" i="4"/>
  <c r="BA409" i="4"/>
  <c r="BA410" i="4"/>
  <c r="BA411" i="4"/>
  <c r="BA412" i="4"/>
  <c r="BA413" i="4"/>
  <c r="BA414" i="4"/>
  <c r="BA415" i="4"/>
  <c r="BA416" i="4"/>
  <c r="BA417" i="4"/>
  <c r="BA418" i="4"/>
  <c r="BA419" i="4"/>
  <c r="BA420" i="4"/>
  <c r="BA421" i="4"/>
  <c r="BA422" i="4"/>
  <c r="BA423" i="4"/>
  <c r="BA424" i="4"/>
  <c r="BA425" i="4"/>
  <c r="BA426" i="4"/>
  <c r="BA427" i="4"/>
  <c r="BA428" i="4"/>
  <c r="BA429" i="4"/>
  <c r="BA430" i="4"/>
  <c r="BA431" i="4"/>
  <c r="BA432" i="4"/>
  <c r="BA433" i="4"/>
  <c r="BA434" i="4"/>
  <c r="BA435" i="4"/>
  <c r="BA436" i="4"/>
  <c r="BA437" i="4"/>
  <c r="BA438" i="4"/>
  <c r="BA439" i="4"/>
  <c r="BA440" i="4"/>
  <c r="BA441" i="4"/>
  <c r="BA442" i="4"/>
  <c r="BA443" i="4"/>
  <c r="BA444" i="4"/>
  <c r="BA445" i="4"/>
  <c r="BA446" i="4"/>
  <c r="BA447" i="4"/>
  <c r="BA448" i="4"/>
  <c r="BA449" i="4"/>
  <c r="BA450" i="4"/>
  <c r="BA451" i="4"/>
  <c r="BA452" i="4"/>
  <c r="BA453" i="4"/>
  <c r="BA454" i="4"/>
  <c r="BA455" i="4"/>
  <c r="BA456" i="4"/>
  <c r="BA457" i="4"/>
  <c r="BA458" i="4"/>
  <c r="BA459" i="4"/>
  <c r="BA460" i="4"/>
  <c r="BA461" i="4"/>
  <c r="BA462" i="4"/>
  <c r="BA463" i="4"/>
  <c r="BA464" i="4"/>
  <c r="BA465" i="4"/>
  <c r="BA466" i="4"/>
  <c r="BA467" i="4"/>
  <c r="BA468" i="4"/>
  <c r="BA469" i="4"/>
  <c r="BA470" i="4"/>
  <c r="BA471" i="4"/>
  <c r="BA472" i="4"/>
  <c r="BA473" i="4"/>
  <c r="BA474" i="4"/>
  <c r="BA475" i="4"/>
  <c r="BA476" i="4"/>
  <c r="BA477" i="4"/>
  <c r="BA478" i="4"/>
  <c r="BA479" i="4"/>
  <c r="BA480" i="4"/>
  <c r="BA481" i="4"/>
  <c r="BA482" i="4"/>
  <c r="BA483" i="4"/>
  <c r="BA484" i="4"/>
  <c r="BA485" i="4"/>
  <c r="BA486" i="4"/>
  <c r="BA487" i="4"/>
  <c r="BA488" i="4"/>
  <c r="BA489" i="4"/>
  <c r="BA490" i="4"/>
  <c r="BA491" i="4"/>
  <c r="BA492" i="4"/>
  <c r="BA493" i="4"/>
  <c r="BA494" i="4"/>
  <c r="BA495" i="4"/>
  <c r="BA496" i="4"/>
  <c r="BA497" i="4"/>
  <c r="BA498" i="4"/>
  <c r="BA499" i="4"/>
  <c r="BA500" i="4"/>
  <c r="BA501" i="4"/>
  <c r="BA502" i="4"/>
  <c r="BA503" i="4"/>
  <c r="BA504" i="4"/>
  <c r="BA505" i="4"/>
  <c r="BA506" i="4"/>
  <c r="BA507" i="4"/>
  <c r="BA508" i="4"/>
  <c r="BA509" i="4"/>
  <c r="BA510" i="4"/>
  <c r="BA511" i="4"/>
  <c r="BA512" i="4"/>
  <c r="BA513" i="4"/>
  <c r="BA514" i="4"/>
  <c r="BA515" i="4"/>
  <c r="BA516" i="4"/>
  <c r="BA517" i="4"/>
  <c r="BA518" i="4"/>
  <c r="BA519" i="4"/>
  <c r="BA520" i="4"/>
  <c r="BA521" i="4"/>
  <c r="BA522" i="4"/>
  <c r="BA523" i="4"/>
  <c r="BA524" i="4"/>
  <c r="BA525" i="4"/>
  <c r="BA526" i="4"/>
  <c r="BA527" i="4"/>
  <c r="BA528" i="4"/>
  <c r="BA529" i="4"/>
  <c r="BA530" i="4"/>
  <c r="BA531" i="4"/>
  <c r="BA532" i="4"/>
  <c r="BA533" i="4"/>
  <c r="BA534" i="4"/>
  <c r="BA535" i="4"/>
  <c r="BA536" i="4"/>
  <c r="BA537" i="4"/>
  <c r="BA538" i="4"/>
  <c r="BA539" i="4"/>
  <c r="BA540" i="4"/>
  <c r="BA541" i="4"/>
  <c r="BA542" i="4"/>
  <c r="BA543" i="4"/>
  <c r="BA544" i="4"/>
  <c r="BA545" i="4"/>
  <c r="BA546" i="4"/>
  <c r="BA547" i="4"/>
  <c r="BA548" i="4"/>
  <c r="BA549" i="4"/>
  <c r="BA550" i="4"/>
  <c r="BA551" i="4"/>
  <c r="BA552" i="4"/>
  <c r="BA553" i="4"/>
  <c r="BA554" i="4"/>
  <c r="BA555" i="4"/>
  <c r="BA556" i="4"/>
  <c r="BA557" i="4"/>
  <c r="BA558" i="4"/>
  <c r="BA559" i="4"/>
  <c r="BA560" i="4"/>
  <c r="BA561" i="4"/>
  <c r="BA562" i="4"/>
  <c r="BA563" i="4"/>
  <c r="BA564" i="4"/>
  <c r="BA565" i="4"/>
  <c r="BA566" i="4"/>
  <c r="BA567" i="4"/>
  <c r="BA568" i="4"/>
  <c r="BA569" i="4"/>
  <c r="BA570" i="4"/>
  <c r="BA571" i="4"/>
  <c r="BA572" i="4"/>
  <c r="BA573" i="4"/>
  <c r="BA574" i="4"/>
  <c r="BA575" i="4"/>
  <c r="BA576" i="4"/>
  <c r="BA577" i="4"/>
  <c r="BA578" i="4"/>
  <c r="BA579" i="4"/>
  <c r="BA580" i="4"/>
  <c r="BA581" i="4"/>
  <c r="BA582" i="4"/>
  <c r="BA583" i="4"/>
  <c r="BA584" i="4"/>
  <c r="BA585" i="4"/>
  <c r="BA586" i="4"/>
  <c r="BA587" i="4"/>
  <c r="BA588" i="4"/>
  <c r="BA589" i="4"/>
  <c r="BA590" i="4"/>
  <c r="BA591" i="4"/>
  <c r="BA592" i="4"/>
  <c r="BA593" i="4"/>
  <c r="BA594" i="4"/>
  <c r="BA595" i="4"/>
  <c r="BA596" i="4"/>
  <c r="BA597" i="4"/>
  <c r="BA598" i="4"/>
  <c r="BA599" i="4"/>
  <c r="BA600" i="4"/>
  <c r="BA601" i="4"/>
  <c r="BA602" i="4"/>
  <c r="BA603" i="4"/>
  <c r="BA604" i="4"/>
  <c r="BA605" i="4"/>
  <c r="BA606" i="4"/>
  <c r="BA607" i="4"/>
  <c r="BA608" i="4"/>
  <c r="BA609" i="4"/>
  <c r="BA610" i="4"/>
  <c r="BA611" i="4"/>
  <c r="BA612" i="4"/>
  <c r="BA613" i="4"/>
  <c r="BA614" i="4"/>
  <c r="BA615" i="4"/>
  <c r="BA616" i="4"/>
  <c r="BA617" i="4"/>
  <c r="BA618" i="4"/>
  <c r="BA619" i="4"/>
  <c r="BA620" i="4"/>
  <c r="BA621" i="4"/>
  <c r="BA622" i="4"/>
  <c r="BA623" i="4"/>
  <c r="BA624" i="4"/>
  <c r="BA625" i="4"/>
  <c r="BA626" i="4"/>
  <c r="BA627" i="4"/>
  <c r="BA628" i="4"/>
  <c r="BA629" i="4"/>
  <c r="BA630" i="4"/>
  <c r="BA631" i="4"/>
  <c r="BA632" i="4"/>
  <c r="BA633" i="4"/>
  <c r="BA634" i="4"/>
  <c r="BA635" i="4"/>
  <c r="BA636" i="4"/>
  <c r="BA637" i="4"/>
  <c r="BA638" i="4"/>
  <c r="BA639" i="4"/>
  <c r="BA640" i="4"/>
  <c r="BA641" i="4"/>
  <c r="BA642" i="4"/>
  <c r="BA643" i="4"/>
  <c r="BA644" i="4"/>
  <c r="BA645" i="4"/>
  <c r="BA646" i="4"/>
  <c r="BA647" i="4"/>
  <c r="BA648" i="4"/>
  <c r="BA649" i="4"/>
  <c r="BA650" i="4"/>
  <c r="BA651" i="4"/>
  <c r="BA652" i="4"/>
  <c r="BA653" i="4"/>
  <c r="BA654" i="4"/>
  <c r="BA655" i="4"/>
  <c r="BA656" i="4"/>
  <c r="BA657" i="4"/>
  <c r="BA658" i="4"/>
  <c r="BA659" i="4"/>
  <c r="BA660" i="4"/>
  <c r="BA661" i="4"/>
  <c r="BA662" i="4"/>
  <c r="BA663" i="4"/>
  <c r="BA664" i="4"/>
  <c r="BA665" i="4"/>
  <c r="BA666" i="4"/>
  <c r="BA667" i="4"/>
  <c r="BA668" i="4"/>
  <c r="BA669" i="4"/>
  <c r="BA670" i="4"/>
  <c r="BA671" i="4"/>
  <c r="BA672" i="4"/>
  <c r="BA673" i="4"/>
  <c r="BA674" i="4"/>
  <c r="BA675" i="4"/>
  <c r="BA676" i="4"/>
  <c r="BA677" i="4"/>
  <c r="BA678" i="4"/>
  <c r="BA679" i="4"/>
  <c r="BA680" i="4"/>
  <c r="BA681" i="4"/>
  <c r="BA682" i="4"/>
  <c r="BA683" i="4"/>
  <c r="BA684" i="4"/>
  <c r="BA685" i="4"/>
  <c r="BA686" i="4"/>
  <c r="BA687" i="4"/>
  <c r="BA688" i="4"/>
  <c r="BA689" i="4"/>
  <c r="BA690" i="4"/>
  <c r="BA691" i="4"/>
  <c r="BA692" i="4"/>
  <c r="BA693" i="4"/>
  <c r="BA694" i="4"/>
  <c r="BA695" i="4"/>
  <c r="BA696" i="4"/>
  <c r="BA697" i="4"/>
  <c r="BA698" i="4"/>
  <c r="BA699" i="4"/>
  <c r="BA700" i="4"/>
  <c r="BA701" i="4"/>
  <c r="BA702" i="4"/>
  <c r="BA703" i="4"/>
  <c r="BA704" i="4"/>
  <c r="BA705" i="4"/>
  <c r="BA706" i="4"/>
  <c r="BA707" i="4"/>
  <c r="BA708" i="4"/>
  <c r="BA709" i="4"/>
  <c r="BA710" i="4"/>
  <c r="BA711" i="4"/>
  <c r="BA712" i="4"/>
  <c r="BA713" i="4"/>
  <c r="BA714" i="4"/>
  <c r="BA715" i="4"/>
  <c r="BA716" i="4"/>
  <c r="BA717" i="4"/>
  <c r="BA718" i="4"/>
  <c r="BA719" i="4"/>
  <c r="BA720" i="4"/>
  <c r="BA721" i="4"/>
  <c r="BA722" i="4"/>
  <c r="BA723" i="4"/>
  <c r="BA724" i="4"/>
  <c r="BA725" i="4"/>
  <c r="BA726" i="4"/>
  <c r="BA727" i="4"/>
  <c r="BA728" i="4"/>
  <c r="BA729" i="4"/>
  <c r="BA730" i="4"/>
  <c r="BA731" i="4"/>
  <c r="BA732" i="4"/>
  <c r="BA733" i="4"/>
  <c r="BA734" i="4"/>
  <c r="BA735" i="4"/>
  <c r="BA736" i="4"/>
  <c r="BA737" i="4"/>
  <c r="BA738" i="4"/>
  <c r="BA739" i="4"/>
  <c r="BA740" i="4"/>
  <c r="BA741" i="4"/>
  <c r="BA742" i="4"/>
  <c r="BA743" i="4"/>
  <c r="BA744" i="4"/>
  <c r="BA745" i="4"/>
  <c r="BA746" i="4"/>
  <c r="BA747" i="4"/>
  <c r="BA748" i="4"/>
  <c r="BA749" i="4"/>
  <c r="BA750" i="4"/>
  <c r="BA751" i="4"/>
  <c r="BA752" i="4"/>
  <c r="BA753" i="4"/>
  <c r="BA754" i="4"/>
  <c r="BA755" i="4"/>
  <c r="BA756" i="4"/>
  <c r="BA757" i="4"/>
  <c r="BA758" i="4"/>
  <c r="BA759" i="4"/>
  <c r="BA760" i="4"/>
  <c r="BA761" i="4"/>
  <c r="BA762" i="4"/>
  <c r="BA763" i="4"/>
  <c r="BA764" i="4"/>
  <c r="BA765" i="4"/>
  <c r="BA766" i="4"/>
  <c r="BA767" i="4"/>
  <c r="BA768" i="4"/>
  <c r="BA769" i="4"/>
  <c r="BA770" i="4"/>
  <c r="BA771" i="4"/>
  <c r="BA772" i="4"/>
  <c r="BA773" i="4"/>
  <c r="BA774" i="4"/>
  <c r="BA775" i="4"/>
  <c r="BA776" i="4"/>
  <c r="BA777" i="4"/>
  <c r="BA778" i="4"/>
  <c r="BA779" i="4"/>
  <c r="BA780" i="4"/>
  <c r="BA781" i="4"/>
  <c r="BA782" i="4"/>
  <c r="BA783" i="4"/>
  <c r="BA784" i="4"/>
  <c r="BA785" i="4"/>
  <c r="BA786" i="4"/>
  <c r="BA787" i="4"/>
  <c r="BA788" i="4"/>
  <c r="BA789" i="4"/>
  <c r="BA790" i="4"/>
  <c r="BA791" i="4"/>
  <c r="BA792" i="4"/>
  <c r="BA793" i="4"/>
  <c r="BA794" i="4"/>
  <c r="BA795" i="4"/>
  <c r="BA796" i="4"/>
  <c r="BA797" i="4"/>
  <c r="BA798" i="4"/>
  <c r="BA799" i="4"/>
  <c r="BA800" i="4"/>
  <c r="BA801" i="4"/>
  <c r="BA802" i="4"/>
  <c r="BA803" i="4"/>
  <c r="BA804" i="4"/>
  <c r="BA805" i="4"/>
  <c r="BA806" i="4"/>
  <c r="BA807" i="4"/>
  <c r="BA808" i="4"/>
  <c r="BA809" i="4"/>
  <c r="BA810" i="4"/>
  <c r="BA811" i="4"/>
  <c r="BA812" i="4"/>
  <c r="BA813" i="4"/>
  <c r="BA814" i="4"/>
  <c r="BA815" i="4"/>
  <c r="BA816" i="4"/>
  <c r="BA817" i="4"/>
  <c r="BA818" i="4"/>
  <c r="BA819" i="4"/>
  <c r="BA820" i="4"/>
  <c r="BA821" i="4"/>
  <c r="BA822" i="4"/>
  <c r="BA823" i="4"/>
  <c r="BA824" i="4"/>
  <c r="BA825" i="4"/>
  <c r="BA826" i="4"/>
  <c r="BA827" i="4"/>
  <c r="BA828" i="4"/>
  <c r="BA829" i="4"/>
  <c r="BA830" i="4"/>
  <c r="BA831" i="4"/>
  <c r="BA832" i="4"/>
  <c r="BA833" i="4"/>
  <c r="BA834" i="4"/>
  <c r="BA835" i="4"/>
  <c r="BA836" i="4"/>
  <c r="BA837" i="4"/>
  <c r="BA838" i="4"/>
  <c r="BA839" i="4"/>
  <c r="BA840" i="4"/>
  <c r="BA841" i="4"/>
  <c r="BA842" i="4"/>
  <c r="BA843" i="4"/>
  <c r="BA844" i="4"/>
  <c r="BA845" i="4"/>
  <c r="BA846" i="4"/>
  <c r="BA847" i="4"/>
  <c r="BA848" i="4"/>
  <c r="BA849" i="4"/>
  <c r="BA850" i="4"/>
  <c r="BA851" i="4"/>
  <c r="BA852" i="4"/>
  <c r="BA853" i="4"/>
  <c r="BA854" i="4"/>
  <c r="BA855" i="4"/>
  <c r="BA856" i="4"/>
  <c r="BA857" i="4"/>
  <c r="BA858" i="4"/>
  <c r="BA859" i="4"/>
  <c r="BA860" i="4"/>
  <c r="BA861" i="4"/>
  <c r="BA862" i="4"/>
  <c r="BA863" i="4"/>
  <c r="BA864" i="4"/>
  <c r="BA865" i="4"/>
  <c r="BA866" i="4"/>
  <c r="BA867" i="4"/>
  <c r="BA868" i="4"/>
  <c r="BA869" i="4"/>
  <c r="BA870" i="4"/>
  <c r="BA871" i="4"/>
  <c r="BA872" i="4"/>
  <c r="BA873" i="4"/>
  <c r="BA874" i="4"/>
  <c r="BA875" i="4"/>
  <c r="BA876" i="4"/>
  <c r="BA877" i="4"/>
  <c r="BA878" i="4"/>
  <c r="BA879" i="4"/>
  <c r="BA880" i="4"/>
  <c r="BA881" i="4"/>
  <c r="BA882" i="4"/>
  <c r="BA883" i="4"/>
  <c r="BA884" i="4"/>
  <c r="BA885" i="4"/>
  <c r="BA886" i="4"/>
  <c r="BA887" i="4"/>
  <c r="BA888" i="4"/>
  <c r="BA889" i="4"/>
  <c r="BA890" i="4"/>
  <c r="BA891" i="4"/>
  <c r="BA892" i="4"/>
  <c r="BA893" i="4"/>
  <c r="BA894" i="4"/>
  <c r="BA895" i="4"/>
  <c r="BA896" i="4"/>
  <c r="BA897" i="4"/>
  <c r="BA898" i="4"/>
  <c r="BA899" i="4"/>
  <c r="BA900" i="4"/>
  <c r="BA901" i="4"/>
  <c r="BA902" i="4"/>
  <c r="BA903" i="4"/>
  <c r="BA904" i="4"/>
  <c r="BA905" i="4"/>
  <c r="BA906" i="4"/>
  <c r="BA907" i="4"/>
  <c r="BA908" i="4"/>
  <c r="BA909" i="4"/>
  <c r="BA910" i="4"/>
  <c r="BA911" i="4"/>
  <c r="BA912" i="4"/>
  <c r="BA913" i="4"/>
  <c r="BA914" i="4"/>
  <c r="BA915" i="4"/>
  <c r="BA916" i="4"/>
  <c r="BA917" i="4"/>
  <c r="BA918" i="4"/>
  <c r="BA919" i="4"/>
  <c r="BA920" i="4"/>
  <c r="BA921" i="4"/>
  <c r="BA922" i="4"/>
  <c r="BA923" i="4"/>
  <c r="BA924" i="4"/>
  <c r="BA925" i="4"/>
  <c r="BA926" i="4"/>
  <c r="BA927" i="4"/>
  <c r="BA928" i="4"/>
  <c r="BA929" i="4"/>
  <c r="BA930" i="4"/>
  <c r="BA931" i="4"/>
  <c r="BA932" i="4"/>
  <c r="BA933" i="4"/>
  <c r="BA934" i="4"/>
  <c r="BA935" i="4"/>
  <c r="BA936" i="4"/>
  <c r="BA937" i="4"/>
  <c r="BA938" i="4"/>
  <c r="BA939" i="4"/>
  <c r="BA940" i="4"/>
  <c r="BA941" i="4"/>
  <c r="BA942" i="4"/>
  <c r="BA943" i="4"/>
  <c r="BA944" i="4"/>
  <c r="BA945" i="4"/>
  <c r="BA946" i="4"/>
  <c r="BA947" i="4"/>
  <c r="BA948" i="4"/>
  <c r="BA949" i="4"/>
  <c r="BA950" i="4"/>
  <c r="BA951" i="4"/>
  <c r="BA952" i="4"/>
  <c r="BA953" i="4"/>
  <c r="BA954" i="4"/>
  <c r="BA955" i="4"/>
  <c r="BA956" i="4"/>
  <c r="BA957" i="4"/>
  <c r="BA958" i="4"/>
  <c r="BA959" i="4"/>
  <c r="BA960" i="4"/>
  <c r="BA961" i="4"/>
  <c r="BA962" i="4"/>
  <c r="BA963" i="4"/>
  <c r="BA964" i="4"/>
  <c r="BA965" i="4"/>
  <c r="BA966" i="4"/>
  <c r="BA967" i="4"/>
  <c r="BA968" i="4"/>
  <c r="BA969" i="4"/>
  <c r="BA970" i="4"/>
  <c r="BA971" i="4"/>
  <c r="BA972" i="4"/>
  <c r="BA973" i="4"/>
  <c r="BA974" i="4"/>
  <c r="BA975" i="4"/>
  <c r="BA976" i="4"/>
  <c r="BA977" i="4"/>
  <c r="BA978" i="4"/>
  <c r="BA979" i="4"/>
  <c r="BA980" i="4"/>
  <c r="BA981" i="4"/>
  <c r="BA982" i="4"/>
  <c r="BA983" i="4"/>
  <c r="BA984" i="4"/>
  <c r="BA985" i="4"/>
  <c r="BA986" i="4"/>
  <c r="BA987" i="4"/>
  <c r="BA988" i="4"/>
  <c r="BA989" i="4"/>
  <c r="BA990" i="4"/>
  <c r="BA991" i="4"/>
  <c r="BA992" i="4"/>
  <c r="BA993" i="4"/>
  <c r="BA994" i="4"/>
  <c r="BA995" i="4"/>
  <c r="BA996" i="4"/>
  <c r="BA997" i="4"/>
  <c r="BA998" i="4"/>
  <c r="BA999" i="4"/>
  <c r="BA1000" i="4"/>
  <c r="BA1001" i="4"/>
  <c r="BA1002" i="4"/>
  <c r="BA1003" i="4"/>
  <c r="BA1004" i="4"/>
  <c r="BA1005" i="4"/>
  <c r="BA1006" i="4"/>
  <c r="BA1007" i="4"/>
  <c r="BA1008" i="4"/>
  <c r="BA1009" i="4"/>
  <c r="BA1010" i="4"/>
  <c r="BA1011" i="4"/>
  <c r="BA1012" i="4"/>
  <c r="BA1013" i="4"/>
  <c r="BA1014" i="4"/>
  <c r="BA1015" i="4"/>
  <c r="BA1016" i="4"/>
  <c r="BA1017" i="4"/>
  <c r="BA1018" i="4"/>
  <c r="BA1019" i="4"/>
  <c r="BA1020" i="4"/>
  <c r="BA1021" i="4"/>
  <c r="BA1022" i="4"/>
  <c r="BA1023" i="4"/>
  <c r="BA1024" i="4"/>
  <c r="BA1025" i="4"/>
  <c r="BA1026" i="4"/>
  <c r="BA1027" i="4"/>
  <c r="BA1028" i="4"/>
  <c r="BA1029" i="4"/>
  <c r="BA1030" i="4"/>
  <c r="BA1031" i="4"/>
  <c r="BA1032" i="4"/>
  <c r="BA1033" i="4"/>
  <c r="BA1034" i="4"/>
  <c r="BA1035" i="4"/>
  <c r="BA1036" i="4"/>
  <c r="BA1037" i="4"/>
  <c r="BA1038" i="4"/>
  <c r="BA1039" i="4"/>
  <c r="BA1040" i="4"/>
  <c r="BA1041" i="4"/>
  <c r="BA1042" i="4"/>
  <c r="BA1043" i="4"/>
  <c r="BA1044" i="4"/>
  <c r="BA1045" i="4"/>
  <c r="BA1046" i="4"/>
  <c r="BA1047" i="4"/>
  <c r="BA1048" i="4"/>
  <c r="BA1049" i="4"/>
  <c r="BA1050" i="4"/>
  <c r="BA1051" i="4"/>
  <c r="BA1052" i="4"/>
  <c r="BA1053" i="4"/>
  <c r="BA1054" i="4"/>
  <c r="BA1055" i="4"/>
  <c r="BA1056" i="4"/>
  <c r="BA1057" i="4"/>
  <c r="BA1058" i="4"/>
  <c r="BA1059" i="4"/>
  <c r="BA1060" i="4"/>
  <c r="BA1061" i="4"/>
  <c r="BA1062" i="4"/>
  <c r="BA1063" i="4"/>
  <c r="BA1064" i="4"/>
  <c r="BA1065" i="4"/>
  <c r="BA1066" i="4"/>
  <c r="BA1067" i="4"/>
  <c r="BA1068" i="4"/>
  <c r="BA1069" i="4"/>
  <c r="BA1070" i="4"/>
  <c r="BA1071" i="4"/>
  <c r="BA1072" i="4"/>
  <c r="BA1073" i="4"/>
  <c r="BA1074" i="4"/>
  <c r="BA1075" i="4"/>
  <c r="BA1076" i="4"/>
  <c r="BA1077" i="4"/>
  <c r="BA1078" i="4"/>
  <c r="BA1079" i="4"/>
  <c r="BA1080" i="4"/>
  <c r="BA1081" i="4"/>
  <c r="BA1082" i="4"/>
  <c r="BA1083" i="4"/>
  <c r="BA1084" i="4"/>
  <c r="BA1085" i="4"/>
  <c r="BA1086" i="4"/>
  <c r="BA1087" i="4"/>
  <c r="BA1088" i="4"/>
  <c r="BA1089" i="4"/>
  <c r="BA1090" i="4"/>
  <c r="BA1091" i="4"/>
  <c r="BA1092" i="4"/>
  <c r="BA1093" i="4"/>
  <c r="BA1094" i="4"/>
  <c r="BA1095" i="4"/>
  <c r="BA1096" i="4"/>
  <c r="BA1097" i="4"/>
  <c r="BA1098" i="4"/>
  <c r="BA1099" i="4"/>
  <c r="BA1100" i="4"/>
  <c r="BA1101" i="4"/>
  <c r="BA1102" i="4"/>
  <c r="BA1103" i="4"/>
  <c r="BA1104" i="4"/>
  <c r="BA1105" i="4"/>
  <c r="BA1106" i="4"/>
  <c r="BA1107" i="4"/>
  <c r="BA1108" i="4"/>
  <c r="BA1109" i="4"/>
  <c r="BA1110" i="4"/>
  <c r="BA1111" i="4"/>
  <c r="BA1112" i="4"/>
  <c r="BA1113" i="4"/>
  <c r="BA1114" i="4"/>
  <c r="BA1115" i="4"/>
  <c r="BA1116" i="4"/>
  <c r="BA1117" i="4"/>
  <c r="BA1118" i="4"/>
  <c r="BA1119" i="4"/>
  <c r="BA1120" i="4"/>
  <c r="BA1121" i="4"/>
  <c r="BA1122" i="4"/>
  <c r="BA1123" i="4"/>
  <c r="BA1124" i="4"/>
  <c r="BA1125" i="4"/>
  <c r="BA1126" i="4"/>
  <c r="BA1127" i="4"/>
  <c r="BA1128" i="4"/>
  <c r="BA1129" i="4"/>
  <c r="BA1130" i="4"/>
  <c r="BA1131" i="4"/>
  <c r="BA1132" i="4"/>
  <c r="BA1133" i="4"/>
  <c r="BA1134" i="4"/>
  <c r="BA1135" i="4"/>
  <c r="BA1136" i="4"/>
  <c r="BA1137" i="4"/>
  <c r="BA1138" i="4"/>
  <c r="BA1139" i="4"/>
  <c r="BA1140" i="4"/>
  <c r="BA1141" i="4"/>
  <c r="BA1142" i="4"/>
  <c r="BA1143" i="4"/>
  <c r="BA1144" i="4"/>
  <c r="BA1145" i="4"/>
  <c r="BA1146" i="4"/>
  <c r="BA1147" i="4"/>
  <c r="BA1148" i="4"/>
  <c r="BA1149" i="4"/>
  <c r="BA1150" i="4"/>
  <c r="BA1151" i="4"/>
  <c r="BA1152" i="4"/>
  <c r="BA1153" i="4"/>
  <c r="BA1154" i="4"/>
  <c r="BA1155" i="4"/>
  <c r="BA1156" i="4"/>
  <c r="BA1157" i="4"/>
  <c r="BA1158" i="4"/>
  <c r="BA1159" i="4"/>
  <c r="BA1160" i="4"/>
  <c r="BA1161" i="4"/>
  <c r="BA1162" i="4"/>
  <c r="BA1163" i="4"/>
  <c r="BA1164" i="4"/>
  <c r="BA1165" i="4"/>
  <c r="BA1166" i="4"/>
  <c r="BA1167" i="4"/>
  <c r="BA1168" i="4"/>
  <c r="BA1169" i="4"/>
  <c r="BA1170" i="4"/>
  <c r="BA1171" i="4"/>
  <c r="BA1172" i="4"/>
  <c r="BA1173" i="4"/>
  <c r="BA1174" i="4"/>
  <c r="BA1175" i="4"/>
  <c r="BA1176" i="4"/>
  <c r="BA1177" i="4"/>
  <c r="BA1178" i="4"/>
  <c r="BA1179" i="4"/>
  <c r="BA1180" i="4"/>
  <c r="BA1181" i="4"/>
  <c r="BA1182" i="4"/>
  <c r="BA1183" i="4"/>
  <c r="BA1184" i="4"/>
  <c r="BA1185" i="4"/>
  <c r="BA1186" i="4"/>
  <c r="BA1187" i="4"/>
  <c r="BA1188" i="4"/>
  <c r="BA1189" i="4"/>
  <c r="BA1190" i="4"/>
  <c r="BA1191" i="4"/>
  <c r="BA1192" i="4"/>
  <c r="BA1193" i="4"/>
  <c r="BA1194" i="4"/>
  <c r="BA1195" i="4"/>
  <c r="BA1196" i="4"/>
  <c r="BA1197" i="4"/>
  <c r="BA1198" i="4"/>
  <c r="BA1199" i="4"/>
  <c r="BA1200" i="4"/>
  <c r="BA1201" i="4"/>
  <c r="BA1202" i="4"/>
  <c r="BA1203" i="4"/>
  <c r="BA1204" i="4"/>
  <c r="BA1205" i="4"/>
  <c r="BA1206" i="4"/>
  <c r="BA1207" i="4"/>
  <c r="BA1208" i="4"/>
  <c r="BA1209" i="4"/>
  <c r="BA1210" i="4"/>
  <c r="BA1211" i="4"/>
  <c r="BA1212" i="4"/>
  <c r="BA1213" i="4"/>
  <c r="BA1214" i="4"/>
  <c r="BA1215" i="4"/>
  <c r="BA1216" i="4"/>
  <c r="BA1217" i="4"/>
  <c r="BA1218" i="4"/>
  <c r="BA1219" i="4"/>
  <c r="BA1220" i="4"/>
  <c r="BA1221" i="4"/>
  <c r="BA1222" i="4"/>
  <c r="BA1223" i="4"/>
  <c r="BA1224" i="4"/>
  <c r="BA1225" i="4"/>
  <c r="BA1226" i="4"/>
  <c r="BA1227" i="4"/>
  <c r="BA1228" i="4"/>
  <c r="BA1229" i="4"/>
  <c r="BA1230" i="4"/>
  <c r="BA1231" i="4"/>
  <c r="BA1232" i="4"/>
  <c r="BA1233" i="4"/>
  <c r="BA1234" i="4"/>
  <c r="BA1235" i="4"/>
  <c r="BA1236" i="4"/>
  <c r="BA1237" i="4"/>
  <c r="BA1238" i="4"/>
  <c r="BA1239" i="4"/>
  <c r="BA1240" i="4"/>
  <c r="BA1241" i="4"/>
  <c r="BA1242" i="4"/>
  <c r="BA1243" i="4"/>
  <c r="BA1244" i="4"/>
  <c r="BA1245" i="4"/>
  <c r="BA1246" i="4"/>
  <c r="BA1247" i="4"/>
  <c r="BA1248" i="4"/>
  <c r="BA1249" i="4"/>
  <c r="BA1250" i="4"/>
  <c r="BA1251" i="4"/>
  <c r="BA1252" i="4"/>
  <c r="BA1253" i="4"/>
  <c r="BA1254" i="4"/>
  <c r="BA1255" i="4"/>
  <c r="BA1256" i="4"/>
  <c r="BA1257" i="4"/>
  <c r="BA1258" i="4"/>
  <c r="BA1259" i="4"/>
  <c r="BA1260" i="4"/>
  <c r="BA1261" i="4"/>
  <c r="BA1262" i="4"/>
  <c r="BA1263" i="4"/>
  <c r="BA1264" i="4"/>
  <c r="BA1265" i="4"/>
  <c r="BA1266" i="4"/>
  <c r="BA1267" i="4"/>
  <c r="BA1268" i="4"/>
  <c r="BA1269" i="4"/>
  <c r="BA1270" i="4"/>
  <c r="BA1271" i="4"/>
  <c r="BA1272" i="4"/>
  <c r="BA1273" i="4"/>
  <c r="BA1274" i="4"/>
  <c r="BA1275" i="4"/>
  <c r="BA1276" i="4"/>
  <c r="BA1277" i="4"/>
  <c r="BA1278" i="4"/>
  <c r="BA1279" i="4"/>
  <c r="BA1280" i="4"/>
  <c r="BA1281" i="4"/>
  <c r="BA1282" i="4"/>
  <c r="BA1283" i="4"/>
  <c r="BA1284" i="4"/>
  <c r="BA1285" i="4"/>
  <c r="BA1286" i="4"/>
  <c r="BA1287" i="4"/>
  <c r="BA1288" i="4"/>
  <c r="BA1289" i="4"/>
  <c r="BA1290" i="4"/>
  <c r="BA1291" i="4"/>
  <c r="BA1292" i="4"/>
  <c r="BA1293" i="4"/>
  <c r="BA1294" i="4"/>
  <c r="BA1295" i="4"/>
  <c r="BA1296" i="4"/>
  <c r="BA1297" i="4"/>
  <c r="BA1298" i="4"/>
  <c r="BA1299" i="4"/>
  <c r="BA1300" i="4"/>
  <c r="BA1301" i="4"/>
  <c r="BA1302" i="4"/>
  <c r="BA1303" i="4"/>
  <c r="BA1304" i="4"/>
  <c r="BA1305" i="4"/>
  <c r="BA1306" i="4"/>
  <c r="BA1307" i="4"/>
  <c r="BA1308" i="4"/>
  <c r="BA1309" i="4"/>
  <c r="BA1310" i="4"/>
  <c r="BA1311" i="4"/>
  <c r="BA1312" i="4"/>
  <c r="BA1313" i="4"/>
  <c r="BA1314" i="4"/>
  <c r="BA1315" i="4"/>
  <c r="BA1316" i="4"/>
  <c r="BA1317" i="4"/>
  <c r="BA1318" i="4"/>
  <c r="BA1319" i="4"/>
  <c r="BA1320" i="4"/>
  <c r="BA1321" i="4"/>
  <c r="BA1322" i="4"/>
  <c r="BA1323" i="4"/>
  <c r="BA1324" i="4"/>
  <c r="BA1325" i="4"/>
  <c r="BA1326" i="4"/>
  <c r="BA1327" i="4"/>
  <c r="BA1328" i="4"/>
  <c r="BA1329" i="4"/>
  <c r="BA1330" i="4"/>
  <c r="BA1331" i="4"/>
  <c r="BA1332" i="4"/>
  <c r="BA1333" i="4"/>
  <c r="BA1334" i="4"/>
  <c r="BA1335" i="4"/>
  <c r="BA1336" i="4"/>
  <c r="BA1337" i="4"/>
  <c r="BA2" i="4"/>
  <c r="BC3" i="4"/>
  <c r="BC4" i="4"/>
  <c r="BC5" i="4"/>
  <c r="BC6" i="4"/>
  <c r="BC7" i="4"/>
  <c r="BC8" i="4"/>
  <c r="BC9" i="4"/>
  <c r="BC10" i="4"/>
  <c r="BC11" i="4"/>
  <c r="BC12" i="4"/>
  <c r="BC13" i="4"/>
  <c r="BC14" i="4"/>
  <c r="BC15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985" i="4"/>
  <c r="BC986" i="4"/>
  <c r="BC987" i="4"/>
  <c r="BC988" i="4"/>
  <c r="BC989" i="4"/>
  <c r="BC990" i="4"/>
  <c r="BC991" i="4"/>
  <c r="BC992" i="4"/>
  <c r="BC993" i="4"/>
  <c r="BC994" i="4"/>
  <c r="BC995" i="4"/>
  <c r="BC996" i="4"/>
  <c r="BC997" i="4"/>
  <c r="BC998" i="4"/>
  <c r="BC999" i="4"/>
  <c r="BC1000" i="4"/>
  <c r="BC1001" i="4"/>
  <c r="BC1002" i="4"/>
  <c r="BC1003" i="4"/>
  <c r="BC1004" i="4"/>
  <c r="BC1005" i="4"/>
  <c r="BC1006" i="4"/>
  <c r="BC1007" i="4"/>
  <c r="BC1008" i="4"/>
  <c r="BC1009" i="4"/>
  <c r="BC1010" i="4"/>
  <c r="BC1011" i="4"/>
  <c r="BC1012" i="4"/>
  <c r="BC1013" i="4"/>
  <c r="BC1014" i="4"/>
  <c r="BC1015" i="4"/>
  <c r="BC1016" i="4"/>
  <c r="BC1017" i="4"/>
  <c r="BC1018" i="4"/>
  <c r="BC1019" i="4"/>
  <c r="BC1020" i="4"/>
  <c r="BC1021" i="4"/>
  <c r="BC1022" i="4"/>
  <c r="BC1023" i="4"/>
  <c r="BC1024" i="4"/>
  <c r="BC1025" i="4"/>
  <c r="BC1026" i="4"/>
  <c r="BC1027" i="4"/>
  <c r="BC1028" i="4"/>
  <c r="BC1029" i="4"/>
  <c r="BC1030" i="4"/>
  <c r="BC1031" i="4"/>
  <c r="BC1032" i="4"/>
  <c r="BC1033" i="4"/>
  <c r="BC1034" i="4"/>
  <c r="BC1035" i="4"/>
  <c r="BC1036" i="4"/>
  <c r="BC1037" i="4"/>
  <c r="BC1038" i="4"/>
  <c r="BC1039" i="4"/>
  <c r="BC1040" i="4"/>
  <c r="BC1041" i="4"/>
  <c r="BC1042" i="4"/>
  <c r="BC1043" i="4"/>
  <c r="BC1044" i="4"/>
  <c r="BC1045" i="4"/>
  <c r="BC1046" i="4"/>
  <c r="BC1047" i="4"/>
  <c r="BC1048" i="4"/>
  <c r="BC1049" i="4"/>
  <c r="BC1050" i="4"/>
  <c r="BC1051" i="4"/>
  <c r="BC1052" i="4"/>
  <c r="BC1053" i="4"/>
  <c r="BC1054" i="4"/>
  <c r="BC1055" i="4"/>
  <c r="BC1056" i="4"/>
  <c r="BC1057" i="4"/>
  <c r="BC1058" i="4"/>
  <c r="BC1059" i="4"/>
  <c r="BC1060" i="4"/>
  <c r="BC1061" i="4"/>
  <c r="BC1062" i="4"/>
  <c r="BC1063" i="4"/>
  <c r="BC1064" i="4"/>
  <c r="BC1065" i="4"/>
  <c r="BC1066" i="4"/>
  <c r="BC1067" i="4"/>
  <c r="BC1068" i="4"/>
  <c r="BC1069" i="4"/>
  <c r="BC1070" i="4"/>
  <c r="BC1071" i="4"/>
  <c r="BC1072" i="4"/>
  <c r="BC1073" i="4"/>
  <c r="BC1074" i="4"/>
  <c r="BC1075" i="4"/>
  <c r="BC1076" i="4"/>
  <c r="BC1077" i="4"/>
  <c r="BC1078" i="4"/>
  <c r="BC1079" i="4"/>
  <c r="BC1080" i="4"/>
  <c r="BC1081" i="4"/>
  <c r="BC1082" i="4"/>
  <c r="BC1083" i="4"/>
  <c r="BC1084" i="4"/>
  <c r="BC1085" i="4"/>
  <c r="BC1086" i="4"/>
  <c r="BC1087" i="4"/>
  <c r="BC1088" i="4"/>
  <c r="BC1089" i="4"/>
  <c r="BC1090" i="4"/>
  <c r="BC1091" i="4"/>
  <c r="BC1092" i="4"/>
  <c r="BC1093" i="4"/>
  <c r="BC1094" i="4"/>
  <c r="BC1095" i="4"/>
  <c r="BC1096" i="4"/>
  <c r="BC1097" i="4"/>
  <c r="BC1098" i="4"/>
  <c r="BC1099" i="4"/>
  <c r="BC1100" i="4"/>
  <c r="BC1101" i="4"/>
  <c r="BC1102" i="4"/>
  <c r="BC1103" i="4"/>
  <c r="BC1104" i="4"/>
  <c r="BC1105" i="4"/>
  <c r="BC1106" i="4"/>
  <c r="BC1107" i="4"/>
  <c r="BC1108" i="4"/>
  <c r="BC1109" i="4"/>
  <c r="BC1110" i="4"/>
  <c r="BC1111" i="4"/>
  <c r="BC1112" i="4"/>
  <c r="BC1113" i="4"/>
  <c r="BC1114" i="4"/>
  <c r="BC1115" i="4"/>
  <c r="BC1116" i="4"/>
  <c r="BC1117" i="4"/>
  <c r="BC1118" i="4"/>
  <c r="BC1119" i="4"/>
  <c r="BC1120" i="4"/>
  <c r="BC1121" i="4"/>
  <c r="BC1122" i="4"/>
  <c r="BC1123" i="4"/>
  <c r="BC1124" i="4"/>
  <c r="BC1125" i="4"/>
  <c r="BC1126" i="4"/>
  <c r="BC1127" i="4"/>
  <c r="BC1128" i="4"/>
  <c r="BC1129" i="4"/>
  <c r="BC1130" i="4"/>
  <c r="BC1131" i="4"/>
  <c r="BC1132" i="4"/>
  <c r="BC1133" i="4"/>
  <c r="BC1134" i="4"/>
  <c r="BC1135" i="4"/>
  <c r="BC1136" i="4"/>
  <c r="BC1137" i="4"/>
  <c r="BC1138" i="4"/>
  <c r="BC1139" i="4"/>
  <c r="BC1140" i="4"/>
  <c r="BC1141" i="4"/>
  <c r="BC1142" i="4"/>
  <c r="BC1143" i="4"/>
  <c r="BC1144" i="4"/>
  <c r="BC1145" i="4"/>
  <c r="BC1146" i="4"/>
  <c r="BC1147" i="4"/>
  <c r="BC1148" i="4"/>
  <c r="BC1149" i="4"/>
  <c r="BC1150" i="4"/>
  <c r="BC1151" i="4"/>
  <c r="BC1152" i="4"/>
  <c r="BC1153" i="4"/>
  <c r="BC1154" i="4"/>
  <c r="BC1155" i="4"/>
  <c r="BC1156" i="4"/>
  <c r="BC1157" i="4"/>
  <c r="BC1158" i="4"/>
  <c r="BC1159" i="4"/>
  <c r="BC1160" i="4"/>
  <c r="BC1161" i="4"/>
  <c r="BC1162" i="4"/>
  <c r="BC1163" i="4"/>
  <c r="BC1164" i="4"/>
  <c r="BC1165" i="4"/>
  <c r="BC1166" i="4"/>
  <c r="BC1167" i="4"/>
  <c r="BC1168" i="4"/>
  <c r="BC1169" i="4"/>
  <c r="BC1170" i="4"/>
  <c r="BC1171" i="4"/>
  <c r="BC1172" i="4"/>
  <c r="BC1173" i="4"/>
  <c r="BC1174" i="4"/>
  <c r="BC1175" i="4"/>
  <c r="BC1176" i="4"/>
  <c r="BC1177" i="4"/>
  <c r="BC1178" i="4"/>
  <c r="BC1179" i="4"/>
  <c r="BC1180" i="4"/>
  <c r="BC1181" i="4"/>
  <c r="BC1182" i="4"/>
  <c r="BC1183" i="4"/>
  <c r="BC1184" i="4"/>
  <c r="BC1185" i="4"/>
  <c r="BC1186" i="4"/>
  <c r="BC1187" i="4"/>
  <c r="BC1188" i="4"/>
  <c r="BC1189" i="4"/>
  <c r="BC1190" i="4"/>
  <c r="BC1191" i="4"/>
  <c r="BC1192" i="4"/>
  <c r="BC1193" i="4"/>
  <c r="BC1194" i="4"/>
  <c r="BC1195" i="4"/>
  <c r="BC1196" i="4"/>
  <c r="BC1197" i="4"/>
  <c r="BC1198" i="4"/>
  <c r="BC1199" i="4"/>
  <c r="BC1200" i="4"/>
  <c r="BC1201" i="4"/>
  <c r="BC1202" i="4"/>
  <c r="BC1203" i="4"/>
  <c r="BC1204" i="4"/>
  <c r="BC1205" i="4"/>
  <c r="BC1206" i="4"/>
  <c r="BC1207" i="4"/>
  <c r="BC1208" i="4"/>
  <c r="BC1209" i="4"/>
  <c r="BC1210" i="4"/>
  <c r="BC1211" i="4"/>
  <c r="BC1212" i="4"/>
  <c r="BC1213" i="4"/>
  <c r="BC1214" i="4"/>
  <c r="BC1215" i="4"/>
  <c r="BC1216" i="4"/>
  <c r="BC1217" i="4"/>
  <c r="BC1218" i="4"/>
  <c r="BC1219" i="4"/>
  <c r="BC1220" i="4"/>
  <c r="BC1221" i="4"/>
  <c r="BC1222" i="4"/>
  <c r="BC1223" i="4"/>
  <c r="BC1224" i="4"/>
  <c r="BC1225" i="4"/>
  <c r="BC1226" i="4"/>
  <c r="BC1227" i="4"/>
  <c r="BC1228" i="4"/>
  <c r="BC1229" i="4"/>
  <c r="BC1230" i="4"/>
  <c r="BC1231" i="4"/>
  <c r="BC1232" i="4"/>
  <c r="BC1233" i="4"/>
  <c r="BC1234" i="4"/>
  <c r="BC1235" i="4"/>
  <c r="BC1236" i="4"/>
  <c r="BC1237" i="4"/>
  <c r="BC1238" i="4"/>
  <c r="BC1239" i="4"/>
  <c r="BC1240" i="4"/>
  <c r="BC1241" i="4"/>
  <c r="BC1242" i="4"/>
  <c r="BC1243" i="4"/>
  <c r="BC1244" i="4"/>
  <c r="BC1245" i="4"/>
  <c r="BC1246" i="4"/>
  <c r="BC1247" i="4"/>
  <c r="BC1248" i="4"/>
  <c r="BC1249" i="4"/>
  <c r="BC1250" i="4"/>
  <c r="BC1251" i="4"/>
  <c r="BC1252" i="4"/>
  <c r="BC1253" i="4"/>
  <c r="BC1254" i="4"/>
  <c r="BC1255" i="4"/>
  <c r="BC1256" i="4"/>
  <c r="BC1257" i="4"/>
  <c r="BC1258" i="4"/>
  <c r="BC1259" i="4"/>
  <c r="BC1260" i="4"/>
  <c r="BC1261" i="4"/>
  <c r="BC1262" i="4"/>
  <c r="BC1263" i="4"/>
  <c r="BC1264" i="4"/>
  <c r="BC1265" i="4"/>
  <c r="BC1266" i="4"/>
  <c r="BC1267" i="4"/>
  <c r="BC1268" i="4"/>
  <c r="BC1269" i="4"/>
  <c r="BC1270" i="4"/>
  <c r="BC1271" i="4"/>
  <c r="BC1272" i="4"/>
  <c r="BC1273" i="4"/>
  <c r="BC1274" i="4"/>
  <c r="BC1275" i="4"/>
  <c r="BC1276" i="4"/>
  <c r="BC1277" i="4"/>
  <c r="BC1278" i="4"/>
  <c r="BC1279" i="4"/>
  <c r="BC1280" i="4"/>
  <c r="BC1281" i="4"/>
  <c r="BC1282" i="4"/>
  <c r="BC1283" i="4"/>
  <c r="BC1284" i="4"/>
  <c r="BC1285" i="4"/>
  <c r="BC1286" i="4"/>
  <c r="BC1287" i="4"/>
  <c r="BC1288" i="4"/>
  <c r="BC1289" i="4"/>
  <c r="BC1290" i="4"/>
  <c r="BC1291" i="4"/>
  <c r="BC1292" i="4"/>
  <c r="BC1293" i="4"/>
  <c r="BC1294" i="4"/>
  <c r="BC1295" i="4"/>
  <c r="BC1296" i="4"/>
  <c r="BC1297" i="4"/>
  <c r="BC1298" i="4"/>
  <c r="BC1299" i="4"/>
  <c r="BC1300" i="4"/>
  <c r="BC1301" i="4"/>
  <c r="BC1302" i="4"/>
  <c r="BC1303" i="4"/>
  <c r="BC1304" i="4"/>
  <c r="BC1305" i="4"/>
  <c r="BC1306" i="4"/>
  <c r="BC1307" i="4"/>
  <c r="BC1308" i="4"/>
  <c r="BC1309" i="4"/>
  <c r="BC1310" i="4"/>
  <c r="BC1311" i="4"/>
  <c r="BC1312" i="4"/>
  <c r="BC1313" i="4"/>
  <c r="BC1314" i="4"/>
  <c r="BC1315" i="4"/>
  <c r="BC1316" i="4"/>
  <c r="BC1317" i="4"/>
  <c r="BC1318" i="4"/>
  <c r="BC1319" i="4"/>
  <c r="BC1320" i="4"/>
  <c r="BC1321" i="4"/>
  <c r="BC1322" i="4"/>
  <c r="BC1323" i="4"/>
  <c r="BC1324" i="4"/>
  <c r="BC1325" i="4"/>
  <c r="BC1326" i="4"/>
  <c r="BC1327" i="4"/>
  <c r="BC1328" i="4"/>
  <c r="BC1329" i="4"/>
  <c r="BC1330" i="4"/>
  <c r="BC1331" i="4"/>
  <c r="BC1332" i="4"/>
  <c r="BC1333" i="4"/>
  <c r="BC1334" i="4"/>
  <c r="BC1335" i="4"/>
  <c r="BC1336" i="4"/>
  <c r="BC1337" i="4"/>
  <c r="BC2" i="4"/>
  <c r="B8" i="2" a="1"/>
  <c r="B8" i="2" s="1"/>
  <c r="B13" i="5" l="1"/>
  <c r="B12" i="5"/>
  <c r="B11" i="5"/>
  <c r="B10" i="5"/>
  <c r="B9" i="5"/>
  <c r="B8" i="5"/>
  <c r="B7" i="5"/>
  <c r="B6" i="5"/>
  <c r="B5" i="5"/>
  <c r="B4" i="5"/>
  <c r="H2" i="2" l="1" a="1"/>
  <c r="H2" i="2" s="1"/>
  <c r="A3" i="3"/>
  <c r="B3" i="3"/>
  <c r="C3" i="3"/>
  <c r="A1" i="3"/>
  <c r="B1" i="3" a="1"/>
  <c r="B1" i="3" s="1"/>
  <c r="C1" i="3"/>
  <c r="D1" i="3"/>
  <c r="E1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<sst xmlns="http://schemas.openxmlformats.org/spreadsheetml/2006/main" count="1419" uniqueCount="844">
  <si>
    <t>Référence</t>
  </si>
  <si>
    <t>Année</t>
  </si>
  <si>
    <t xml:space="preserve">Filtre </t>
  </si>
  <si>
    <t>Années</t>
  </si>
  <si>
    <t>Occurrences</t>
  </si>
  <si>
    <t>Rang</t>
  </si>
  <si>
    <t>Top n</t>
  </si>
  <si>
    <t>Désignation</t>
  </si>
  <si>
    <t>Initialisation de la qté inventoriée</t>
  </si>
  <si>
    <t>Statut</t>
  </si>
  <si>
    <t>Type d'inventaire</t>
  </si>
  <si>
    <t>Commentaire</t>
  </si>
  <si>
    <t>Remarque</t>
  </si>
  <si>
    <t>Désignation_1</t>
  </si>
  <si>
    <t>Statut_2</t>
  </si>
  <si>
    <t>C_INVENTORY_LIST_STATUS2</t>
  </si>
  <si>
    <t>Utilisateurs connectés</t>
  </si>
  <si>
    <t>Remarque_3</t>
  </si>
  <si>
    <t>Choix de la requête possible</t>
  </si>
  <si>
    <t>Commande SQL</t>
  </si>
  <si>
    <t>Date Création</t>
  </si>
  <si>
    <t>Date Modification</t>
  </si>
  <si>
    <t>Création</t>
  </si>
  <si>
    <t>Modification</t>
  </si>
  <si>
    <t>Inventaire</t>
  </si>
  <si>
    <t>Liste d'inventaire</t>
  </si>
  <si>
    <t>Bien</t>
  </si>
  <si>
    <t>Référence principale</t>
  </si>
  <si>
    <t>Référence secondaire</t>
  </si>
  <si>
    <t>Stock logique</t>
  </si>
  <si>
    <t>Stock</t>
  </si>
  <si>
    <t>Emplacement de stock</t>
  </si>
  <si>
    <t>Emplacement</t>
  </si>
  <si>
    <t>Date réanalyse</t>
  </si>
  <si>
    <t>Quantité inventoriée</t>
  </si>
  <si>
    <t>Quantité système</t>
  </si>
  <si>
    <t>Différence en quantité</t>
  </si>
  <si>
    <t>Valeur inventoriée</t>
  </si>
  <si>
    <t>Valeur système</t>
  </si>
  <si>
    <t>Différence en valeur</t>
  </si>
  <si>
    <t>Valeur de caractérisation 1</t>
  </si>
  <si>
    <t>Période</t>
  </si>
  <si>
    <t>C_INVENTORY_TYPE_1</t>
  </si>
  <si>
    <t>Statut de la position</t>
  </si>
  <si>
    <t>Position extraite</t>
  </si>
  <si>
    <t>Position traitée</t>
  </si>
  <si>
    <t>Prix unitaire système</t>
  </si>
  <si>
    <t>Prix unitaire inventorié</t>
  </si>
  <si>
    <t>Date de l'inventaire</t>
  </si>
  <si>
    <t>Catégorie de bien</t>
  </si>
  <si>
    <t>Famille commerciale</t>
  </si>
  <si>
    <t>Code famille de bien</t>
  </si>
  <si>
    <t>Code groupe de bien</t>
  </si>
  <si>
    <t>Code modèle de bien</t>
  </si>
  <si>
    <t>Code groupe de responsable</t>
  </si>
  <si>
    <t>Matière précieuse</t>
  </si>
  <si>
    <t>Positions de l'inventaire</t>
  </si>
  <si>
    <t>Types inventaires</t>
  </si>
  <si>
    <t>Références</t>
  </si>
  <si>
    <t>Clé</t>
  </si>
  <si>
    <t>Occurrence</t>
  </si>
  <si>
    <t>104330</t>
  </si>
  <si>
    <t>102923EX</t>
  </si>
  <si>
    <t>106712</t>
  </si>
  <si>
    <t>103433</t>
  </si>
  <si>
    <t>106210</t>
  </si>
  <si>
    <t>102983EX</t>
  </si>
  <si>
    <t>103710</t>
  </si>
  <si>
    <t>103926</t>
  </si>
  <si>
    <t>102851EX</t>
  </si>
  <si>
    <t>104591</t>
  </si>
  <si>
    <t>101704</t>
  </si>
  <si>
    <t>103979</t>
  </si>
  <si>
    <t>104588</t>
  </si>
  <si>
    <t>102879EX</t>
  </si>
  <si>
    <t>103714EX</t>
  </si>
  <si>
    <t>105065</t>
  </si>
  <si>
    <t>106876</t>
  </si>
  <si>
    <t>103651EX</t>
  </si>
  <si>
    <t>108433</t>
  </si>
  <si>
    <t>102607</t>
  </si>
  <si>
    <t>104000</t>
  </si>
  <si>
    <t>104148</t>
  </si>
  <si>
    <t>100524</t>
  </si>
  <si>
    <t>103514</t>
  </si>
  <si>
    <t>109436</t>
  </si>
  <si>
    <t>106703</t>
  </si>
  <si>
    <t>101368</t>
  </si>
  <si>
    <t>101580</t>
  </si>
  <si>
    <t>102939</t>
  </si>
  <si>
    <t>103058</t>
  </si>
  <si>
    <t>105783</t>
  </si>
  <si>
    <t>107355</t>
  </si>
  <si>
    <t>106010</t>
  </si>
  <si>
    <t>104658</t>
  </si>
  <si>
    <t>106092</t>
  </si>
  <si>
    <t>102143</t>
  </si>
  <si>
    <t>105530</t>
  </si>
  <si>
    <t>105536</t>
  </si>
  <si>
    <t>105838</t>
  </si>
  <si>
    <t>103939</t>
  </si>
  <si>
    <t>105208</t>
  </si>
  <si>
    <t>105317</t>
  </si>
  <si>
    <t>105318</t>
  </si>
  <si>
    <t>105524</t>
  </si>
  <si>
    <t>102436</t>
  </si>
  <si>
    <t>104598</t>
  </si>
  <si>
    <t>102106</t>
  </si>
  <si>
    <t>101594</t>
  </si>
  <si>
    <t>102501</t>
  </si>
  <si>
    <t>105467</t>
  </si>
  <si>
    <t>105780</t>
  </si>
  <si>
    <t>102722</t>
  </si>
  <si>
    <t>100700EX</t>
  </si>
  <si>
    <t>101601</t>
  </si>
  <si>
    <t>101604</t>
  </si>
  <si>
    <t>101606</t>
  </si>
  <si>
    <t>101607</t>
  </si>
  <si>
    <t>101610</t>
  </si>
  <si>
    <t>101612</t>
  </si>
  <si>
    <t>101614</t>
  </si>
  <si>
    <t>101617</t>
  </si>
  <si>
    <t>101619</t>
  </si>
  <si>
    <t>101621</t>
  </si>
  <si>
    <t>101622</t>
  </si>
  <si>
    <t>101624</t>
  </si>
  <si>
    <t>101627</t>
  </si>
  <si>
    <t>101629</t>
  </si>
  <si>
    <t>102826</t>
  </si>
  <si>
    <t>103201</t>
  </si>
  <si>
    <t>104665</t>
  </si>
  <si>
    <t>104666</t>
  </si>
  <si>
    <t>104675</t>
  </si>
  <si>
    <t>105529</t>
  </si>
  <si>
    <t>105405</t>
  </si>
  <si>
    <t>102363</t>
  </si>
  <si>
    <t>102003</t>
  </si>
  <si>
    <t>102147</t>
  </si>
  <si>
    <t>105284</t>
  </si>
  <si>
    <t>101794</t>
  </si>
  <si>
    <t>105985</t>
  </si>
  <si>
    <t>101723</t>
  </si>
  <si>
    <t>102729</t>
  </si>
  <si>
    <t>103059</t>
  </si>
  <si>
    <t>105396</t>
  </si>
  <si>
    <t>101616</t>
  </si>
  <si>
    <t>100930</t>
  </si>
  <si>
    <t>109089</t>
  </si>
  <si>
    <t>101562</t>
  </si>
  <si>
    <t>102150</t>
  </si>
  <si>
    <t>101595</t>
  </si>
  <si>
    <t>103244</t>
  </si>
  <si>
    <t>101560</t>
  </si>
  <si>
    <t>100685</t>
  </si>
  <si>
    <t>104166</t>
  </si>
  <si>
    <t>101626</t>
  </si>
  <si>
    <t>104165</t>
  </si>
  <si>
    <t>101554</t>
  </si>
  <si>
    <t>102798</t>
  </si>
  <si>
    <t>103881</t>
  </si>
  <si>
    <t>105118</t>
  </si>
  <si>
    <t>103867</t>
  </si>
  <si>
    <t>101577</t>
  </si>
  <si>
    <t>108913</t>
  </si>
  <si>
    <t>108912</t>
  </si>
  <si>
    <t>106713</t>
  </si>
  <si>
    <t>Classement</t>
  </si>
  <si>
    <t>Date création</t>
  </si>
  <si>
    <t>Liste inventaire</t>
  </si>
  <si>
    <t>Description</t>
  </si>
  <si>
    <t>Article</t>
  </si>
  <si>
    <t>Quantité d'écart</t>
  </si>
  <si>
    <t>Montant d'écart</t>
  </si>
  <si>
    <t>Top 10 des occurrences</t>
  </si>
  <si>
    <t>Nbr de récurrences</t>
  </si>
  <si>
    <t>106928</t>
  </si>
  <si>
    <t>100979</t>
  </si>
  <si>
    <t>103181EX</t>
  </si>
  <si>
    <t>107225</t>
  </si>
  <si>
    <t>102616</t>
  </si>
  <si>
    <t>103482</t>
  </si>
  <si>
    <t>102664</t>
  </si>
  <si>
    <t>107115</t>
  </si>
  <si>
    <t>102987EX</t>
  </si>
  <si>
    <t>105346</t>
  </si>
  <si>
    <t>104175</t>
  </si>
  <si>
    <t>102486</t>
  </si>
  <si>
    <t>108134</t>
  </si>
  <si>
    <t>101702</t>
  </si>
  <si>
    <t>106043</t>
  </si>
  <si>
    <t>104566</t>
  </si>
  <si>
    <t>102646</t>
  </si>
  <si>
    <t>106579</t>
  </si>
  <si>
    <t>103930</t>
  </si>
  <si>
    <t>108038</t>
  </si>
  <si>
    <t>104681</t>
  </si>
  <si>
    <t>102647</t>
  </si>
  <si>
    <t>102552</t>
  </si>
  <si>
    <t>107223</t>
  </si>
  <si>
    <t>102041</t>
  </si>
  <si>
    <t>103823</t>
  </si>
  <si>
    <t>102986</t>
  </si>
  <si>
    <t>103546</t>
  </si>
  <si>
    <t>103925</t>
  </si>
  <si>
    <t>100687</t>
  </si>
  <si>
    <t>103998</t>
  </si>
  <si>
    <t>100609</t>
  </si>
  <si>
    <t>109175</t>
  </si>
  <si>
    <t>102107</t>
  </si>
  <si>
    <t>103540</t>
  </si>
  <si>
    <t>102353</t>
  </si>
  <si>
    <t>102474</t>
  </si>
  <si>
    <t>102078</t>
  </si>
  <si>
    <t>104550</t>
  </si>
  <si>
    <t>104769</t>
  </si>
  <si>
    <t>103632</t>
  </si>
  <si>
    <t>104519</t>
  </si>
  <si>
    <t>101644</t>
  </si>
  <si>
    <t>101558</t>
  </si>
  <si>
    <t>107947</t>
  </si>
  <si>
    <t>101383</t>
  </si>
  <si>
    <t>104159</t>
  </si>
  <si>
    <t>106388</t>
  </si>
  <si>
    <t>104671</t>
  </si>
  <si>
    <t>104771</t>
  </si>
  <si>
    <t>104285</t>
  </si>
  <si>
    <t>103907</t>
  </si>
  <si>
    <t>104233</t>
  </si>
  <si>
    <t>105904</t>
  </si>
  <si>
    <t>104664</t>
  </si>
  <si>
    <t>105451</t>
  </si>
  <si>
    <t>102655</t>
  </si>
  <si>
    <t>103923</t>
  </si>
  <si>
    <t>104663</t>
  </si>
  <si>
    <t>104230</t>
  </si>
  <si>
    <t>104531</t>
  </si>
  <si>
    <t>104592</t>
  </si>
  <si>
    <t>102615</t>
  </si>
  <si>
    <t>106707</t>
  </si>
  <si>
    <t>106530</t>
  </si>
  <si>
    <t>106382</t>
  </si>
  <si>
    <t>102654</t>
  </si>
  <si>
    <t>108447</t>
  </si>
  <si>
    <t>108448</t>
  </si>
  <si>
    <t>106857</t>
  </si>
  <si>
    <t>108055</t>
  </si>
  <si>
    <t>104231</t>
  </si>
  <si>
    <t>105936</t>
  </si>
  <si>
    <t>102611</t>
  </si>
  <si>
    <t>104232</t>
  </si>
  <si>
    <t>104164</t>
  </si>
  <si>
    <t>104767</t>
  </si>
  <si>
    <t>105775</t>
  </si>
  <si>
    <t>108872</t>
  </si>
  <si>
    <t>104270</t>
  </si>
  <si>
    <t>103277</t>
  </si>
  <si>
    <t>106270</t>
  </si>
  <si>
    <t>104163</t>
  </si>
  <si>
    <t>102168</t>
  </si>
  <si>
    <t>100989</t>
  </si>
  <si>
    <t>106454</t>
  </si>
  <si>
    <t>109708</t>
  </si>
  <si>
    <t>107658</t>
  </si>
  <si>
    <t>103245</t>
  </si>
  <si>
    <t>105042</t>
  </si>
  <si>
    <t>102437</t>
  </si>
  <si>
    <t>101993</t>
  </si>
  <si>
    <t>103247</t>
  </si>
  <si>
    <t>106597</t>
  </si>
  <si>
    <t>108869</t>
  </si>
  <si>
    <t>101951</t>
  </si>
  <si>
    <t>106316</t>
  </si>
  <si>
    <t>106194</t>
  </si>
  <si>
    <t>101759</t>
  </si>
  <si>
    <t>103333</t>
  </si>
  <si>
    <t>108910</t>
  </si>
  <si>
    <t>103536</t>
  </si>
  <si>
    <t>105145</t>
  </si>
  <si>
    <t>101992</t>
  </si>
  <si>
    <t>100608</t>
  </si>
  <si>
    <t>102645</t>
  </si>
  <si>
    <t>105596</t>
  </si>
  <si>
    <t>101908</t>
  </si>
  <si>
    <t>104766</t>
  </si>
  <si>
    <t>102461</t>
  </si>
  <si>
    <t>102971</t>
  </si>
  <si>
    <t>103764</t>
  </si>
  <si>
    <t>101428</t>
  </si>
  <si>
    <t>103170</t>
  </si>
  <si>
    <t>104768</t>
  </si>
  <si>
    <t>102670</t>
  </si>
  <si>
    <t>107788</t>
  </si>
  <si>
    <t>106426</t>
  </si>
  <si>
    <t>103352</t>
  </si>
  <si>
    <t>103246</t>
  </si>
  <si>
    <t>101378</t>
  </si>
  <si>
    <t>106535</t>
  </si>
  <si>
    <t>105501</t>
  </si>
  <si>
    <t>107614</t>
  </si>
  <si>
    <t>102425</t>
  </si>
  <si>
    <t>106495</t>
  </si>
  <si>
    <t>107076</t>
  </si>
  <si>
    <t>102218</t>
  </si>
  <si>
    <t>100700NR</t>
  </si>
  <si>
    <t>102358</t>
  </si>
  <si>
    <t>106153</t>
  </si>
  <si>
    <t>101809</t>
  </si>
  <si>
    <t>102587</t>
  </si>
  <si>
    <t>106551</t>
  </si>
  <si>
    <t>105201</t>
  </si>
  <si>
    <t>104183</t>
  </si>
  <si>
    <t>101414</t>
  </si>
  <si>
    <t>105861</t>
  </si>
  <si>
    <t>106154</t>
  </si>
  <si>
    <t>107362</t>
  </si>
  <si>
    <t>103295NR</t>
  </si>
  <si>
    <t>101390</t>
  </si>
  <si>
    <t>105507</t>
  </si>
  <si>
    <t>102408</t>
  </si>
  <si>
    <t>102411</t>
  </si>
  <si>
    <t>102421</t>
  </si>
  <si>
    <t>101016EX</t>
  </si>
  <si>
    <t>101980EX</t>
  </si>
  <si>
    <t>102631EX</t>
  </si>
  <si>
    <t>105171</t>
  </si>
  <si>
    <t>105378</t>
  </si>
  <si>
    <t>106503</t>
  </si>
  <si>
    <t>106926</t>
  </si>
  <si>
    <t>107080</t>
  </si>
  <si>
    <t>106712EX</t>
  </si>
  <si>
    <t>101579</t>
  </si>
  <si>
    <t>105470</t>
  </si>
  <si>
    <t>106860</t>
  </si>
  <si>
    <t>108283</t>
  </si>
  <si>
    <t>108915</t>
  </si>
  <si>
    <t>109479</t>
  </si>
  <si>
    <t>106099</t>
  </si>
  <si>
    <t>102623NR</t>
  </si>
  <si>
    <t>104518</t>
  </si>
  <si>
    <t>106112</t>
  </si>
  <si>
    <t>106362</t>
  </si>
  <si>
    <t>107586</t>
  </si>
  <si>
    <t>107659</t>
  </si>
  <si>
    <t>107930</t>
  </si>
  <si>
    <t>106864</t>
  </si>
  <si>
    <t>100699</t>
  </si>
  <si>
    <t>102996</t>
  </si>
  <si>
    <t>105908</t>
  </si>
  <si>
    <t>105910</t>
  </si>
  <si>
    <t>106058</t>
  </si>
  <si>
    <t>106675</t>
  </si>
  <si>
    <t>108969</t>
  </si>
  <si>
    <t>109087</t>
  </si>
  <si>
    <t>109097</t>
  </si>
  <si>
    <t>106607</t>
  </si>
  <si>
    <t>106636</t>
  </si>
  <si>
    <t>106681</t>
  </si>
  <si>
    <t>106851</t>
  </si>
  <si>
    <t>106852</t>
  </si>
  <si>
    <t>108135</t>
  </si>
  <si>
    <t>108415</t>
  </si>
  <si>
    <t>107083</t>
  </si>
  <si>
    <t>107095</t>
  </si>
  <si>
    <t>107096</t>
  </si>
  <si>
    <t>107097</t>
  </si>
  <si>
    <t>107100</t>
  </si>
  <si>
    <t>106682</t>
  </si>
  <si>
    <t>108490</t>
  </si>
  <si>
    <t>108524</t>
  </si>
  <si>
    <t>109643EX</t>
  </si>
  <si>
    <t>108740</t>
  </si>
  <si>
    <t>108741</t>
  </si>
  <si>
    <t>105118NR</t>
  </si>
  <si>
    <t>102493NR</t>
  </si>
  <si>
    <t>105340</t>
  </si>
  <si>
    <t>106041</t>
  </si>
  <si>
    <t>106046</t>
  </si>
  <si>
    <t>200014</t>
  </si>
  <si>
    <t>200011</t>
  </si>
  <si>
    <t>200008</t>
  </si>
  <si>
    <t>200009</t>
  </si>
  <si>
    <t>200018</t>
  </si>
  <si>
    <t>200012</t>
  </si>
  <si>
    <t>101559</t>
  </si>
  <si>
    <t>103435</t>
  </si>
  <si>
    <t>103920</t>
  </si>
  <si>
    <t>104007</t>
  </si>
  <si>
    <t>104557</t>
  </si>
  <si>
    <t>105778</t>
  </si>
  <si>
    <t>108496</t>
  </si>
  <si>
    <t>108555</t>
  </si>
  <si>
    <t>103223</t>
  </si>
  <si>
    <t>103243</t>
  </si>
  <si>
    <t>104235</t>
  </si>
  <si>
    <t>104236</t>
  </si>
  <si>
    <t>104283</t>
  </si>
  <si>
    <t>104544</t>
  </si>
  <si>
    <t>104547</t>
  </si>
  <si>
    <t>104701</t>
  </si>
  <si>
    <t>107427</t>
  </si>
  <si>
    <t>101623</t>
  </si>
  <si>
    <t>103778</t>
  </si>
  <si>
    <t>103779</t>
  </si>
  <si>
    <t>103782</t>
  </si>
  <si>
    <t>104704</t>
  </si>
  <si>
    <t>104705</t>
  </si>
  <si>
    <t>106039</t>
  </si>
  <si>
    <t>106531</t>
  </si>
  <si>
    <t>100661</t>
  </si>
  <si>
    <t>101555</t>
  </si>
  <si>
    <t>101561</t>
  </si>
  <si>
    <t>101795</t>
  </si>
  <si>
    <t>103073</t>
  </si>
  <si>
    <t>104073</t>
  </si>
  <si>
    <t>200034</t>
  </si>
  <si>
    <t>200025</t>
  </si>
  <si>
    <t>106552</t>
  </si>
  <si>
    <t>107414</t>
  </si>
  <si>
    <t>108303</t>
  </si>
  <si>
    <t>108304</t>
  </si>
  <si>
    <t>108305</t>
  </si>
  <si>
    <t>103726</t>
  </si>
  <si>
    <t>104777</t>
  </si>
  <si>
    <t>105419</t>
  </si>
  <si>
    <t>105994</t>
  </si>
  <si>
    <t>105996</t>
  </si>
  <si>
    <t>105997</t>
  </si>
  <si>
    <t>106007</t>
  </si>
  <si>
    <t>106577</t>
  </si>
  <si>
    <t>107202</t>
  </si>
  <si>
    <t>107203</t>
  </si>
  <si>
    <t>107204</t>
  </si>
  <si>
    <t>107206</t>
  </si>
  <si>
    <t>107209</t>
  </si>
  <si>
    <t>107210</t>
  </si>
  <si>
    <t>107421</t>
  </si>
  <si>
    <t>107707</t>
  </si>
  <si>
    <t>108484</t>
  </si>
  <si>
    <t>108549</t>
  </si>
  <si>
    <t>102141</t>
  </si>
  <si>
    <t>102142</t>
  </si>
  <si>
    <t>102589</t>
  </si>
  <si>
    <t>103192</t>
  </si>
  <si>
    <t>105219</t>
  </si>
  <si>
    <t>106082</t>
  </si>
  <si>
    <t>106089</t>
  </si>
  <si>
    <t>106246</t>
  </si>
  <si>
    <t>106247</t>
  </si>
  <si>
    <t>106504</t>
  </si>
  <si>
    <t>106505</t>
  </si>
  <si>
    <t>107422</t>
  </si>
  <si>
    <t>107423</t>
  </si>
  <si>
    <t>108317</t>
  </si>
  <si>
    <t>108570</t>
  </si>
  <si>
    <t>103988</t>
  </si>
  <si>
    <t>104123</t>
  </si>
  <si>
    <t>104125</t>
  </si>
  <si>
    <t>105151</t>
  </si>
  <si>
    <t>105816</t>
  </si>
  <si>
    <t>105969</t>
  </si>
  <si>
    <t>105970</t>
  </si>
  <si>
    <t>200054</t>
  </si>
  <si>
    <t>200055</t>
  </si>
  <si>
    <t>108648</t>
  </si>
  <si>
    <t>103193</t>
  </si>
  <si>
    <t>103572</t>
  </si>
  <si>
    <t>104540</t>
  </si>
  <si>
    <t>104584</t>
  </si>
  <si>
    <t>104593</t>
  </si>
  <si>
    <t>104851</t>
  </si>
  <si>
    <t>105138</t>
  </si>
  <si>
    <t>105468</t>
  </si>
  <si>
    <t>105469</t>
  </si>
  <si>
    <t>105721</t>
  </si>
  <si>
    <t>105913</t>
  </si>
  <si>
    <t>106044</t>
  </si>
  <si>
    <t>106045</t>
  </si>
  <si>
    <t>108559</t>
  </si>
  <si>
    <t>108560</t>
  </si>
  <si>
    <t>102652NR</t>
  </si>
  <si>
    <t>101692</t>
  </si>
  <si>
    <t>102144</t>
  </si>
  <si>
    <t>102145</t>
  </si>
  <si>
    <t>102146</t>
  </si>
  <si>
    <t>102149</t>
  </si>
  <si>
    <t>102151</t>
  </si>
  <si>
    <t>102198</t>
  </si>
  <si>
    <t>103052</t>
  </si>
  <si>
    <t>103780</t>
  </si>
  <si>
    <t>104950</t>
  </si>
  <si>
    <t>105587</t>
  </si>
  <si>
    <t>106459</t>
  </si>
  <si>
    <t>106812</t>
  </si>
  <si>
    <t>107450</t>
  </si>
  <si>
    <t>102493</t>
  </si>
  <si>
    <t>104123EX</t>
  </si>
  <si>
    <t>104124EX</t>
  </si>
  <si>
    <t>102589EX</t>
  </si>
  <si>
    <t>105948EX</t>
  </si>
  <si>
    <t>103465EX</t>
  </si>
  <si>
    <t>108849EX</t>
  </si>
  <si>
    <t>101570</t>
  </si>
  <si>
    <t>101897</t>
  </si>
  <si>
    <t>102018</t>
  </si>
  <si>
    <t>103272</t>
  </si>
  <si>
    <t>107178</t>
  </si>
  <si>
    <t>107527</t>
  </si>
  <si>
    <t>107541</t>
  </si>
  <si>
    <t>107542</t>
  </si>
  <si>
    <t>108952</t>
  </si>
  <si>
    <t>106148</t>
  </si>
  <si>
    <t>102114</t>
  </si>
  <si>
    <t>102121</t>
  </si>
  <si>
    <t>102342</t>
  </si>
  <si>
    <t>102629</t>
  </si>
  <si>
    <t>102909</t>
  </si>
  <si>
    <t>106231</t>
  </si>
  <si>
    <t>106855</t>
  </si>
  <si>
    <t>107584</t>
  </si>
  <si>
    <t>108044</t>
  </si>
  <si>
    <t>108345</t>
  </si>
  <si>
    <t>108482</t>
  </si>
  <si>
    <t>102595</t>
  </si>
  <si>
    <t>103286EX</t>
  </si>
  <si>
    <t>102336EX</t>
  </si>
  <si>
    <t>102614EX</t>
  </si>
  <si>
    <t>103401EX</t>
  </si>
  <si>
    <t>101013EX</t>
  </si>
  <si>
    <t>103435EX</t>
  </si>
  <si>
    <t>104055EX</t>
  </si>
  <si>
    <t>108352</t>
  </si>
  <si>
    <t>102713</t>
  </si>
  <si>
    <t>102682EX</t>
  </si>
  <si>
    <t>103289EX</t>
  </si>
  <si>
    <t>103294EX</t>
  </si>
  <si>
    <t>102908EX</t>
  </si>
  <si>
    <t>103297EX</t>
  </si>
  <si>
    <t>103292EX</t>
  </si>
  <si>
    <t>102332EX</t>
  </si>
  <si>
    <t>103387</t>
  </si>
  <si>
    <t>102597EX</t>
  </si>
  <si>
    <t>103387EX</t>
  </si>
  <si>
    <t>102596EX</t>
  </si>
  <si>
    <t>103418EX</t>
  </si>
  <si>
    <t>102593EX</t>
  </si>
  <si>
    <t>103653EX</t>
  </si>
  <si>
    <t>100479</t>
  </si>
  <si>
    <t>100480</t>
  </si>
  <si>
    <t>100483</t>
  </si>
  <si>
    <t>100990</t>
  </si>
  <si>
    <t>100993</t>
  </si>
  <si>
    <t>103576</t>
  </si>
  <si>
    <t>104253</t>
  </si>
  <si>
    <t>105912</t>
  </si>
  <si>
    <t>106325</t>
  </si>
  <si>
    <t>106517</t>
  </si>
  <si>
    <t>107737</t>
  </si>
  <si>
    <t>108498</t>
  </si>
  <si>
    <t>100572</t>
  </si>
  <si>
    <t>102040</t>
  </si>
  <si>
    <t>102733</t>
  </si>
  <si>
    <t>102764</t>
  </si>
  <si>
    <t>102916</t>
  </si>
  <si>
    <t>103361</t>
  </si>
  <si>
    <t>103627</t>
  </si>
  <si>
    <t>105359</t>
  </si>
  <si>
    <t>105499</t>
  </si>
  <si>
    <t>107582</t>
  </si>
  <si>
    <t>107840</t>
  </si>
  <si>
    <t>102598</t>
  </si>
  <si>
    <t>102902</t>
  </si>
  <si>
    <t>102934</t>
  </si>
  <si>
    <t>103182</t>
  </si>
  <si>
    <t>105205</t>
  </si>
  <si>
    <t>105209</t>
  </si>
  <si>
    <t>105213</t>
  </si>
  <si>
    <t>105541</t>
  </si>
  <si>
    <t>106076</t>
  </si>
  <si>
    <t>106262</t>
  </si>
  <si>
    <t>106571</t>
  </si>
  <si>
    <t>106695</t>
  </si>
  <si>
    <t>106715</t>
  </si>
  <si>
    <t>106734</t>
  </si>
  <si>
    <t>105184</t>
  </si>
  <si>
    <t>108889</t>
  </si>
  <si>
    <t>100321</t>
  </si>
  <si>
    <t>100322</t>
  </si>
  <si>
    <t>102442</t>
  </si>
  <si>
    <t>103168</t>
  </si>
  <si>
    <t>104527</t>
  </si>
  <si>
    <t>105215</t>
  </si>
  <si>
    <t>105512</t>
  </si>
  <si>
    <t>106065</t>
  </si>
  <si>
    <t>107492</t>
  </si>
  <si>
    <t>107720</t>
  </si>
  <si>
    <t>108039</t>
  </si>
  <si>
    <t>108108</t>
  </si>
  <si>
    <t>103181</t>
  </si>
  <si>
    <t>104011</t>
  </si>
  <si>
    <t>105394</t>
  </si>
  <si>
    <t>105554</t>
  </si>
  <si>
    <t>105891</t>
  </si>
  <si>
    <t>105892</t>
  </si>
  <si>
    <t>106352</t>
  </si>
  <si>
    <t>106363</t>
  </si>
  <si>
    <t>106885</t>
  </si>
  <si>
    <t>106889</t>
  </si>
  <si>
    <t>107524</t>
  </si>
  <si>
    <t>107603</t>
  </si>
  <si>
    <t>108155</t>
  </si>
  <si>
    <t>100509</t>
  </si>
  <si>
    <t>100622</t>
  </si>
  <si>
    <t>100623</t>
  </si>
  <si>
    <t>100624</t>
  </si>
  <si>
    <t>100626</t>
  </si>
  <si>
    <t>103825</t>
  </si>
  <si>
    <t>105355</t>
  </si>
  <si>
    <t>105357</t>
  </si>
  <si>
    <t>107626</t>
  </si>
  <si>
    <t>107948</t>
  </si>
  <si>
    <t>108049</t>
  </si>
  <si>
    <t>108059</t>
  </si>
  <si>
    <t>100530</t>
  </si>
  <si>
    <t>100686</t>
  </si>
  <si>
    <t>100695</t>
  </si>
  <si>
    <t>100696</t>
  </si>
  <si>
    <t>100728</t>
  </si>
  <si>
    <t>100920</t>
  </si>
  <si>
    <t>100926</t>
  </si>
  <si>
    <t>100931</t>
  </si>
  <si>
    <t>100933</t>
  </si>
  <si>
    <t>104177</t>
  </si>
  <si>
    <t>108594</t>
  </si>
  <si>
    <t>109067</t>
  </si>
  <si>
    <t>100725</t>
  </si>
  <si>
    <t>100911</t>
  </si>
  <si>
    <t>100932</t>
  </si>
  <si>
    <t>101071</t>
  </si>
  <si>
    <t>101073</t>
  </si>
  <si>
    <t>101074</t>
  </si>
  <si>
    <t>101075</t>
  </si>
  <si>
    <t>101076</t>
  </si>
  <si>
    <t>101077</t>
  </si>
  <si>
    <t>104187</t>
  </si>
  <si>
    <t>108595</t>
  </si>
  <si>
    <t>100737</t>
  </si>
  <si>
    <t>103824</t>
  </si>
  <si>
    <t>103826</t>
  </si>
  <si>
    <t>103828</t>
  </si>
  <si>
    <t>103830</t>
  </si>
  <si>
    <t>103832</t>
  </si>
  <si>
    <t>103834</t>
  </si>
  <si>
    <t>103836</t>
  </si>
  <si>
    <t>107992</t>
  </si>
  <si>
    <t>107993</t>
  </si>
  <si>
    <t>108275</t>
  </si>
  <si>
    <t>108919</t>
  </si>
  <si>
    <t>100456</t>
  </si>
  <si>
    <t>100697</t>
  </si>
  <si>
    <t>100721</t>
  </si>
  <si>
    <t>100734</t>
  </si>
  <si>
    <t>100735</t>
  </si>
  <si>
    <t>100736</t>
  </si>
  <si>
    <t>104280</t>
  </si>
  <si>
    <t>104538</t>
  </si>
  <si>
    <t>105206</t>
  </si>
  <si>
    <t>105516</t>
  </si>
  <si>
    <t>108285</t>
  </si>
  <si>
    <t>103419</t>
  </si>
  <si>
    <t>103420</t>
  </si>
  <si>
    <t>105157</t>
  </si>
  <si>
    <t>105382</t>
  </si>
  <si>
    <t>106233</t>
  </si>
  <si>
    <t>108201</t>
  </si>
  <si>
    <t>108723</t>
  </si>
  <si>
    <t>100441</t>
  </si>
  <si>
    <t>100987</t>
  </si>
  <si>
    <t>102109</t>
  </si>
  <si>
    <t>103290EX</t>
  </si>
  <si>
    <t>104600</t>
  </si>
  <si>
    <t>106042</t>
  </si>
  <si>
    <t>106750</t>
  </si>
  <si>
    <t>106890</t>
  </si>
  <si>
    <t>106463EX</t>
  </si>
  <si>
    <t>108802</t>
  </si>
  <si>
    <t>103291EX</t>
  </si>
  <si>
    <t>103399EX</t>
  </si>
  <si>
    <t>102935NR</t>
  </si>
  <si>
    <t>101063</t>
  </si>
  <si>
    <t>101128</t>
  </si>
  <si>
    <t>101134</t>
  </si>
  <si>
    <t>101135</t>
  </si>
  <si>
    <t>101136</t>
  </si>
  <si>
    <t>101137</t>
  </si>
  <si>
    <t>101138</t>
  </si>
  <si>
    <t>101140</t>
  </si>
  <si>
    <t>101195</t>
  </si>
  <si>
    <t>101202</t>
  </si>
  <si>
    <t>101203</t>
  </si>
  <si>
    <t>101204</t>
  </si>
  <si>
    <t>101206</t>
  </si>
  <si>
    <t>101216</t>
  </si>
  <si>
    <t>101217</t>
  </si>
  <si>
    <t>101255</t>
  </si>
  <si>
    <t>101256</t>
  </si>
  <si>
    <t>100169</t>
  </si>
  <si>
    <t>100684</t>
  </si>
  <si>
    <t>101008</t>
  </si>
  <si>
    <t>101328</t>
  </si>
  <si>
    <t>101343</t>
  </si>
  <si>
    <t>101346</t>
  </si>
  <si>
    <t>101354</t>
  </si>
  <si>
    <t>101385</t>
  </si>
  <si>
    <t>101386</t>
  </si>
  <si>
    <t>101432</t>
  </si>
  <si>
    <t>101440</t>
  </si>
  <si>
    <t>101441</t>
  </si>
  <si>
    <t>101454</t>
  </si>
  <si>
    <t>101460</t>
  </si>
  <si>
    <t>101533</t>
  </si>
  <si>
    <t>101632</t>
  </si>
  <si>
    <t>101634</t>
  </si>
  <si>
    <t>101635</t>
  </si>
  <si>
    <t>101637</t>
  </si>
  <si>
    <t>101640</t>
  </si>
  <si>
    <t>101752</t>
  </si>
  <si>
    <t>101755</t>
  </si>
  <si>
    <t>101756</t>
  </si>
  <si>
    <t>101757</t>
  </si>
  <si>
    <t>101758</t>
  </si>
  <si>
    <t>101766</t>
  </si>
  <si>
    <t>101767</t>
  </si>
  <si>
    <t>101775</t>
  </si>
  <si>
    <t>101776</t>
  </si>
  <si>
    <t>100481</t>
  </si>
  <si>
    <t>101785</t>
  </si>
  <si>
    <t>101788</t>
  </si>
  <si>
    <t>101811</t>
  </si>
  <si>
    <t>101875</t>
  </si>
  <si>
    <t>100482</t>
  </si>
  <si>
    <t>101999</t>
  </si>
  <si>
    <t>102148</t>
  </si>
  <si>
    <t>102154</t>
  </si>
  <si>
    <t>102155</t>
  </si>
  <si>
    <t>102156</t>
  </si>
  <si>
    <t>102157</t>
  </si>
  <si>
    <t>102159</t>
  </si>
  <si>
    <t>102161</t>
  </si>
  <si>
    <t>102162</t>
  </si>
  <si>
    <t>102164</t>
  </si>
  <si>
    <t>102165</t>
  </si>
  <si>
    <t>102166</t>
  </si>
  <si>
    <t>102173</t>
  </si>
  <si>
    <t>102188</t>
  </si>
  <si>
    <t>102189</t>
  </si>
  <si>
    <t>102214</t>
  </si>
  <si>
    <t>102365</t>
  </si>
  <si>
    <t>102366</t>
  </si>
  <si>
    <t>102480</t>
  </si>
  <si>
    <t>102567</t>
  </si>
  <si>
    <t>102651</t>
  </si>
  <si>
    <t>102652</t>
  </si>
  <si>
    <t>102667</t>
  </si>
  <si>
    <t>102668</t>
  </si>
  <si>
    <t>102674</t>
  </si>
  <si>
    <t>102708</t>
  </si>
  <si>
    <t>102709</t>
  </si>
  <si>
    <t>102721</t>
  </si>
  <si>
    <t>102732</t>
  </si>
  <si>
    <t>102747</t>
  </si>
  <si>
    <t>102753</t>
  </si>
  <si>
    <t>102776</t>
  </si>
  <si>
    <t>102809</t>
  </si>
  <si>
    <t>102844</t>
  </si>
  <si>
    <t>102856</t>
  </si>
  <si>
    <t>102861</t>
  </si>
  <si>
    <t>102871</t>
  </si>
  <si>
    <t>102872</t>
  </si>
  <si>
    <t>103028</t>
  </si>
  <si>
    <t>103029</t>
  </si>
  <si>
    <t>103031</t>
  </si>
  <si>
    <t>103039</t>
  </si>
  <si>
    <t>103122</t>
  </si>
  <si>
    <t>103123</t>
  </si>
  <si>
    <t>103152</t>
  </si>
  <si>
    <t>103162</t>
  </si>
  <si>
    <t>103213</t>
  </si>
  <si>
    <t>103242</t>
  </si>
  <si>
    <t>103396</t>
  </si>
  <si>
    <t>102923NR</t>
  </si>
  <si>
    <t>103434</t>
  </si>
  <si>
    <t>103440</t>
  </si>
  <si>
    <t>103554</t>
  </si>
  <si>
    <t>103651</t>
  </si>
  <si>
    <t>103668</t>
  </si>
  <si>
    <t>103741</t>
  </si>
  <si>
    <t>103777</t>
  </si>
  <si>
    <t>103863</t>
  </si>
  <si>
    <t>103921</t>
  </si>
  <si>
    <t>103929</t>
  </si>
  <si>
    <t>103933</t>
  </si>
  <si>
    <t>101013NR</t>
  </si>
  <si>
    <t>104043</t>
  </si>
  <si>
    <t>104168</t>
  </si>
  <si>
    <t>104176</t>
  </si>
  <si>
    <t>104287</t>
  </si>
  <si>
    <t>104445</t>
  </si>
  <si>
    <t>102678EX</t>
  </si>
  <si>
    <t>102595NR</t>
  </si>
  <si>
    <t>104595</t>
  </si>
  <si>
    <t>104627</t>
  </si>
  <si>
    <t>104708</t>
  </si>
  <si>
    <t>104782</t>
  </si>
  <si>
    <t>104806</t>
  </si>
  <si>
    <t>104887</t>
  </si>
  <si>
    <t>103384NR</t>
  </si>
  <si>
    <t>105043</t>
  </si>
  <si>
    <t>105165</t>
  </si>
  <si>
    <t>105166</t>
  </si>
  <si>
    <t>105167</t>
  </si>
  <si>
    <t>105207</t>
  </si>
  <si>
    <t>105274</t>
  </si>
  <si>
    <t>105316</t>
  </si>
  <si>
    <t>105332</t>
  </si>
  <si>
    <t>105511</t>
  </si>
  <si>
    <t>105514</t>
  </si>
  <si>
    <t>105525</t>
  </si>
  <si>
    <t>105533</t>
  </si>
  <si>
    <t>105573</t>
  </si>
  <si>
    <t>105595</t>
  </si>
  <si>
    <t>105597</t>
  </si>
  <si>
    <t>105647</t>
  </si>
  <si>
    <t>105723</t>
  </si>
  <si>
    <t>105724</t>
  </si>
  <si>
    <t>105728</t>
  </si>
  <si>
    <t>105782</t>
  </si>
  <si>
    <t>105796</t>
  </si>
  <si>
    <t>105803</t>
  </si>
  <si>
    <t>105834</t>
  </si>
  <si>
    <t>105835</t>
  </si>
  <si>
    <t>105836</t>
  </si>
  <si>
    <t>105837</t>
  </si>
  <si>
    <t>105931</t>
  </si>
  <si>
    <t>105941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</si>
</sst>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5"/>
      <color theme="1" tint="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/>
    <xf numFmtId="0" fontId="0" fillId="2" borderId="0" xfId="0" applyFill="1"/>
    <xf numFmtId="0" fontId="2" fillId="2" borderId="0" xfId="0" applyFont="1" applyFill="1"/>
    <xf numFmtId="14" fontId="0" fillId="0" borderId="0" xfId="0" applyNumberFormat="1"/>
    <xf numFmtId="22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0" fontId="1" fillId="3" borderId="2" xfId="0" quotePrefix="1" applyFon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0" borderId="0" xfId="0" applyAlignment="1">
      <alignment wrapText="1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57"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27" formatCode="dd/mm/yy\ hh:mm"/>
      <fill>
        <patternFill patternType="none">
          <fgColor indexed="64"/>
          <bgColor auto="1"/>
        </patternFill>
      </fill>
    </dxf>
    <dxf>
      <numFmt numFmtId="27" formatCode="dd/mm/yy\ hh:mm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17/06/relationships/rdRichValue" Target="richData/rdrichvalue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</v>
    <v>8</v>
    <v>1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E19AE90-3B9C-4F83-AA3C-6061EED2E23A}" name="data" displayName="data" ref="A1:BC1337" totalsRowShown="0" dataDxfId="56">
  <autoFilter ref="A1:BC1337" xr:uid="{9E19AE90-3B9C-4F83-AA3C-6061EED2E23A}"/>
  <tableColumns count="55">
    <tableColumn id="1" xr3:uid="{7741709E-3F1B-460D-BB7B-2D50B157A53A}" name="Désignation" dataDxfId="55"/>
    <tableColumn id="2" xr3:uid="{4F70F2D0-319A-4225-BA06-D03D2A24B71A}" name="Initialisation de la qté inventoriée" dataDxfId="54"/>
    <tableColumn id="3" xr3:uid="{B5028BC5-CDB5-4A25-93CF-5F8480E0BB5B}" name="Statut" dataDxfId="53"/>
    <tableColumn id="4" xr3:uid="{129A198C-8DE5-4661-87ED-282CD6D4D11F}" name="Type d'inventaire" dataDxfId="52"/>
    <tableColumn id="5" xr3:uid="{1789251C-3064-4E26-87E1-214F7094E11D}" name="Commentaire" dataDxfId="51"/>
    <tableColumn id="6" xr3:uid="{03C67FA0-B7C6-438F-81D0-96E3FAB43F04}" name="Remarque" dataDxfId="50"/>
    <tableColumn id="7" xr3:uid="{2B547770-614D-4D0F-8140-4D076CB3783B}" name="Désignation_1" dataDxfId="49"/>
    <tableColumn id="8" xr3:uid="{F2A4BC55-AD93-4B2E-9057-250D19768A5E}" name="Statut_2" dataDxfId="48"/>
    <tableColumn id="9" xr3:uid="{002C2EB7-B823-44DE-8514-C492A62B8DD6}" name="C_INVENTORY_LIST_STATUS2" dataDxfId="47"/>
    <tableColumn id="10" xr3:uid="{E72CCFB7-FF76-423E-A099-A4BA2650D4A1}" name="Utilisateurs connectés" dataDxfId="46"/>
    <tableColumn id="11" xr3:uid="{CBE6E1E9-CFCC-43D1-BF62-E741AFEA2DB4}" name="Remarque_3" dataDxfId="45"/>
    <tableColumn id="12" xr3:uid="{B466560E-0A26-4EEA-B893-3EE144E2EA9E}" name="Choix de la requête possible" dataDxfId="44"/>
    <tableColumn id="13" xr3:uid="{E0FA1BA7-C425-46FE-BE06-2F05501991B0}" name="Commande SQL" dataDxfId="43"/>
    <tableColumn id="14" xr3:uid="{1FFA5EC6-2CAB-4838-955F-A25F3A0346F5}" name="Date Création" dataDxfId="42"/>
    <tableColumn id="15" xr3:uid="{A024B1F9-3A53-42B2-85BA-791A6ED7E791}" name="Date Modification" dataDxfId="41"/>
    <tableColumn id="16" xr3:uid="{6D4CE882-BAFC-41B4-A77C-7B9096181D4E}" name="Création" dataDxfId="40"/>
    <tableColumn id="17" xr3:uid="{84A117AB-21E6-4195-94BD-5B54D2D4941F}" name="Modification" dataDxfId="39"/>
    <tableColumn id="18" xr3:uid="{85C6896C-DB28-4AB1-94C7-411FA461E644}" name="Inventaire" dataDxfId="38"/>
    <tableColumn id="19" xr3:uid="{9F63F272-D3DC-4F43-A102-1F354B9688C3}" name="Liste d'inventaire" dataDxfId="37"/>
    <tableColumn id="20" xr3:uid="{CB918971-5E19-45EB-BF9A-5519736075A5}" name="Bien" dataDxfId="36"/>
    <tableColumn id="21" xr3:uid="{5E155840-4CC3-4271-8C1D-FC9698AD23C0}" name="Référence principale" dataDxfId="35"/>
    <tableColumn id="22" xr3:uid="{656B64E2-4AF1-47E7-9EBB-446000B62361}" name="Référence secondaire" dataDxfId="34"/>
    <tableColumn id="23" xr3:uid="{023478A5-CCE7-4C2C-9916-68A752757F42}" name="Stock logique" dataDxfId="33"/>
    <tableColumn id="24" xr3:uid="{7574B6B4-510B-43D3-9C42-1C5D94CED08F}" name="Stock" dataDxfId="32"/>
    <tableColumn id="25" xr3:uid="{F4FFE819-7C7B-48F1-9D0F-71F28DCCF3CB}" name="Emplacement de stock" dataDxfId="31"/>
    <tableColumn id="26" xr3:uid="{5A889BD4-7632-4E5C-96B5-96E8E37D6F43}" name="Emplacement" dataDxfId="30"/>
    <tableColumn id="27" xr3:uid="{302F8913-B8EC-42BA-94B4-4B593E7952DE}" name="Date réanalyse" dataDxfId="29"/>
    <tableColumn id="28" xr3:uid="{2C9F5A2F-9B27-434A-984A-71498C6D5077}" name="Quantité inventoriée" dataDxfId="28"/>
    <tableColumn id="29" xr3:uid="{AC964A54-9EF6-42F1-B2B0-0FAEA164001F}" name="Quantité système" dataDxfId="27"/>
    <tableColumn id="30" xr3:uid="{2F697623-A249-41B3-8691-A357CC09045E}" name="Différence en quantité" dataDxfId="26"/>
    <tableColumn id="31" xr3:uid="{B07DA86F-2039-494D-A966-14F89FA2F4B5}" name="Valeur inventoriée" dataDxfId="25"/>
    <tableColumn id="32" xr3:uid="{5EEA339F-F3AF-45D4-9784-EF096BAB61C4}" name="Valeur système" dataDxfId="24"/>
    <tableColumn id="33" xr3:uid="{80C946A7-3AA9-4C47-9B8F-FFE570D661DC}" name="Différence en valeur" dataDxfId="23"/>
    <tableColumn id="34" xr3:uid="{047F746E-DB64-4E2B-A924-2F44AF0524C6}" name="Valeur de caractérisation 1" dataDxfId="22"/>
    <tableColumn id="35" xr3:uid="{4032D73B-630D-4E5F-964A-C09F9847DA71}" name="Période" dataDxfId="21"/>
    <tableColumn id="36" xr3:uid="{D93F7F20-7E6A-409E-8EF5-32C730BE2DB0}" name="C_INVENTORY_TYPE_1" dataDxfId="20"/>
    <tableColumn id="37" xr3:uid="{BFE0DB76-5E16-4E56-A7FD-A420C6A4F8F3}" name="Statut de la position" dataDxfId="19"/>
    <tableColumn id="38" xr3:uid="{EA9FAE4F-9581-426F-A0C8-378D66B1EEF6}" name="Position extraite" dataDxfId="18"/>
    <tableColumn id="39" xr3:uid="{E034C363-4BA2-48B9-956F-A03B0C9D79F6}" name="Position traitée" dataDxfId="17"/>
    <tableColumn id="40" xr3:uid="{E13A5C26-2171-4D76-860E-D599EA610B00}" name="Prix unitaire système" dataDxfId="16"/>
    <tableColumn id="41" xr3:uid="{03372BED-E93B-4908-AD79-FAE65AF3C674}" name="Prix unitaire inventorié" dataDxfId="15"/>
    <tableColumn id="42" xr3:uid="{22F558D5-CE2B-4649-974C-CAC5A2D0A4F6}" name="Date de l'inventaire" dataDxfId="14"/>
    <tableColumn id="43" xr3:uid="{536B896A-505A-4AC0-A964-8045EAE3109B}" name="Catégorie de bien" dataDxfId="13"/>
    <tableColumn id="44" xr3:uid="{A4F841E1-864B-4267-B984-7519CC26B08F}" name="Famille commerciale" dataDxfId="12"/>
    <tableColumn id="45" xr3:uid="{EC0DC22B-6876-44D0-809E-AAEFF0A38CAC}" name="Code famille de bien" dataDxfId="11"/>
    <tableColumn id="46" xr3:uid="{89159C2A-07A8-4019-B381-837BBE5516D7}" name="Code groupe de bien" dataDxfId="10"/>
    <tableColumn id="47" xr3:uid="{EEEF256A-6A1E-4691-B50F-2971AF2EC8C8}" name="Code modèle de bien" dataDxfId="9"/>
    <tableColumn id="48" xr3:uid="{1C192F30-1411-488E-B437-38E4A0CFA1C9}" name="Code groupe de responsable" dataDxfId="8"/>
    <tableColumn id="49" xr3:uid="{149A106A-793D-46CB-9713-E8301778E62B}" name="Matière précieuse" dataDxfId="7"/>
    <tableColumn id="50" xr3:uid="{D0615D79-CBA9-4FEE-87FA-249729D49379}" name="Positions de l'inventaire" dataDxfId="6"/>
    <tableColumn id="51" xr3:uid="{E7F45B8C-AFC0-4AAC-BAFF-5F0967CBE161}" name="Types inventaires" dataDxfId="5"/>
    <tableColumn id="52" xr3:uid="{BBC8934F-4CDE-440D-945E-BC0A759689CA}" name="Références" dataDxfId="4"/>
    <tableColumn id="53" xr3:uid="{A9D44BFB-972F-431E-B1DF-C21458249F6D}" name="Année" dataDxfId="3">
      <calculatedColumnFormula>YEAR(data[[#This Row],[Date Création]])</calculatedColumnFormula>
    </tableColumn>
    <tableColumn id="54" xr3:uid="{E25563DB-FDAD-490D-9CD6-B69A1C4D5F92}" name="Clé" dataDxfId="2"/>
    <tableColumn id="55" xr3:uid="{170633DC-26EA-416D-9B38-A5F55154C4DC}" name="Occurrence" dataDxfId="1">
      <calculatedColumnFormula>IF(COUNTIF($U$2:U2,U2)=COUNTIF(data[Référence principale],data[[#This Row],[Référence principale]]),COUNTIF(data[Référence principale],data[[#This Row],[Référence principale]]),"")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9F306A0-EAB5-4DD1-83A3-63FE7072CE2B}">
  <we:reference id="wa200003696" version="1.1.0.0" store="en-US" storeType="OMEX"/>
  <we:alternateReferences>
    <we:reference id="WA200003696" version="1.1.0.0" store="" storeType="OMEX"/>
  </we:alternateReferences>
  <we:properties>
    <we:property name="projectV0_1-56c6e055-265e-4713-816e-a646dbb708de" value="{&quot;kind&quot;:&quot;AFEJSONBlobNode&quot;,&quot;id&quot;:&quot;{45BFAF88-254B-4DDA-A9B3-5008F41C59A9}&quot;}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2BFC8-A4AF-4C73-B137-07888FFF27C7}">
  <dimension ref="A1:BC1337"/>
  <sheetViews>
    <sheetView workbookViewId="0">
      <selection activeCell="BB10" sqref="BB10"/>
    </sheetView>
  </sheetViews>
  <sheetFormatPr baseColWidth="10" defaultRowHeight="15" x14ac:dyDescent="0.25"/>
  <cols>
    <col min="1" max="1" width="58.140625" bestFit="1" customWidth="1"/>
    <col min="2" max="2" width="40.85546875" bestFit="1" customWidth="1"/>
    <col min="3" max="3" width="8.42578125" customWidth="1"/>
    <col min="4" max="4" width="18.7109375" customWidth="1"/>
    <col min="5" max="5" width="15.28515625" customWidth="1"/>
    <col min="6" max="6" width="51" bestFit="1" customWidth="1"/>
    <col min="7" max="7" width="43" bestFit="1" customWidth="1"/>
    <col min="8" max="8" width="10.42578125" customWidth="1"/>
    <col min="9" max="9" width="28.85546875" customWidth="1"/>
    <col min="10" max="10" width="22.85546875" customWidth="1"/>
    <col min="11" max="11" width="71.5703125" bestFit="1" customWidth="1"/>
    <col min="12" max="12" width="28.28515625" customWidth="1"/>
    <col min="13" max="13" width="46.140625" bestFit="1" customWidth="1"/>
    <col min="14" max="14" width="15.28515625" customWidth="1"/>
    <col min="15" max="15" width="19.140625" customWidth="1"/>
    <col min="16" max="16" width="10.7109375" customWidth="1"/>
    <col min="17" max="17" width="14.5703125" customWidth="1"/>
    <col min="18" max="18" width="58.140625" bestFit="1" customWidth="1"/>
    <col min="19" max="19" width="18.5703125" customWidth="1"/>
    <col min="20" max="20" width="9" bestFit="1" customWidth="1"/>
    <col min="21" max="21" width="21.5703125" customWidth="1"/>
    <col min="22" max="22" width="22.42578125" customWidth="1"/>
    <col min="23" max="23" width="15" customWidth="1"/>
    <col min="24" max="24" width="11.5703125" bestFit="1" customWidth="1"/>
    <col min="25" max="25" width="23" customWidth="1"/>
    <col min="26" max="26" width="15.28515625" customWidth="1"/>
    <col min="27" max="27" width="16.28515625" customWidth="1"/>
    <col min="28" max="28" width="21.85546875" customWidth="1"/>
    <col min="29" max="29" width="18.85546875" customWidth="1"/>
    <col min="30" max="30" width="23.28515625" customWidth="1"/>
    <col min="31" max="31" width="19.85546875" customWidth="1"/>
    <col min="32" max="32" width="16.85546875" customWidth="1"/>
    <col min="33" max="33" width="21.28515625" customWidth="1"/>
    <col min="34" max="34" width="26.5703125" customWidth="1"/>
    <col min="35" max="35" width="10.140625" customWidth="1"/>
    <col min="36" max="36" width="23" customWidth="1"/>
    <col min="37" max="37" width="20.85546875" customWidth="1"/>
    <col min="38" max="38" width="17.85546875" customWidth="1"/>
    <col min="39" max="39" width="16.85546875" customWidth="1"/>
    <col min="40" max="40" width="21.85546875" customWidth="1"/>
    <col min="41" max="41" width="23.7109375" customWidth="1"/>
    <col min="42" max="42" width="20.7109375" customWidth="1"/>
    <col min="43" max="43" width="29.85546875" bestFit="1" customWidth="1"/>
    <col min="44" max="46" width="21.5703125" customWidth="1"/>
    <col min="47" max="47" width="22.140625" customWidth="1"/>
    <col min="48" max="48" width="28.42578125" customWidth="1"/>
    <col min="49" max="49" width="19.42578125" customWidth="1"/>
    <col min="50" max="50" width="24.7109375" customWidth="1"/>
    <col min="51" max="51" width="21.7109375" bestFit="1" customWidth="1"/>
    <col min="52" max="52" width="25.28515625" bestFit="1" customWidth="1"/>
    <col min="53" max="53" width="9" customWidth="1"/>
    <col min="54" max="54" width="15.28515625" bestFit="1" customWidth="1"/>
    <col min="55" max="55" width="13.140625" customWidth="1"/>
  </cols>
  <sheetData>
    <row r="1" spans="1:55" x14ac:dyDescent="0.25">
      <c r="A1" t="s">
        <v>7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  <c r="N1" t="s">
        <v>20</v>
      </c>
      <c r="O1" t="s">
        <v>21</v>
      </c>
      <c r="P1" t="s">
        <v>22</v>
      </c>
      <c r="Q1" t="s">
        <v>23</v>
      </c>
      <c r="R1" t="s">
        <v>24</v>
      </c>
      <c r="S1" t="s">
        <v>25</v>
      </c>
      <c r="T1" t="s">
        <v>26</v>
      </c>
      <c r="U1" t="s">
        <v>27</v>
      </c>
      <c r="V1" t="s">
        <v>28</v>
      </c>
      <c r="W1" t="s">
        <v>29</v>
      </c>
      <c r="X1" t="s">
        <v>30</v>
      </c>
      <c r="Y1" t="s">
        <v>31</v>
      </c>
      <c r="Z1" t="s">
        <v>32</v>
      </c>
      <c r="AA1" t="s">
        <v>33</v>
      </c>
      <c r="AB1" t="s">
        <v>34</v>
      </c>
      <c r="AC1" t="s">
        <v>35</v>
      </c>
      <c r="AD1" t="s">
        <v>36</v>
      </c>
      <c r="AE1" t="s">
        <v>37</v>
      </c>
      <c r="AF1" t="s">
        <v>38</v>
      </c>
      <c r="AG1" t="s">
        <v>39</v>
      </c>
      <c r="AH1" t="s">
        <v>40</v>
      </c>
      <c r="AI1" t="s">
        <v>41</v>
      </c>
      <c r="AJ1" t="s">
        <v>42</v>
      </c>
      <c r="AK1" t="s">
        <v>43</v>
      </c>
      <c r="AL1" t="s">
        <v>44</v>
      </c>
      <c r="AM1" t="s">
        <v>45</v>
      </c>
      <c r="AN1" t="s">
        <v>46</v>
      </c>
      <c r="AO1" t="s">
        <v>47</v>
      </c>
      <c r="AP1" t="s">
        <v>48</v>
      </c>
      <c r="AQ1" t="s">
        <v>49</v>
      </c>
      <c r="AR1" t="s">
        <v>50</v>
      </c>
      <c r="AS1" t="s">
        <v>51</v>
      </c>
      <c r="AT1" t="s">
        <v>52</v>
      </c>
      <c r="AU1" t="s">
        <v>53</v>
      </c>
      <c r="AV1" t="s">
        <v>54</v>
      </c>
      <c r="AW1" t="s">
        <v>55</v>
      </c>
      <c r="AX1" t="s">
        <v>56</v>
      </c>
      <c r="AY1" t="s">
        <v>57</v>
      </c>
      <c r="AZ1" t="s">
        <v>58</v>
      </c>
      <c r="BA1" t="s">
        <v>1</v>
      </c>
      <c r="BB1" t="s">
        <v>59</v>
      </c>
      <c r="BC1" t="s">
        <v>60</v>
      </c>
    </row>
    <row r="2" spans="1:55" x14ac:dyDescent="0.25">
      <c r="N2" s="5">
        <v>44153.288055555553</v>
      </c>
      <c r="O2" s="5"/>
      <c r="U2" t="s">
        <v>61</v>
      </c>
      <c r="AD2">
        <v>-104265</v>
      </c>
      <c r="AG2">
        <v>-31279.5</v>
      </c>
      <c r="AP2" s="4"/>
      <c r="BA2">
        <f>YEAR(data[[#This Row],[Date Création]])</f>
        <v>2020</v>
      </c>
      <c r="BC2" t="str">
        <f>IF(COUNTIF($U$2:U2,U2)=COUNTIF(data[Référence principale],data[[#This Row],[Référence principale]]),COUNTIF(data[Référence principale],data[[#This Row],[Référence principale]]),"")</f>
        <v/>
      </c>
    </row>
    <row r="3" spans="1:55" x14ac:dyDescent="0.25">
      <c r="N3" s="5">
        <v>44231.518645833334</v>
      </c>
      <c r="O3" s="5"/>
      <c r="U3" t="s">
        <v>62</v>
      </c>
      <c r="AD3">
        <v>-11</v>
      </c>
      <c r="AG3">
        <v>-27500</v>
      </c>
      <c r="AP3" s="4"/>
      <c r="BA3">
        <f>YEAR(data[[#This Row],[Date Création]])</f>
        <v>2021</v>
      </c>
      <c r="BC3" t="str">
        <f>IF(COUNTIF($U$2:U3,U3)=COUNTIF(data[Référence principale],data[[#This Row],[Référence principale]]),COUNTIF(data[Référence principale],data[[#This Row],[Référence principale]]),"")</f>
        <v/>
      </c>
    </row>
    <row r="4" spans="1:55" x14ac:dyDescent="0.25">
      <c r="N4" s="5">
        <v>44556.46371527778</v>
      </c>
      <c r="O4" s="5"/>
      <c r="U4" t="s">
        <v>63</v>
      </c>
      <c r="AD4">
        <v>-2</v>
      </c>
      <c r="AG4">
        <v>-23923.377799999998</v>
      </c>
      <c r="AP4" s="4"/>
      <c r="BA4">
        <f>YEAR(data[[#This Row],[Date Création]])</f>
        <v>2021</v>
      </c>
      <c r="BC4" t="str">
        <f>IF(COUNTIF($U$2:U4,U4)=COUNTIF(data[Référence principale],data[[#This Row],[Référence principale]]),COUNTIF(data[Référence principale],data[[#This Row],[Référence principale]]),"")</f>
        <v/>
      </c>
    </row>
    <row r="5" spans="1:55" x14ac:dyDescent="0.25">
      <c r="N5" s="5">
        <v>42131.663819444446</v>
      </c>
      <c r="O5" s="5"/>
      <c r="U5" t="s">
        <v>64</v>
      </c>
      <c r="AD5">
        <v>-1</v>
      </c>
      <c r="AG5">
        <v>-16000</v>
      </c>
      <c r="AP5" s="4"/>
      <c r="BA5">
        <f>YEAR(data[[#This Row],[Date Création]])</f>
        <v>2015</v>
      </c>
      <c r="BC5">
        <f>IF(COUNTIF($U$2:U5,U5)=COUNTIF(data[Référence principale],data[[#This Row],[Référence principale]]),COUNTIF(data[Référence principale],data[[#This Row],[Référence principale]]),"")</f>
        <v>1</v>
      </c>
    </row>
    <row r="6" spans="1:55" x14ac:dyDescent="0.25">
      <c r="N6" s="5">
        <v>44556.46371527778</v>
      </c>
      <c r="O6" s="5"/>
      <c r="U6" t="s">
        <v>65</v>
      </c>
      <c r="AD6">
        <v>-1</v>
      </c>
      <c r="AG6">
        <v>-9844.1</v>
      </c>
      <c r="AP6" s="4"/>
      <c r="BA6">
        <f>YEAR(data[[#This Row],[Date Création]])</f>
        <v>2021</v>
      </c>
      <c r="BC6" t="str">
        <f>IF(COUNTIF($U$2:U6,U6)=COUNTIF(data[Référence principale],data[[#This Row],[Référence principale]]),COUNTIF(data[Référence principale],data[[#This Row],[Référence principale]]),"")</f>
        <v/>
      </c>
    </row>
    <row r="7" spans="1:55" x14ac:dyDescent="0.25">
      <c r="N7" s="5">
        <v>44251.339074074072</v>
      </c>
      <c r="O7" s="5"/>
      <c r="U7" t="s">
        <v>66</v>
      </c>
      <c r="AD7">
        <v>-2</v>
      </c>
      <c r="AG7">
        <v>-5084</v>
      </c>
      <c r="AP7" s="4"/>
      <c r="BA7">
        <f>YEAR(data[[#This Row],[Date Création]])</f>
        <v>2021</v>
      </c>
      <c r="BC7" t="str">
        <f>IF(COUNTIF($U$2:U7,U7)=COUNTIF(data[Référence principale],data[[#This Row],[Référence principale]]),COUNTIF(data[Référence principale],data[[#This Row],[Référence principale]]),"")</f>
        <v/>
      </c>
    </row>
    <row r="8" spans="1:55" x14ac:dyDescent="0.25">
      <c r="N8" s="5">
        <v>44556.46371527778</v>
      </c>
      <c r="O8" s="5"/>
      <c r="U8" t="s">
        <v>67</v>
      </c>
      <c r="AD8">
        <v>-1</v>
      </c>
      <c r="AG8">
        <v>-3630</v>
      </c>
      <c r="AP8" s="4"/>
      <c r="BA8">
        <f>YEAR(data[[#This Row],[Date Création]])</f>
        <v>2021</v>
      </c>
      <c r="BC8" t="str">
        <f>IF(COUNTIF($U$2:U8,U8)=COUNTIF(data[Référence principale],data[[#This Row],[Référence principale]]),COUNTIF(data[Référence principale],data[[#This Row],[Référence principale]]),"")</f>
        <v/>
      </c>
    </row>
    <row r="9" spans="1:55" x14ac:dyDescent="0.25">
      <c r="N9" s="5">
        <v>43451.453831018516</v>
      </c>
      <c r="O9" s="5"/>
      <c r="U9" t="s">
        <v>68</v>
      </c>
      <c r="AD9">
        <v>-1</v>
      </c>
      <c r="AG9">
        <v>-3575.1439999999998</v>
      </c>
      <c r="AP9" s="4"/>
      <c r="BA9">
        <f>YEAR(data[[#This Row],[Date Création]])</f>
        <v>2018</v>
      </c>
      <c r="BC9">
        <f>IF(COUNTIF($U$2:U9,U9)=COUNTIF(data[Référence principale],data[[#This Row],[Référence principale]]),COUNTIF(data[Référence principale],data[[#This Row],[Référence principale]]),"")</f>
        <v>1</v>
      </c>
    </row>
    <row r="10" spans="1:55" x14ac:dyDescent="0.25">
      <c r="N10" s="5">
        <v>44251.343657407408</v>
      </c>
      <c r="O10" s="5"/>
      <c r="U10" t="s">
        <v>69</v>
      </c>
      <c r="AD10">
        <v>-1</v>
      </c>
      <c r="AG10">
        <v>-3209</v>
      </c>
      <c r="AP10" s="4"/>
      <c r="BA10">
        <f>YEAR(data[[#This Row],[Date Création]])</f>
        <v>2021</v>
      </c>
      <c r="BC10" t="str">
        <f>IF(COUNTIF($U$2:U10,U10)=COUNTIF(data[Référence principale],data[[#This Row],[Référence principale]]),COUNTIF(data[Référence principale],data[[#This Row],[Référence principale]]),"")</f>
        <v/>
      </c>
    </row>
    <row r="11" spans="1:55" x14ac:dyDescent="0.25">
      <c r="N11" s="5">
        <v>44880.580868055556</v>
      </c>
      <c r="O11" s="5"/>
      <c r="U11" t="s">
        <v>70</v>
      </c>
      <c r="AD11">
        <v>-44</v>
      </c>
      <c r="AG11">
        <v>-3080</v>
      </c>
      <c r="AP11" s="4"/>
      <c r="BA11">
        <f>YEAR(data[[#This Row],[Date Création]])</f>
        <v>2022</v>
      </c>
      <c r="BC11" t="str">
        <f>IF(COUNTIF($U$2:U11,U11)=COUNTIF(data[Référence principale],data[[#This Row],[Référence principale]]),COUNTIF(data[Référence principale],data[[#This Row],[Référence principale]]),"")</f>
        <v/>
      </c>
    </row>
    <row r="12" spans="1:55" x14ac:dyDescent="0.25">
      <c r="N12" s="5">
        <v>42033.50885416667</v>
      </c>
      <c r="O12" s="5"/>
      <c r="U12" t="s">
        <v>71</v>
      </c>
      <c r="AD12">
        <v>-1</v>
      </c>
      <c r="AG12">
        <v>-3072.75</v>
      </c>
      <c r="AP12" s="4"/>
      <c r="BA12">
        <f>YEAR(data[[#This Row],[Date Création]])</f>
        <v>2015</v>
      </c>
      <c r="BC12" t="str">
        <f>IF(COUNTIF($U$2:U12,U12)=COUNTIF(data[Référence principale],data[[#This Row],[Référence principale]]),COUNTIF(data[Référence principale],data[[#This Row],[Référence principale]]),"")</f>
        <v/>
      </c>
    </row>
    <row r="13" spans="1:55" x14ac:dyDescent="0.25">
      <c r="N13" s="5">
        <v>42033.537037037036</v>
      </c>
      <c r="O13" s="5"/>
      <c r="U13" t="s">
        <v>72</v>
      </c>
      <c r="AD13">
        <v>-1</v>
      </c>
      <c r="AG13">
        <v>-2870</v>
      </c>
      <c r="AP13" s="4"/>
      <c r="BA13">
        <f>YEAR(data[[#This Row],[Date Création]])</f>
        <v>2015</v>
      </c>
      <c r="BC13">
        <f>IF(COUNTIF($U$2:U13,U13)=COUNTIF(data[Référence principale],data[[#This Row],[Référence principale]]),COUNTIF(data[Référence principale],data[[#This Row],[Référence principale]]),"")</f>
        <v>1</v>
      </c>
    </row>
    <row r="14" spans="1:55" x14ac:dyDescent="0.25">
      <c r="N14" s="5">
        <v>44880.580868055556</v>
      </c>
      <c r="O14" s="5"/>
      <c r="U14" t="s">
        <v>73</v>
      </c>
      <c r="AD14">
        <v>-39</v>
      </c>
      <c r="AG14">
        <v>-2730</v>
      </c>
      <c r="AP14" s="4"/>
      <c r="BA14">
        <f>YEAR(data[[#This Row],[Date Création]])</f>
        <v>2022</v>
      </c>
      <c r="BC14" t="str">
        <f>IF(COUNTIF($U$2:U14,U14)=COUNTIF(data[Référence principale],data[[#This Row],[Référence principale]]),COUNTIF(data[Référence principale],data[[#This Row],[Référence principale]]),"")</f>
        <v/>
      </c>
    </row>
    <row r="15" spans="1:55" x14ac:dyDescent="0.25">
      <c r="N15" s="5">
        <v>44953.639432870368</v>
      </c>
      <c r="O15" s="5"/>
      <c r="U15" t="s">
        <v>74</v>
      </c>
      <c r="AD15">
        <v>-1</v>
      </c>
      <c r="AG15">
        <v>-2626</v>
      </c>
      <c r="AP15" s="4"/>
      <c r="BA15">
        <f>YEAR(data[[#This Row],[Date Création]])</f>
        <v>2023</v>
      </c>
      <c r="BC15" t="str">
        <f>IF(COUNTIF($U$2:U15,U15)=COUNTIF(data[Référence principale],data[[#This Row],[Référence principale]]),COUNTIF(data[Référence principale],data[[#This Row],[Référence principale]]),"")</f>
        <v/>
      </c>
    </row>
    <row r="16" spans="1:55" x14ac:dyDescent="0.25">
      <c r="N16" s="5">
        <v>44556.46371527778</v>
      </c>
      <c r="O16" s="5"/>
      <c r="U16" t="s">
        <v>75</v>
      </c>
      <c r="AD16">
        <v>-1</v>
      </c>
      <c r="AG16">
        <v>-2458</v>
      </c>
      <c r="AP16" s="4"/>
      <c r="BA16">
        <f>YEAR(data[[#This Row],[Date Création]])</f>
        <v>2021</v>
      </c>
      <c r="BC16" t="str">
        <f>IF(COUNTIF($U$2:U16,U16)=COUNTIF(data[Référence principale],data[[#This Row],[Référence principale]]),COUNTIF(data[Référence principale],data[[#This Row],[Référence principale]]),"")</f>
        <v/>
      </c>
    </row>
    <row r="17" spans="14:55" x14ac:dyDescent="0.25">
      <c r="N17" s="5">
        <v>44939.576932870368</v>
      </c>
      <c r="O17" s="5"/>
      <c r="U17" t="s">
        <v>76</v>
      </c>
      <c r="AD17">
        <v>-1</v>
      </c>
      <c r="AG17">
        <v>-2415</v>
      </c>
      <c r="AP17" s="4"/>
      <c r="BA17">
        <f>YEAR(data[[#This Row],[Date Création]])</f>
        <v>2023</v>
      </c>
      <c r="BC17" t="str">
        <f>IF(COUNTIF($U$2:U17,U17)=COUNTIF(data[Référence principale],data[[#This Row],[Référence principale]]),COUNTIF(data[Référence principale],data[[#This Row],[Référence principale]]),"")</f>
        <v/>
      </c>
    </row>
    <row r="18" spans="14:55" x14ac:dyDescent="0.25">
      <c r="N18" s="5">
        <v>44556.46371527778</v>
      </c>
      <c r="O18" s="5"/>
      <c r="U18" t="s">
        <v>77</v>
      </c>
      <c r="AD18">
        <v>-1</v>
      </c>
      <c r="AG18">
        <v>-2411.0861</v>
      </c>
      <c r="AP18" s="4"/>
      <c r="BA18">
        <f>YEAR(data[[#This Row],[Date Création]])</f>
        <v>2021</v>
      </c>
      <c r="BC18" t="str">
        <f>IF(COUNTIF($U$2:U18,U18)=COUNTIF(data[Référence principale],data[[#This Row],[Référence principale]]),COUNTIF(data[Référence principale],data[[#This Row],[Référence principale]]),"")</f>
        <v/>
      </c>
    </row>
    <row r="19" spans="14:55" x14ac:dyDescent="0.25">
      <c r="N19" s="5">
        <v>44953.639432870368</v>
      </c>
      <c r="O19" s="5"/>
      <c r="U19" t="s">
        <v>78</v>
      </c>
      <c r="AD19">
        <v>-1</v>
      </c>
      <c r="AG19">
        <v>-2355.5</v>
      </c>
      <c r="AP19" s="4"/>
      <c r="BA19">
        <f>YEAR(data[[#This Row],[Date Création]])</f>
        <v>2023</v>
      </c>
      <c r="BC19" t="str">
        <f>IF(COUNTIF($U$2:U19,U19)=COUNTIF(data[Référence principale],data[[#This Row],[Référence principale]]),COUNTIF(data[Référence principale],data[[#This Row],[Référence principale]]),"")</f>
        <v/>
      </c>
    </row>
    <row r="20" spans="14:55" x14ac:dyDescent="0.25">
      <c r="N20" s="5">
        <v>44875.686180555553</v>
      </c>
      <c r="O20" s="5"/>
      <c r="U20" t="s">
        <v>79</v>
      </c>
      <c r="AD20">
        <v>-10</v>
      </c>
      <c r="AG20">
        <v>-1890</v>
      </c>
      <c r="AP20" s="4"/>
      <c r="BA20">
        <f>YEAR(data[[#This Row],[Date Création]])</f>
        <v>2022</v>
      </c>
      <c r="BC20">
        <f>IF(COUNTIF($U$2:U20,U20)=COUNTIF(data[Référence principale],data[[#This Row],[Référence principale]]),COUNTIF(data[Référence principale],data[[#This Row],[Référence principale]]),"")</f>
        <v>1</v>
      </c>
    </row>
    <row r="21" spans="14:55" x14ac:dyDescent="0.25">
      <c r="N21" s="5">
        <v>44085.57340277778</v>
      </c>
      <c r="O21" s="5"/>
      <c r="U21" t="s">
        <v>80</v>
      </c>
      <c r="AD21">
        <v>-3</v>
      </c>
      <c r="AG21">
        <v>-1785</v>
      </c>
      <c r="AP21" s="4"/>
      <c r="BA21">
        <f>YEAR(data[[#This Row],[Date Création]])</f>
        <v>2020</v>
      </c>
      <c r="BC21" t="str">
        <f>IF(COUNTIF($U$2:U21,U21)=COUNTIF(data[Référence principale],data[[#This Row],[Référence principale]]),COUNTIF(data[Référence principale],data[[#This Row],[Référence principale]]),"")</f>
        <v/>
      </c>
    </row>
    <row r="22" spans="14:55" x14ac:dyDescent="0.25">
      <c r="N22" s="5">
        <v>44556.46371527778</v>
      </c>
      <c r="O22" s="5"/>
      <c r="U22" t="s">
        <v>81</v>
      </c>
      <c r="AD22">
        <v>-10</v>
      </c>
      <c r="AG22">
        <v>-1750</v>
      </c>
      <c r="AP22" s="4"/>
      <c r="BA22">
        <f>YEAR(data[[#This Row],[Date Création]])</f>
        <v>2021</v>
      </c>
      <c r="BC22" t="str">
        <f>IF(COUNTIF($U$2:U22,U22)=COUNTIF(data[Référence principale],data[[#This Row],[Référence principale]]),COUNTIF(data[Référence principale],data[[#This Row],[Référence principale]]),"")</f>
        <v/>
      </c>
    </row>
    <row r="23" spans="14:55" x14ac:dyDescent="0.25">
      <c r="N23" s="5">
        <v>44953.616377314815</v>
      </c>
      <c r="O23" s="5"/>
      <c r="U23" t="s">
        <v>82</v>
      </c>
      <c r="AD23">
        <v>-9</v>
      </c>
      <c r="AG23">
        <v>-1692</v>
      </c>
      <c r="AP23" s="4"/>
      <c r="BA23">
        <f>YEAR(data[[#This Row],[Date Création]])</f>
        <v>2023</v>
      </c>
      <c r="BC23" t="str">
        <f>IF(COUNTIF($U$2:U23,U23)=COUNTIF(data[Référence principale],data[[#This Row],[Référence principale]]),COUNTIF(data[Référence principale],data[[#This Row],[Référence principale]]),"")</f>
        <v/>
      </c>
    </row>
    <row r="24" spans="14:55" x14ac:dyDescent="0.25">
      <c r="N24" s="5">
        <v>44939.601365740738</v>
      </c>
      <c r="O24" s="5"/>
      <c r="U24" t="s">
        <v>83</v>
      </c>
      <c r="AD24">
        <v>-2</v>
      </c>
      <c r="AG24">
        <v>-1632</v>
      </c>
      <c r="AP24" s="4"/>
      <c r="BA24">
        <f>YEAR(data[[#This Row],[Date Création]])</f>
        <v>2023</v>
      </c>
      <c r="BC24" t="str">
        <f>IF(COUNTIF($U$2:U24,U24)=COUNTIF(data[Référence principale],data[[#This Row],[Référence principale]]),COUNTIF(data[Référence principale],data[[#This Row],[Référence principale]]),"")</f>
        <v/>
      </c>
    </row>
    <row r="25" spans="14:55" x14ac:dyDescent="0.25">
      <c r="N25" s="5">
        <v>44223.644016203703</v>
      </c>
      <c r="O25" s="5"/>
      <c r="U25" t="s">
        <v>84</v>
      </c>
      <c r="AD25">
        <v>-1</v>
      </c>
      <c r="AG25">
        <v>-1601.05</v>
      </c>
      <c r="AP25" s="4"/>
      <c r="BA25">
        <f>YEAR(data[[#This Row],[Date Création]])</f>
        <v>2021</v>
      </c>
      <c r="BC25" t="str">
        <f>IF(COUNTIF($U$2:U25,U25)=COUNTIF(data[Référence principale],data[[#This Row],[Référence principale]]),COUNTIF(data[Référence principale],data[[#This Row],[Référence principale]]),"")</f>
        <v/>
      </c>
    </row>
    <row r="26" spans="14:55" x14ac:dyDescent="0.25">
      <c r="N26" s="5">
        <v>44988.683680555558</v>
      </c>
      <c r="O26" s="5"/>
      <c r="U26" t="s">
        <v>85</v>
      </c>
      <c r="AD26">
        <v>3</v>
      </c>
      <c r="AG26">
        <v>1502.97</v>
      </c>
      <c r="AP26" s="4"/>
      <c r="BA26">
        <f>YEAR(data[[#This Row],[Date Création]])</f>
        <v>2023</v>
      </c>
      <c r="BC26" t="str">
        <f>IF(COUNTIF($U$2:U26,U26)=COUNTIF(data[Référence principale],data[[#This Row],[Référence principale]]),COUNTIF(data[Référence principale],data[[#This Row],[Référence principale]]),"")</f>
        <v/>
      </c>
    </row>
    <row r="27" spans="14:55" x14ac:dyDescent="0.25">
      <c r="N27" s="5">
        <v>44153.291250000002</v>
      </c>
      <c r="O27" s="5"/>
      <c r="U27" t="s">
        <v>86</v>
      </c>
      <c r="AD27">
        <v>-120</v>
      </c>
      <c r="AG27">
        <v>-1440</v>
      </c>
      <c r="AP27" s="4"/>
      <c r="BA27">
        <f>YEAR(data[[#This Row],[Date Création]])</f>
        <v>2020</v>
      </c>
      <c r="BC27">
        <f>IF(COUNTIF($U$2:U27,U27)=COUNTIF(data[Référence principale],data[[#This Row],[Référence principale]]),COUNTIF(data[Référence principale],data[[#This Row],[Référence principale]]),"")</f>
        <v>1</v>
      </c>
    </row>
    <row r="28" spans="14:55" x14ac:dyDescent="0.25">
      <c r="N28" s="5">
        <v>44154.320972222224</v>
      </c>
      <c r="O28" s="5"/>
      <c r="U28" t="s">
        <v>161</v>
      </c>
      <c r="AD28">
        <v>-2</v>
      </c>
      <c r="AG28">
        <v>-1381.4</v>
      </c>
      <c r="AP28" s="4"/>
      <c r="BA28">
        <f>YEAR(data[[#This Row],[Date Création]])</f>
        <v>2020</v>
      </c>
      <c r="BC28" t="str">
        <f>IF(COUNTIF($U$2:U28,U28)=COUNTIF(data[Référence principale],data[[#This Row],[Référence principale]]),COUNTIF(data[Référence principale],data[[#This Row],[Référence principale]]),"")</f>
        <v/>
      </c>
    </row>
    <row r="29" spans="14:55" x14ac:dyDescent="0.25">
      <c r="N29" s="5">
        <v>44556.46371527778</v>
      </c>
      <c r="O29" s="5"/>
      <c r="U29" t="s">
        <v>175</v>
      </c>
      <c r="AD29">
        <v>-9</v>
      </c>
      <c r="AG29">
        <v>-1260</v>
      </c>
      <c r="AP29" s="4"/>
      <c r="BA29">
        <f>YEAR(data[[#This Row],[Date Création]])</f>
        <v>2021</v>
      </c>
      <c r="BC29" t="str">
        <f>IF(COUNTIF($U$2:U29,U29)=COUNTIF(data[Référence principale],data[[#This Row],[Référence principale]]),COUNTIF(data[Référence principale],data[[#This Row],[Référence principale]]),"")</f>
        <v/>
      </c>
    </row>
    <row r="30" spans="14:55" x14ac:dyDescent="0.25">
      <c r="N30" s="5">
        <v>44946.608518518522</v>
      </c>
      <c r="O30" s="5"/>
      <c r="U30" t="s">
        <v>176</v>
      </c>
      <c r="AD30">
        <v>-4</v>
      </c>
      <c r="AG30">
        <v>-1200</v>
      </c>
      <c r="AP30" s="4"/>
      <c r="BA30">
        <f>YEAR(data[[#This Row],[Date Création]])</f>
        <v>2023</v>
      </c>
      <c r="BC30" t="str">
        <f>IF(COUNTIF($U$2:U30,U30)=COUNTIF(data[Référence principale],data[[#This Row],[Référence principale]]),COUNTIF(data[Référence principale],data[[#This Row],[Référence principale]]),"")</f>
        <v/>
      </c>
    </row>
    <row r="31" spans="14:55" x14ac:dyDescent="0.25">
      <c r="N31" s="5">
        <v>44946.59584490741</v>
      </c>
      <c r="O31" s="5"/>
      <c r="U31" t="s">
        <v>177</v>
      </c>
      <c r="AD31">
        <v>-1</v>
      </c>
      <c r="AG31">
        <v>-1198</v>
      </c>
      <c r="AP31" s="4"/>
      <c r="BA31">
        <f>YEAR(data[[#This Row],[Date Création]])</f>
        <v>2023</v>
      </c>
      <c r="BC31" t="str">
        <f>IF(COUNTIF($U$2:U31,U31)=COUNTIF(data[Référence principale],data[[#This Row],[Référence principale]]),COUNTIF(data[Référence principale],data[[#This Row],[Référence principale]]),"")</f>
        <v/>
      </c>
    </row>
    <row r="32" spans="14:55" x14ac:dyDescent="0.25">
      <c r="N32" s="5">
        <v>43657.480312500003</v>
      </c>
      <c r="O32" s="5"/>
      <c r="U32" t="s">
        <v>83</v>
      </c>
      <c r="AD32">
        <v>-5</v>
      </c>
      <c r="AG32">
        <v>-1130</v>
      </c>
      <c r="AP32" s="4"/>
      <c r="BA32">
        <f>YEAR(data[[#This Row],[Date Création]])</f>
        <v>2019</v>
      </c>
      <c r="BC32" t="str">
        <f>IF(COUNTIF($U$2:U32,U32)=COUNTIF(data[Référence principale],data[[#This Row],[Référence principale]]),COUNTIF(data[Référence principale],data[[#This Row],[Référence principale]]),"")</f>
        <v/>
      </c>
    </row>
    <row r="33" spans="14:55" x14ac:dyDescent="0.25">
      <c r="N33" s="5">
        <v>42716.355486111112</v>
      </c>
      <c r="O33" s="5"/>
      <c r="U33" t="s">
        <v>158</v>
      </c>
      <c r="AD33">
        <v>-1</v>
      </c>
      <c r="AG33">
        <v>-1065.192</v>
      </c>
      <c r="AP33" s="4"/>
      <c r="BA33">
        <f>YEAR(data[[#This Row],[Date Création]])</f>
        <v>2016</v>
      </c>
      <c r="BC33">
        <f>IF(COUNTIF($U$2:U33,U33)=COUNTIF(data[Référence principale],data[[#This Row],[Référence principale]]),COUNTIF(data[Référence principale],data[[#This Row],[Référence principale]]),"")</f>
        <v>1</v>
      </c>
    </row>
    <row r="34" spans="14:55" x14ac:dyDescent="0.25">
      <c r="N34" s="5">
        <v>44890.355717592596</v>
      </c>
      <c r="O34" s="5"/>
      <c r="U34" t="s">
        <v>160</v>
      </c>
      <c r="AD34">
        <v>-1</v>
      </c>
      <c r="AG34">
        <v>-1048.3693000000001</v>
      </c>
      <c r="AP34" s="4"/>
      <c r="BA34">
        <f>YEAR(data[[#This Row],[Date Création]])</f>
        <v>2022</v>
      </c>
      <c r="BC34" t="str">
        <f>IF(COUNTIF($U$2:U34,U34)=COUNTIF(data[Référence principale],data[[#This Row],[Référence principale]]),COUNTIF(data[Référence principale],data[[#This Row],[Référence principale]]),"")</f>
        <v/>
      </c>
    </row>
    <row r="35" spans="14:55" x14ac:dyDescent="0.25">
      <c r="N35" s="5">
        <v>44939.576932870368</v>
      </c>
      <c r="O35" s="5"/>
      <c r="U35" t="s">
        <v>85</v>
      </c>
      <c r="AD35">
        <v>-2</v>
      </c>
      <c r="AG35">
        <v>-1001.98</v>
      </c>
      <c r="AP35" s="4"/>
      <c r="BA35">
        <f>YEAR(data[[#This Row],[Date Création]])</f>
        <v>2023</v>
      </c>
      <c r="BC35">
        <f>IF(COUNTIF($U$2:U35,U35)=COUNTIF(data[Référence principale],data[[#This Row],[Référence principale]]),COUNTIF(data[Référence principale],data[[#This Row],[Référence principale]]),"")</f>
        <v>2</v>
      </c>
    </row>
    <row r="36" spans="14:55" x14ac:dyDescent="0.25">
      <c r="N36" s="5">
        <v>44861.338101851848</v>
      </c>
      <c r="O36" s="5"/>
      <c r="U36" t="s">
        <v>178</v>
      </c>
      <c r="AD36">
        <v>-1</v>
      </c>
      <c r="AG36">
        <v>-975</v>
      </c>
      <c r="AP36" s="4"/>
      <c r="BA36">
        <f>YEAR(data[[#This Row],[Date Création]])</f>
        <v>2022</v>
      </c>
      <c r="BC36" t="str">
        <f>IF(COUNTIF($U$2:U36,U36)=COUNTIF(data[Référence principale],data[[#This Row],[Référence principale]]),COUNTIF(data[Référence principale],data[[#This Row],[Référence principale]]),"")</f>
        <v/>
      </c>
    </row>
    <row r="37" spans="14:55" x14ac:dyDescent="0.25">
      <c r="N37" s="5">
        <v>44883.61273148148</v>
      </c>
      <c r="O37" s="5"/>
      <c r="U37" t="s">
        <v>179</v>
      </c>
      <c r="AD37">
        <v>-2</v>
      </c>
      <c r="AG37">
        <v>-916.66660000000002</v>
      </c>
      <c r="AP37" s="4"/>
      <c r="BA37">
        <f>YEAR(data[[#This Row],[Date Création]])</f>
        <v>2022</v>
      </c>
      <c r="BC37" t="str">
        <f>IF(COUNTIF($U$2:U37,U37)=COUNTIF(data[Référence principale],data[[#This Row],[Référence principale]]),COUNTIF(data[Référence principale],data[[#This Row],[Référence principale]]),"")</f>
        <v/>
      </c>
    </row>
    <row r="38" spans="14:55" x14ac:dyDescent="0.25">
      <c r="N38" s="5">
        <v>44959.59884259259</v>
      </c>
      <c r="O38" s="5"/>
      <c r="U38" t="s">
        <v>180</v>
      </c>
      <c r="AD38">
        <v>-1</v>
      </c>
      <c r="AG38">
        <v>-846</v>
      </c>
      <c r="AP38" s="4"/>
      <c r="BA38">
        <f>YEAR(data[[#This Row],[Date Création]])</f>
        <v>2023</v>
      </c>
      <c r="BC38" t="str">
        <f>IF(COUNTIF($U$2:U38,U38)=COUNTIF(data[Référence principale],data[[#This Row],[Référence principale]]),COUNTIF(data[Référence principale],data[[#This Row],[Référence principale]]),"")</f>
        <v/>
      </c>
    </row>
    <row r="39" spans="14:55" x14ac:dyDescent="0.25">
      <c r="N39" s="5">
        <v>44096.379386574074</v>
      </c>
      <c r="O39" s="5"/>
      <c r="U39" t="s">
        <v>83</v>
      </c>
      <c r="AD39">
        <v>-1</v>
      </c>
      <c r="AG39">
        <v>-763.33</v>
      </c>
      <c r="AP39" s="4"/>
      <c r="BA39">
        <f>YEAR(data[[#This Row],[Date Création]])</f>
        <v>2020</v>
      </c>
      <c r="BC39" t="str">
        <f>IF(COUNTIF($U$2:U39,U39)=COUNTIF(data[Référence principale],data[[#This Row],[Référence principale]]),COUNTIF(data[Référence principale],data[[#This Row],[Référence principale]]),"")</f>
        <v/>
      </c>
    </row>
    <row r="40" spans="14:55" x14ac:dyDescent="0.25">
      <c r="N40" s="5">
        <v>44556.46371527778</v>
      </c>
      <c r="O40" s="5"/>
      <c r="U40" t="s">
        <v>181</v>
      </c>
      <c r="AD40">
        <v>-14</v>
      </c>
      <c r="AG40">
        <v>-703.21579999999994</v>
      </c>
      <c r="AP40" s="4"/>
      <c r="BA40">
        <f>YEAR(data[[#This Row],[Date Création]])</f>
        <v>2021</v>
      </c>
      <c r="BC40" t="str">
        <f>IF(COUNTIF($U$2:U40,U40)=COUNTIF(data[Référence principale],data[[#This Row],[Référence principale]]),COUNTIF(data[Référence principale],data[[#This Row],[Référence principale]]),"")</f>
        <v/>
      </c>
    </row>
    <row r="41" spans="14:55" x14ac:dyDescent="0.25">
      <c r="N41" s="5">
        <v>44959.59884259259</v>
      </c>
      <c r="O41" s="5"/>
      <c r="U41" t="s">
        <v>182</v>
      </c>
      <c r="AD41">
        <v>-2</v>
      </c>
      <c r="AG41">
        <v>-668</v>
      </c>
      <c r="AP41" s="4"/>
      <c r="BA41">
        <f>YEAR(data[[#This Row],[Date Création]])</f>
        <v>2023</v>
      </c>
      <c r="BC41">
        <f>IF(COUNTIF($U$2:U41,U41)=COUNTIF(data[Référence principale],data[[#This Row],[Référence principale]]),COUNTIF(data[Référence principale],data[[#This Row],[Référence principale]]),"")</f>
        <v>1</v>
      </c>
    </row>
    <row r="42" spans="14:55" x14ac:dyDescent="0.25">
      <c r="N42" s="5">
        <v>44556.46371527778</v>
      </c>
      <c r="O42" s="5"/>
      <c r="U42" t="s">
        <v>183</v>
      </c>
      <c r="AD42">
        <v>-3</v>
      </c>
      <c r="AG42">
        <v>-605.25</v>
      </c>
      <c r="AP42" s="4"/>
      <c r="BA42">
        <f>YEAR(data[[#This Row],[Date Création]])</f>
        <v>2021</v>
      </c>
      <c r="BC42" t="str">
        <f>IF(COUNTIF($U$2:U42,U42)=COUNTIF(data[Référence principale],data[[#This Row],[Référence principale]]),COUNTIF(data[Référence principale],data[[#This Row],[Référence principale]]),"")</f>
        <v/>
      </c>
    </row>
    <row r="43" spans="14:55" x14ac:dyDescent="0.25">
      <c r="N43" s="5">
        <v>44873.439710648148</v>
      </c>
      <c r="O43" s="5"/>
      <c r="U43" t="s">
        <v>157</v>
      </c>
      <c r="AD43">
        <v>-2</v>
      </c>
      <c r="AG43">
        <v>-532.15560000000005</v>
      </c>
      <c r="AP43" s="4"/>
      <c r="BA43">
        <f>YEAR(data[[#This Row],[Date Création]])</f>
        <v>2022</v>
      </c>
      <c r="BC43" t="str">
        <f>IF(COUNTIF($U$2:U43,U43)=COUNTIF(data[Référence principale],data[[#This Row],[Référence principale]]),COUNTIF(data[Référence principale],data[[#This Row],[Référence principale]]),"")</f>
        <v/>
      </c>
    </row>
    <row r="44" spans="14:55" x14ac:dyDescent="0.25">
      <c r="N44" s="5">
        <v>44257.643564814818</v>
      </c>
      <c r="O44" s="5"/>
      <c r="U44" t="s">
        <v>146</v>
      </c>
      <c r="AD44">
        <v>-3</v>
      </c>
      <c r="AG44">
        <v>-525</v>
      </c>
      <c r="AP44" s="4"/>
      <c r="BA44">
        <f>YEAR(data[[#This Row],[Date Création]])</f>
        <v>2021</v>
      </c>
      <c r="BC44" t="str">
        <f>IF(COUNTIF($U$2:U44,U44)=COUNTIF(data[Référence principale],data[[#This Row],[Référence principale]]),COUNTIF(data[Référence principale],data[[#This Row],[Référence principale]]),"")</f>
        <v/>
      </c>
    </row>
    <row r="45" spans="14:55" x14ac:dyDescent="0.25">
      <c r="N45" s="5">
        <v>44916.462766203702</v>
      </c>
      <c r="O45" s="5"/>
      <c r="U45" t="s">
        <v>184</v>
      </c>
      <c r="AD45">
        <v>-1</v>
      </c>
      <c r="AG45">
        <v>-516.49</v>
      </c>
      <c r="AP45" s="4"/>
      <c r="BA45">
        <f>YEAR(data[[#This Row],[Date Création]])</f>
        <v>2022</v>
      </c>
      <c r="BC45" t="str">
        <f>IF(COUNTIF($U$2:U45,U45)=COUNTIF(data[Référence principale],data[[#This Row],[Référence principale]]),COUNTIF(data[Référence principale],data[[#This Row],[Référence principale]]),"")</f>
        <v/>
      </c>
    </row>
    <row r="46" spans="14:55" x14ac:dyDescent="0.25">
      <c r="N46" s="5">
        <v>44210.660324074073</v>
      </c>
      <c r="O46" s="5"/>
      <c r="U46" t="s">
        <v>184</v>
      </c>
      <c r="AD46">
        <v>-1</v>
      </c>
      <c r="AG46">
        <v>-516.49</v>
      </c>
      <c r="AP46" s="4"/>
      <c r="BA46">
        <f>YEAR(data[[#This Row],[Date Création]])</f>
        <v>2021</v>
      </c>
      <c r="BC46" t="str">
        <f>IF(COUNTIF($U$2:U46,U46)=COUNTIF(data[Référence principale],data[[#This Row],[Référence principale]]),COUNTIF(data[Référence principale],data[[#This Row],[Référence principale]]),"")</f>
        <v/>
      </c>
    </row>
    <row r="47" spans="14:55" x14ac:dyDescent="0.25">
      <c r="N47" s="5">
        <v>44167.565092592595</v>
      </c>
      <c r="O47" s="5"/>
      <c r="U47" t="s">
        <v>185</v>
      </c>
      <c r="AD47">
        <v>-150</v>
      </c>
      <c r="AG47">
        <v>-502.5</v>
      </c>
      <c r="AP47" s="4"/>
      <c r="BA47">
        <f>YEAR(data[[#This Row],[Date Création]])</f>
        <v>2020</v>
      </c>
      <c r="BC47" t="str">
        <f>IF(COUNTIF($U$2:U47,U47)=COUNTIF(data[Référence principale],data[[#This Row],[Référence principale]]),COUNTIF(data[Référence principale],data[[#This Row],[Référence principale]]),"")</f>
        <v/>
      </c>
    </row>
    <row r="48" spans="14:55" x14ac:dyDescent="0.25">
      <c r="N48" s="5">
        <v>44556.46371527778</v>
      </c>
      <c r="O48" s="5"/>
      <c r="U48" t="s">
        <v>156</v>
      </c>
      <c r="AD48">
        <v>-6</v>
      </c>
      <c r="AG48">
        <v>-480</v>
      </c>
      <c r="AP48" s="4"/>
      <c r="BA48">
        <f>YEAR(data[[#This Row],[Date Création]])</f>
        <v>2021</v>
      </c>
      <c r="BC48" t="str">
        <f>IF(COUNTIF($U$2:U48,U48)=COUNTIF(data[Référence principale],data[[#This Row],[Référence principale]]),COUNTIF(data[Référence principale],data[[#This Row],[Référence principale]]),"")</f>
        <v/>
      </c>
    </row>
    <row r="49" spans="14:55" x14ac:dyDescent="0.25">
      <c r="N49" s="5">
        <v>44556.46371527778</v>
      </c>
      <c r="O49" s="5"/>
      <c r="U49" t="s">
        <v>186</v>
      </c>
      <c r="AD49">
        <v>-1</v>
      </c>
      <c r="AG49">
        <v>-475</v>
      </c>
      <c r="AP49" s="4"/>
      <c r="BA49">
        <f>YEAR(data[[#This Row],[Date Création]])</f>
        <v>2021</v>
      </c>
      <c r="BC49" t="str">
        <f>IF(COUNTIF($U$2:U49,U49)=COUNTIF(data[Référence principale],data[[#This Row],[Référence principale]]),COUNTIF(data[Référence principale],data[[#This Row],[Référence principale]]),"")</f>
        <v/>
      </c>
    </row>
    <row r="50" spans="14:55" x14ac:dyDescent="0.25">
      <c r="N50" s="5">
        <v>44939.601365740738</v>
      </c>
      <c r="O50" s="5"/>
      <c r="U50" t="s">
        <v>187</v>
      </c>
      <c r="AD50">
        <v>-1</v>
      </c>
      <c r="AG50">
        <v>-473</v>
      </c>
      <c r="AP50" s="4"/>
      <c r="BA50">
        <f>YEAR(data[[#This Row],[Date Création]])</f>
        <v>2023</v>
      </c>
      <c r="BC50" t="str">
        <f>IF(COUNTIF($U$2:U50,U50)=COUNTIF(data[Référence principale],data[[#This Row],[Référence principale]]),COUNTIF(data[Référence principale],data[[#This Row],[Référence principale]]),"")</f>
        <v/>
      </c>
    </row>
    <row r="51" spans="14:55" x14ac:dyDescent="0.25">
      <c r="N51" s="5">
        <v>44556.46371527778</v>
      </c>
      <c r="O51" s="5"/>
      <c r="U51" t="s">
        <v>154</v>
      </c>
      <c r="AD51">
        <v>-6</v>
      </c>
      <c r="AG51">
        <v>-468</v>
      </c>
      <c r="AP51" s="4"/>
      <c r="BA51">
        <f>YEAR(data[[#This Row],[Date Création]])</f>
        <v>2021</v>
      </c>
      <c r="BC51" t="str">
        <f>IF(COUNTIF($U$2:U51,U51)=COUNTIF(data[Référence principale],data[[#This Row],[Référence principale]]),COUNTIF(data[Référence principale],data[[#This Row],[Référence principale]]),"")</f>
        <v/>
      </c>
    </row>
    <row r="52" spans="14:55" x14ac:dyDescent="0.25">
      <c r="N52" s="5">
        <v>44556.46371527778</v>
      </c>
      <c r="O52" s="5"/>
      <c r="U52" t="s">
        <v>152</v>
      </c>
      <c r="AD52">
        <v>-2</v>
      </c>
      <c r="AG52">
        <v>-461.97539999999998</v>
      </c>
      <c r="AP52" s="4"/>
      <c r="BA52">
        <f>YEAR(data[[#This Row],[Date Création]])</f>
        <v>2021</v>
      </c>
      <c r="BC52" t="str">
        <f>IF(COUNTIF($U$2:U52,U52)=COUNTIF(data[Référence principale],data[[#This Row],[Référence principale]]),COUNTIF(data[Référence principale],data[[#This Row],[Référence principale]]),"")</f>
        <v/>
      </c>
    </row>
    <row r="53" spans="14:55" x14ac:dyDescent="0.25">
      <c r="N53" s="5">
        <v>44960.5465625</v>
      </c>
      <c r="O53" s="5"/>
      <c r="U53" t="s">
        <v>179</v>
      </c>
      <c r="AD53">
        <v>-1</v>
      </c>
      <c r="AG53">
        <v>-458.33330000000001</v>
      </c>
      <c r="AP53" s="4"/>
      <c r="BA53">
        <f>YEAR(data[[#This Row],[Date Création]])</f>
        <v>2023</v>
      </c>
      <c r="BC53" t="str">
        <f>IF(COUNTIF($U$2:U53,U53)=COUNTIF(data[Référence principale],data[[#This Row],[Référence principale]]),COUNTIF(data[Référence principale],data[[#This Row],[Référence principale]]),"")</f>
        <v/>
      </c>
    </row>
    <row r="54" spans="14:55" x14ac:dyDescent="0.25">
      <c r="N54" s="5">
        <v>44217.606689814813</v>
      </c>
      <c r="O54" s="5"/>
      <c r="U54" t="s">
        <v>188</v>
      </c>
      <c r="AD54">
        <v>-10</v>
      </c>
      <c r="AG54">
        <v>-454.1</v>
      </c>
      <c r="AP54" s="4"/>
      <c r="BA54">
        <f>YEAR(data[[#This Row],[Date Création]])</f>
        <v>2021</v>
      </c>
      <c r="BC54" t="str">
        <f>IF(COUNTIF($U$2:U54,U54)=COUNTIF(data[Référence principale],data[[#This Row],[Référence principale]]),COUNTIF(data[Référence principale],data[[#This Row],[Référence principale]]),"")</f>
        <v/>
      </c>
    </row>
    <row r="55" spans="14:55" x14ac:dyDescent="0.25">
      <c r="N55" s="5">
        <v>44556.46371527778</v>
      </c>
      <c r="O55" s="5"/>
      <c r="U55" t="s">
        <v>150</v>
      </c>
      <c r="AD55">
        <v>-1</v>
      </c>
      <c r="AG55">
        <v>-430.274</v>
      </c>
      <c r="AP55" s="4"/>
      <c r="BA55">
        <f>YEAR(data[[#This Row],[Date Création]])</f>
        <v>2021</v>
      </c>
      <c r="BC55" t="str">
        <f>IF(COUNTIF($U$2:U55,U55)=COUNTIF(data[Référence principale],data[[#This Row],[Référence principale]]),COUNTIF(data[Référence principale],data[[#This Row],[Référence principale]]),"")</f>
        <v/>
      </c>
    </row>
    <row r="56" spans="14:55" x14ac:dyDescent="0.25">
      <c r="N56" s="5">
        <v>44959.653252314813</v>
      </c>
      <c r="O56" s="5"/>
      <c r="U56" t="s">
        <v>189</v>
      </c>
      <c r="AD56">
        <v>-1</v>
      </c>
      <c r="AG56">
        <v>-430</v>
      </c>
      <c r="AP56" s="4"/>
      <c r="BA56">
        <f>YEAR(data[[#This Row],[Date Création]])</f>
        <v>2023</v>
      </c>
      <c r="BC56">
        <f>IF(COUNTIF($U$2:U56,U56)=COUNTIF(data[Référence principale],data[[#This Row],[Référence principale]]),COUNTIF(data[Référence principale],data[[#This Row],[Référence principale]]),"")</f>
        <v>1</v>
      </c>
    </row>
    <row r="57" spans="14:55" x14ac:dyDescent="0.25">
      <c r="N57" s="5">
        <v>44875.686180555553</v>
      </c>
      <c r="O57" s="5"/>
      <c r="U57" t="s">
        <v>175</v>
      </c>
      <c r="AD57">
        <v>-3</v>
      </c>
      <c r="AG57">
        <v>-420</v>
      </c>
      <c r="AP57" s="4"/>
      <c r="BA57">
        <f>YEAR(data[[#This Row],[Date Création]])</f>
        <v>2022</v>
      </c>
      <c r="BC57">
        <f>IF(COUNTIF($U$2:U57,U57)=COUNTIF(data[Référence principale],data[[#This Row],[Référence principale]]),COUNTIF(data[Référence principale],data[[#This Row],[Référence principale]]),"")</f>
        <v>2</v>
      </c>
    </row>
    <row r="58" spans="14:55" x14ac:dyDescent="0.25">
      <c r="N58" s="5">
        <v>44953.323576388888</v>
      </c>
      <c r="O58" s="5"/>
      <c r="U58" t="s">
        <v>190</v>
      </c>
      <c r="AD58">
        <v>40</v>
      </c>
      <c r="AG58">
        <v>1140</v>
      </c>
      <c r="AP58" s="4"/>
      <c r="BA58">
        <f>YEAR(data[[#This Row],[Date Création]])</f>
        <v>2023</v>
      </c>
      <c r="BC58" t="str">
        <f>IF(COUNTIF($U$2:U58,U58)=COUNTIF(data[Référence principale],data[[#This Row],[Référence principale]]),COUNTIF(data[Référence principale],data[[#This Row],[Référence principale]]),"")</f>
        <v/>
      </c>
    </row>
    <row r="59" spans="14:55" x14ac:dyDescent="0.25">
      <c r="N59" s="5">
        <v>44886.350601851853</v>
      </c>
      <c r="O59" s="5"/>
      <c r="U59" t="s">
        <v>191</v>
      </c>
      <c r="AD59">
        <v>-36</v>
      </c>
      <c r="AG59">
        <v>-381.6</v>
      </c>
      <c r="AP59" s="4"/>
      <c r="BA59">
        <f>YEAR(data[[#This Row],[Date Création]])</f>
        <v>2022</v>
      </c>
      <c r="BC59">
        <f>IF(COUNTIF($U$2:U59,U59)=COUNTIF(data[Référence principale],data[[#This Row],[Référence principale]]),COUNTIF(data[Référence principale],data[[#This Row],[Référence principale]]),"")</f>
        <v>1</v>
      </c>
    </row>
    <row r="60" spans="14:55" x14ac:dyDescent="0.25">
      <c r="N60" s="5">
        <v>44556.46371527778</v>
      </c>
      <c r="O60" s="5"/>
      <c r="U60" t="s">
        <v>192</v>
      </c>
      <c r="AD60">
        <v>-2</v>
      </c>
      <c r="AG60">
        <v>-369.75279999999998</v>
      </c>
      <c r="AP60" s="4"/>
      <c r="BA60">
        <f>YEAR(data[[#This Row],[Date Création]])</f>
        <v>2021</v>
      </c>
      <c r="BC60">
        <f>IF(COUNTIF($U$2:U60,U60)=COUNTIF(data[Référence principale],data[[#This Row],[Référence principale]]),COUNTIF(data[Référence principale],data[[#This Row],[Référence principale]]),"")</f>
        <v>1</v>
      </c>
    </row>
    <row r="61" spans="14:55" x14ac:dyDescent="0.25">
      <c r="N61" s="5">
        <v>44556.46371527778</v>
      </c>
      <c r="O61" s="5"/>
      <c r="U61" t="s">
        <v>101</v>
      </c>
      <c r="AD61">
        <v>-9</v>
      </c>
      <c r="AG61">
        <v>-330.3</v>
      </c>
      <c r="AP61" s="4"/>
      <c r="BA61">
        <f>YEAR(data[[#This Row],[Date Création]])</f>
        <v>2021</v>
      </c>
      <c r="BC61" t="str">
        <f>IF(COUNTIF($U$2:U61,U61)=COUNTIF(data[Référence principale],data[[#This Row],[Référence principale]]),COUNTIF(data[Référence principale],data[[#This Row],[Référence principale]]),"")</f>
        <v/>
      </c>
    </row>
    <row r="62" spans="14:55" x14ac:dyDescent="0.25">
      <c r="N62" s="5">
        <v>44888.622245370374</v>
      </c>
      <c r="O62" s="5"/>
      <c r="U62" t="s">
        <v>193</v>
      </c>
      <c r="AD62">
        <v>-5</v>
      </c>
      <c r="AG62">
        <v>-325</v>
      </c>
      <c r="AP62" s="4"/>
      <c r="BA62">
        <f>YEAR(data[[#This Row],[Date Création]])</f>
        <v>2022</v>
      </c>
      <c r="BC62" t="str">
        <f>IF(COUNTIF($U$2:U62,U62)=COUNTIF(data[Référence principale],data[[#This Row],[Référence principale]]),COUNTIF(data[Référence principale],data[[#This Row],[Référence principale]]),"")</f>
        <v/>
      </c>
    </row>
    <row r="63" spans="14:55" x14ac:dyDescent="0.25">
      <c r="N63" s="5">
        <v>44556.46371527778</v>
      </c>
      <c r="O63" s="5"/>
      <c r="U63" t="s">
        <v>194</v>
      </c>
      <c r="AD63">
        <v>-1</v>
      </c>
      <c r="AG63">
        <v>-313.89999999999998</v>
      </c>
      <c r="AP63" s="4"/>
      <c r="BA63">
        <f>YEAR(data[[#This Row],[Date Création]])</f>
        <v>2021</v>
      </c>
      <c r="BC63" t="str">
        <f>IF(COUNTIF($U$2:U63,U63)=COUNTIF(data[Référence principale],data[[#This Row],[Référence principale]]),COUNTIF(data[Référence principale],data[[#This Row],[Référence principale]]),"")</f>
        <v/>
      </c>
    </row>
    <row r="64" spans="14:55" x14ac:dyDescent="0.25">
      <c r="N64" s="5">
        <v>43090.468634259261</v>
      </c>
      <c r="O64" s="5"/>
      <c r="U64" t="s">
        <v>195</v>
      </c>
      <c r="AD64">
        <v>-1</v>
      </c>
      <c r="AG64">
        <v>-305.25</v>
      </c>
      <c r="AP64" s="4"/>
      <c r="BA64">
        <f>YEAR(data[[#This Row],[Date Création]])</f>
        <v>2017</v>
      </c>
      <c r="BC64" t="str">
        <f>IF(COUNTIF($U$2:U64,U64)=COUNTIF(data[Référence principale],data[[#This Row],[Référence principale]]),COUNTIF(data[Référence principale],data[[#This Row],[Référence principale]]),"")</f>
        <v/>
      </c>
    </row>
    <row r="65" spans="14:55" x14ac:dyDescent="0.25">
      <c r="N65" s="5">
        <v>42716.355486111112</v>
      </c>
      <c r="O65" s="5"/>
      <c r="U65" t="s">
        <v>195</v>
      </c>
      <c r="AD65">
        <v>-1</v>
      </c>
      <c r="AG65">
        <v>-305.25</v>
      </c>
      <c r="AP65" s="4"/>
      <c r="BA65">
        <f>YEAR(data[[#This Row],[Date Création]])</f>
        <v>2016</v>
      </c>
      <c r="BC65">
        <f>IF(COUNTIF($U$2:U65,U65)=COUNTIF(data[Référence principale],data[[#This Row],[Référence principale]]),COUNTIF(data[Référence principale],data[[#This Row],[Référence principale]]),"")</f>
        <v>2</v>
      </c>
    </row>
    <row r="66" spans="14:55" x14ac:dyDescent="0.25">
      <c r="N66" s="5">
        <v>44988.683680555558</v>
      </c>
      <c r="O66" s="5"/>
      <c r="U66" t="s">
        <v>184</v>
      </c>
      <c r="AD66">
        <v>1</v>
      </c>
      <c r="AG66">
        <v>516.49</v>
      </c>
      <c r="AP66" s="4"/>
      <c r="BA66">
        <f>YEAR(data[[#This Row],[Date Création]])</f>
        <v>2023</v>
      </c>
      <c r="BC66">
        <f>IF(COUNTIF($U$2:U66,U66)=COUNTIF(data[Référence principale],data[[#This Row],[Référence principale]]),COUNTIF(data[Référence principale],data[[#This Row],[Référence principale]]),"")</f>
        <v>3</v>
      </c>
    </row>
    <row r="67" spans="14:55" x14ac:dyDescent="0.25">
      <c r="N67" s="5">
        <v>44886.350601851853</v>
      </c>
      <c r="O67" s="5"/>
      <c r="U67" t="s">
        <v>196</v>
      </c>
      <c r="AD67">
        <v>-34</v>
      </c>
      <c r="AG67">
        <v>-299.2</v>
      </c>
      <c r="AP67" s="4"/>
      <c r="BA67">
        <f>YEAR(data[[#This Row],[Date Création]])</f>
        <v>2022</v>
      </c>
      <c r="BC67">
        <f>IF(COUNTIF($U$2:U67,U67)=COUNTIF(data[Référence principale],data[[#This Row],[Référence principale]]),COUNTIF(data[Référence principale],data[[#This Row],[Référence principale]]),"")</f>
        <v>1</v>
      </c>
    </row>
    <row r="68" spans="14:55" x14ac:dyDescent="0.25">
      <c r="N68" s="5">
        <v>44208.632870370369</v>
      </c>
      <c r="O68" s="5"/>
      <c r="U68" t="s">
        <v>197</v>
      </c>
      <c r="AD68">
        <v>-1</v>
      </c>
      <c r="AG68">
        <v>-294</v>
      </c>
      <c r="AP68" s="4"/>
      <c r="BA68">
        <f>YEAR(data[[#This Row],[Date Création]])</f>
        <v>2021</v>
      </c>
      <c r="BC68" t="str">
        <f>IF(COUNTIF($U$2:U68,U68)=COUNTIF(data[Référence principale],data[[#This Row],[Référence principale]]),COUNTIF(data[Référence principale],data[[#This Row],[Référence principale]]),"")</f>
        <v/>
      </c>
    </row>
    <row r="69" spans="14:55" x14ac:dyDescent="0.25">
      <c r="N69" s="5">
        <v>44556.46371527778</v>
      </c>
      <c r="O69" s="5"/>
      <c r="U69" t="s">
        <v>198</v>
      </c>
      <c r="AD69">
        <v>-1</v>
      </c>
      <c r="AG69">
        <v>-290</v>
      </c>
      <c r="AP69" s="4"/>
      <c r="BA69">
        <f>YEAR(data[[#This Row],[Date Création]])</f>
        <v>2021</v>
      </c>
      <c r="BC69" t="str">
        <f>IF(COUNTIF($U$2:U69,U69)=COUNTIF(data[Référence principale],data[[#This Row],[Référence principale]]),COUNTIF(data[Référence principale],data[[#This Row],[Référence principale]]),"")</f>
        <v/>
      </c>
    </row>
    <row r="70" spans="14:55" x14ac:dyDescent="0.25">
      <c r="N70" s="5">
        <v>44556.46371527778</v>
      </c>
      <c r="O70" s="5"/>
      <c r="U70" t="s">
        <v>199</v>
      </c>
      <c r="AD70">
        <v>-2</v>
      </c>
      <c r="AG70">
        <v>-282</v>
      </c>
      <c r="AP70" s="4"/>
      <c r="BA70">
        <f>YEAR(data[[#This Row],[Date Création]])</f>
        <v>2021</v>
      </c>
      <c r="BC70" t="str">
        <f>IF(COUNTIF($U$2:U70,U70)=COUNTIF(data[Référence principale],data[[#This Row],[Référence principale]]),COUNTIF(data[Référence principale],data[[#This Row],[Référence principale]]),"")</f>
        <v/>
      </c>
    </row>
    <row r="71" spans="14:55" x14ac:dyDescent="0.25">
      <c r="N71" s="5">
        <v>44946.59747685185</v>
      </c>
      <c r="O71" s="5"/>
      <c r="U71" t="s">
        <v>200</v>
      </c>
      <c r="AD71">
        <v>-1</v>
      </c>
      <c r="AG71">
        <v>-281.60000000000002</v>
      </c>
      <c r="AP71" s="4"/>
      <c r="BA71">
        <f>YEAR(data[[#This Row],[Date Création]])</f>
        <v>2023</v>
      </c>
      <c r="BC71" t="str">
        <f>IF(COUNTIF($U$2:U71,U71)=COUNTIF(data[Référence principale],data[[#This Row],[Référence principale]]),COUNTIF(data[Référence principale],data[[#This Row],[Référence principale]]),"")</f>
        <v/>
      </c>
    </row>
    <row r="72" spans="14:55" x14ac:dyDescent="0.25">
      <c r="N72" s="5">
        <v>44960.541261574072</v>
      </c>
      <c r="O72" s="5"/>
      <c r="U72" t="s">
        <v>150</v>
      </c>
      <c r="AD72">
        <v>-1</v>
      </c>
      <c r="AG72">
        <v>-259.70699999999999</v>
      </c>
      <c r="AP72" s="4"/>
      <c r="BA72">
        <f>YEAR(data[[#This Row],[Date Création]])</f>
        <v>2023</v>
      </c>
      <c r="BC72" t="str">
        <f>IF(COUNTIF($U$2:U72,U72)=COUNTIF(data[Référence principale],data[[#This Row],[Référence principale]]),COUNTIF(data[Référence principale],data[[#This Row],[Référence principale]]),"")</f>
        <v/>
      </c>
    </row>
    <row r="73" spans="14:55" x14ac:dyDescent="0.25">
      <c r="N73" s="5">
        <v>44419.348703703705</v>
      </c>
      <c r="O73" s="5"/>
      <c r="U73" t="s">
        <v>90</v>
      </c>
      <c r="AD73">
        <v>-3</v>
      </c>
      <c r="AG73">
        <v>-246</v>
      </c>
      <c r="AP73" s="4"/>
      <c r="BA73">
        <f>YEAR(data[[#This Row],[Date Création]])</f>
        <v>2021</v>
      </c>
      <c r="BC73" t="str">
        <f>IF(COUNTIF($U$2:U73,U73)=COUNTIF(data[Référence principale],data[[#This Row],[Référence principale]]),COUNTIF(data[Référence principale],data[[#This Row],[Référence principale]]),"")</f>
        <v/>
      </c>
    </row>
    <row r="74" spans="14:55" x14ac:dyDescent="0.25">
      <c r="N74" s="5">
        <v>44952.596932870372</v>
      </c>
      <c r="O74" s="5"/>
      <c r="U74" t="s">
        <v>201</v>
      </c>
      <c r="AD74">
        <v>-1</v>
      </c>
      <c r="AG74">
        <v>-244</v>
      </c>
      <c r="AP74" s="4"/>
      <c r="BA74">
        <f>YEAR(data[[#This Row],[Date Création]])</f>
        <v>2023</v>
      </c>
      <c r="BC74" t="str">
        <f>IF(COUNTIF($U$2:U74,U74)=COUNTIF(data[Référence principale],data[[#This Row],[Référence principale]]),COUNTIF(data[Référence principale],data[[#This Row],[Référence principale]]),"")</f>
        <v/>
      </c>
    </row>
    <row r="75" spans="14:55" x14ac:dyDescent="0.25">
      <c r="N75" s="5">
        <v>44228.66679398148</v>
      </c>
      <c r="O75" s="5"/>
      <c r="U75" t="s">
        <v>153</v>
      </c>
      <c r="AD75">
        <v>-3</v>
      </c>
      <c r="AG75">
        <v>-234</v>
      </c>
      <c r="AP75" s="4"/>
      <c r="BA75">
        <f>YEAR(data[[#This Row],[Date Création]])</f>
        <v>2021</v>
      </c>
      <c r="BC75" t="str">
        <f>IF(COUNTIF($U$2:U75,U75)=COUNTIF(data[Référence principale],data[[#This Row],[Référence principale]]),COUNTIF(data[Référence principale],data[[#This Row],[Référence principale]]),"")</f>
        <v/>
      </c>
    </row>
    <row r="76" spans="14:55" x14ac:dyDescent="0.25">
      <c r="N76" s="5">
        <v>44867.561064814814</v>
      </c>
      <c r="O76" s="5"/>
      <c r="U76" t="s">
        <v>151</v>
      </c>
      <c r="AD76">
        <v>-1</v>
      </c>
      <c r="AG76">
        <v>-232.05</v>
      </c>
      <c r="AP76" s="4"/>
      <c r="BA76">
        <f>YEAR(data[[#This Row],[Date Création]])</f>
        <v>2022</v>
      </c>
      <c r="BC76" t="str">
        <f>IF(COUNTIF($U$2:U76,U76)=COUNTIF(data[Référence principale],data[[#This Row],[Référence principale]]),COUNTIF(data[Référence principale],data[[#This Row],[Référence principale]]),"")</f>
        <v/>
      </c>
    </row>
    <row r="77" spans="14:55" x14ac:dyDescent="0.25">
      <c r="N77" s="5">
        <v>44556.46371527778</v>
      </c>
      <c r="O77" s="5"/>
      <c r="U77" t="s">
        <v>202</v>
      </c>
      <c r="AD77">
        <v>-1</v>
      </c>
      <c r="AG77">
        <v>-230</v>
      </c>
      <c r="AP77" s="4"/>
      <c r="BA77">
        <f>YEAR(data[[#This Row],[Date Création]])</f>
        <v>2021</v>
      </c>
      <c r="BC77" t="str">
        <f>IF(COUNTIF($U$2:U77,U77)=COUNTIF(data[Référence principale],data[[#This Row],[Référence principale]]),COUNTIF(data[Référence principale],data[[#This Row],[Référence principale]]),"")</f>
        <v/>
      </c>
    </row>
    <row r="78" spans="14:55" x14ac:dyDescent="0.25">
      <c r="N78" s="5">
        <v>44873.439710648148</v>
      </c>
      <c r="O78" s="5"/>
      <c r="U78" t="s">
        <v>148</v>
      </c>
      <c r="AD78">
        <v>-1</v>
      </c>
      <c r="AG78">
        <v>-223.2</v>
      </c>
      <c r="AP78" s="4"/>
      <c r="BA78">
        <f>YEAR(data[[#This Row],[Date Création]])</f>
        <v>2022</v>
      </c>
      <c r="BC78" t="str">
        <f>IF(COUNTIF($U$2:U78,U78)=COUNTIF(data[Référence principale],data[[#This Row],[Référence principale]]),COUNTIF(data[Référence principale],data[[#This Row],[Référence principale]]),"")</f>
        <v/>
      </c>
    </row>
    <row r="79" spans="14:55" x14ac:dyDescent="0.25">
      <c r="N79" s="5">
        <v>44888.622245370374</v>
      </c>
      <c r="O79" s="5"/>
      <c r="U79" t="s">
        <v>203</v>
      </c>
      <c r="AD79">
        <v>-6</v>
      </c>
      <c r="AG79">
        <v>-210</v>
      </c>
      <c r="AP79" s="4"/>
      <c r="BA79">
        <f>YEAR(data[[#This Row],[Date Création]])</f>
        <v>2022</v>
      </c>
      <c r="BC79" t="str">
        <f>IF(COUNTIF($U$2:U79,U79)=COUNTIF(data[Référence principale],data[[#This Row],[Référence principale]]),COUNTIF(data[Référence principale],data[[#This Row],[Référence principale]]),"")</f>
        <v/>
      </c>
    </row>
    <row r="80" spans="14:55" x14ac:dyDescent="0.25">
      <c r="N80" s="5">
        <v>43360.677106481482</v>
      </c>
      <c r="O80" s="5"/>
      <c r="U80" t="s">
        <v>204</v>
      </c>
      <c r="AD80">
        <v>-1</v>
      </c>
      <c r="AG80">
        <v>-204</v>
      </c>
      <c r="AP80" s="4"/>
      <c r="BA80">
        <f>YEAR(data[[#This Row],[Date Création]])</f>
        <v>2018</v>
      </c>
      <c r="BC80" t="str">
        <f>IF(COUNTIF($U$2:U80,U80)=COUNTIF(data[Référence principale],data[[#This Row],[Référence principale]]),COUNTIF(data[Référence principale],data[[#This Row],[Référence principale]]),"")</f>
        <v/>
      </c>
    </row>
    <row r="81" spans="14:55" x14ac:dyDescent="0.25">
      <c r="N81" s="5">
        <v>44231.519953703704</v>
      </c>
      <c r="O81" s="5"/>
      <c r="U81" t="s">
        <v>183</v>
      </c>
      <c r="AD81">
        <v>-1</v>
      </c>
      <c r="AG81">
        <v>-201.75</v>
      </c>
      <c r="AP81" s="4"/>
      <c r="BA81">
        <f>YEAR(data[[#This Row],[Date Création]])</f>
        <v>2021</v>
      </c>
      <c r="BC81">
        <f>IF(COUNTIF($U$2:U81,U81)=COUNTIF(data[Référence principale],data[[#This Row],[Référence principale]]),COUNTIF(data[Référence principale],data[[#This Row],[Référence principale]]),"")</f>
        <v>2</v>
      </c>
    </row>
    <row r="82" spans="14:55" x14ac:dyDescent="0.25">
      <c r="N82" s="5">
        <v>44988.685532407406</v>
      </c>
      <c r="O82" s="5"/>
      <c r="U82" t="s">
        <v>162</v>
      </c>
      <c r="AD82">
        <v>1</v>
      </c>
      <c r="AG82">
        <v>489.40530000000001</v>
      </c>
      <c r="AP82" s="4"/>
      <c r="BA82">
        <f>YEAR(data[[#This Row],[Date Création]])</f>
        <v>2023</v>
      </c>
      <c r="BC82" t="str">
        <f>IF(COUNTIF($U$2:U82,U82)=COUNTIF(data[Référence principale],data[[#This Row],[Référence principale]]),COUNTIF(data[Référence principale],data[[#This Row],[Référence principale]]),"")</f>
        <v/>
      </c>
    </row>
    <row r="83" spans="14:55" x14ac:dyDescent="0.25">
      <c r="N83" s="5">
        <v>44873.423564814817</v>
      </c>
      <c r="O83" s="5"/>
      <c r="U83" t="s">
        <v>205</v>
      </c>
      <c r="AD83">
        <v>-2</v>
      </c>
      <c r="AG83">
        <v>-192.4128</v>
      </c>
      <c r="AP83" s="4"/>
      <c r="BA83">
        <f>YEAR(data[[#This Row],[Date Création]])</f>
        <v>2022</v>
      </c>
      <c r="BC83" t="str">
        <f>IF(COUNTIF($U$2:U83,U83)=COUNTIF(data[Référence principale],data[[#This Row],[Référence principale]]),COUNTIF(data[Référence principale],data[[#This Row],[Référence principale]]),"")</f>
        <v/>
      </c>
    </row>
    <row r="84" spans="14:55" x14ac:dyDescent="0.25">
      <c r="N84" s="5">
        <v>44446.479189814818</v>
      </c>
      <c r="O84" s="5"/>
      <c r="U84" t="s">
        <v>206</v>
      </c>
      <c r="AD84">
        <v>-2</v>
      </c>
      <c r="AG84">
        <v>-192</v>
      </c>
      <c r="AP84" s="4"/>
      <c r="BA84">
        <f>YEAR(data[[#This Row],[Date Création]])</f>
        <v>2021</v>
      </c>
      <c r="BC84" t="str">
        <f>IF(COUNTIF($U$2:U84,U84)=COUNTIF(data[Référence principale],data[[#This Row],[Référence principale]]),COUNTIF(data[Référence principale],data[[#This Row],[Référence principale]]),"")</f>
        <v/>
      </c>
    </row>
    <row r="85" spans="14:55" x14ac:dyDescent="0.25">
      <c r="N85" s="5">
        <v>44556.46371527778</v>
      </c>
      <c r="O85" s="5"/>
      <c r="U85" t="s">
        <v>82</v>
      </c>
      <c r="AD85">
        <v>-1</v>
      </c>
      <c r="AG85">
        <v>-188</v>
      </c>
      <c r="AP85" s="4"/>
      <c r="BA85">
        <f>YEAR(data[[#This Row],[Date Création]])</f>
        <v>2021</v>
      </c>
      <c r="BC85">
        <f>IF(COUNTIF($U$2:U85,U85)=COUNTIF(data[Référence principale],data[[#This Row],[Référence principale]]),COUNTIF(data[Référence principale],data[[#This Row],[Référence principale]]),"")</f>
        <v>2</v>
      </c>
    </row>
    <row r="86" spans="14:55" x14ac:dyDescent="0.25">
      <c r="N86" s="5">
        <v>44938.580578703702</v>
      </c>
      <c r="O86" s="5"/>
      <c r="U86" t="s">
        <v>207</v>
      </c>
      <c r="AD86">
        <v>1</v>
      </c>
      <c r="AG86">
        <v>250</v>
      </c>
      <c r="AP86" s="4"/>
      <c r="BA86">
        <f>YEAR(data[[#This Row],[Date Création]])</f>
        <v>2023</v>
      </c>
      <c r="BC86" t="str">
        <f>IF(COUNTIF($U$2:U86,U86)=COUNTIF(data[Référence principale],data[[#This Row],[Référence principale]]),COUNTIF(data[Référence principale],data[[#This Row],[Référence principale]]),"")</f>
        <v/>
      </c>
    </row>
    <row r="87" spans="14:55" x14ac:dyDescent="0.25">
      <c r="N87" s="5">
        <v>42326.674166666664</v>
      </c>
      <c r="O87" s="5"/>
      <c r="U87" t="s">
        <v>208</v>
      </c>
      <c r="AD87">
        <v>-1</v>
      </c>
      <c r="AG87">
        <v>-187</v>
      </c>
      <c r="AP87" s="4"/>
      <c r="BA87">
        <f>YEAR(data[[#This Row],[Date Création]])</f>
        <v>2015</v>
      </c>
      <c r="BC87" t="str">
        <f>IF(COUNTIF($U$2:U87,U87)=COUNTIF(data[Référence principale],data[[#This Row],[Référence principale]]),COUNTIF(data[Référence principale],data[[#This Row],[Référence principale]]),"")</f>
        <v/>
      </c>
    </row>
    <row r="88" spans="14:55" x14ac:dyDescent="0.25">
      <c r="N88" s="5">
        <v>44556.46371527778</v>
      </c>
      <c r="O88" s="5"/>
      <c r="U88" t="s">
        <v>209</v>
      </c>
      <c r="AD88">
        <v>-3</v>
      </c>
      <c r="AG88">
        <v>-186.24</v>
      </c>
      <c r="AP88" s="4"/>
      <c r="BA88">
        <f>YEAR(data[[#This Row],[Date Création]])</f>
        <v>2021</v>
      </c>
      <c r="BC88" t="str">
        <f>IF(COUNTIF($U$2:U88,U88)=COUNTIF(data[Référence principale],data[[#This Row],[Référence principale]]),COUNTIF(data[Référence principale],data[[#This Row],[Référence principale]]),"")</f>
        <v/>
      </c>
    </row>
    <row r="89" spans="14:55" x14ac:dyDescent="0.25">
      <c r="N89" s="5">
        <v>44099.656134259261</v>
      </c>
      <c r="O89" s="5"/>
      <c r="U89" t="s">
        <v>209</v>
      </c>
      <c r="AD89">
        <v>-3</v>
      </c>
      <c r="AG89">
        <v>-186.24</v>
      </c>
      <c r="AP89" s="4"/>
      <c r="BA89">
        <f>YEAR(data[[#This Row],[Date Création]])</f>
        <v>2020</v>
      </c>
      <c r="BC89">
        <f>IF(COUNTIF($U$2:U89,U89)=COUNTIF(data[Référence principale],data[[#This Row],[Référence principale]]),COUNTIF(data[Référence principale],data[[#This Row],[Référence principale]]),"")</f>
        <v>2</v>
      </c>
    </row>
    <row r="90" spans="14:55" x14ac:dyDescent="0.25">
      <c r="N90" s="5">
        <v>44889.366412037038</v>
      </c>
      <c r="O90" s="5"/>
      <c r="U90" t="s">
        <v>210</v>
      </c>
      <c r="AD90">
        <v>-1</v>
      </c>
      <c r="AG90">
        <v>-181.3</v>
      </c>
      <c r="AP90" s="4"/>
      <c r="BA90">
        <f>YEAR(data[[#This Row],[Date Création]])</f>
        <v>2022</v>
      </c>
      <c r="BC90" t="str">
        <f>IF(COUNTIF($U$2:U90,U90)=COUNTIF(data[Référence principale],data[[#This Row],[Référence principale]]),COUNTIF(data[Référence principale],data[[#This Row],[Référence principale]]),"")</f>
        <v/>
      </c>
    </row>
    <row r="91" spans="14:55" x14ac:dyDescent="0.25">
      <c r="N91" s="5">
        <v>44235.463055555556</v>
      </c>
      <c r="O91" s="5"/>
      <c r="U91" t="s">
        <v>129</v>
      </c>
      <c r="AD91">
        <v>-1</v>
      </c>
      <c r="AG91">
        <v>-180.5</v>
      </c>
      <c r="AP91" s="4"/>
      <c r="BA91">
        <f>YEAR(data[[#This Row],[Date Création]])</f>
        <v>2021</v>
      </c>
      <c r="BC91" t="str">
        <f>IF(COUNTIF($U$2:U91,U91)=COUNTIF(data[Référence principale],data[[#This Row],[Référence principale]]),COUNTIF(data[Référence principale],data[[#This Row],[Référence principale]]),"")</f>
        <v/>
      </c>
    </row>
    <row r="92" spans="14:55" x14ac:dyDescent="0.25">
      <c r="N92" s="5">
        <v>42545.642395833333</v>
      </c>
      <c r="O92" s="5"/>
      <c r="U92" t="s">
        <v>211</v>
      </c>
      <c r="AD92">
        <v>-2</v>
      </c>
      <c r="AG92">
        <v>-177.04</v>
      </c>
      <c r="AP92" s="4"/>
      <c r="BA92">
        <f>YEAR(data[[#This Row],[Date Création]])</f>
        <v>2016</v>
      </c>
      <c r="BC92" t="str">
        <f>IF(COUNTIF($U$2:U92,U92)=COUNTIF(data[Référence principale],data[[#This Row],[Référence principale]]),COUNTIF(data[Référence principale],data[[#This Row],[Référence principale]]),"")</f>
        <v/>
      </c>
    </row>
    <row r="93" spans="14:55" x14ac:dyDescent="0.25">
      <c r="N93" s="5">
        <v>44556.46371527778</v>
      </c>
      <c r="O93" s="5"/>
      <c r="U93" t="s">
        <v>212</v>
      </c>
      <c r="AD93">
        <v>-5</v>
      </c>
      <c r="AG93">
        <v>-162.57149999999999</v>
      </c>
      <c r="AP93" s="4"/>
      <c r="BA93">
        <f>YEAR(data[[#This Row],[Date Création]])</f>
        <v>2021</v>
      </c>
      <c r="BC93" t="str">
        <f>IF(COUNTIF($U$2:U93,U93)=COUNTIF(data[Référence principale],data[[#This Row],[Référence principale]]),COUNTIF(data[Référence principale],data[[#This Row],[Référence principale]]),"")</f>
        <v/>
      </c>
    </row>
    <row r="94" spans="14:55" x14ac:dyDescent="0.25">
      <c r="N94" s="5">
        <v>44960.5465625</v>
      </c>
      <c r="O94" s="5"/>
      <c r="U94" t="s">
        <v>122</v>
      </c>
      <c r="AD94">
        <v>-1</v>
      </c>
      <c r="AG94">
        <v>-162.18950000000001</v>
      </c>
      <c r="AP94" s="4"/>
      <c r="BA94">
        <f>YEAR(data[[#This Row],[Date Création]])</f>
        <v>2023</v>
      </c>
      <c r="BC94" t="str">
        <f>IF(COUNTIF($U$2:U94,U94)=COUNTIF(data[Référence principale],data[[#This Row],[Référence principale]]),COUNTIF(data[Référence principale],data[[#This Row],[Référence principale]]),"")</f>
        <v/>
      </c>
    </row>
    <row r="95" spans="14:55" x14ac:dyDescent="0.25">
      <c r="N95" s="5">
        <v>44960.541261574072</v>
      </c>
      <c r="O95" s="5"/>
      <c r="U95" t="s">
        <v>120</v>
      </c>
      <c r="AD95">
        <v>-1</v>
      </c>
      <c r="AG95">
        <v>-161.4</v>
      </c>
      <c r="AP95" s="4"/>
      <c r="BA95">
        <f>YEAR(data[[#This Row],[Date Création]])</f>
        <v>2023</v>
      </c>
      <c r="BC95" t="str">
        <f>IF(COUNTIF($U$2:U95,U95)=COUNTIF(data[Référence principale],data[[#This Row],[Référence principale]]),COUNTIF(data[Référence principale],data[[#This Row],[Référence principale]]),"")</f>
        <v/>
      </c>
    </row>
    <row r="96" spans="14:55" x14ac:dyDescent="0.25">
      <c r="N96" s="5">
        <v>44313.449861111112</v>
      </c>
      <c r="O96" s="5"/>
      <c r="U96" t="s">
        <v>119</v>
      </c>
      <c r="AD96">
        <v>-1</v>
      </c>
      <c r="AG96">
        <v>-161.4</v>
      </c>
      <c r="AP96" s="4"/>
      <c r="BA96">
        <f>YEAR(data[[#This Row],[Date Création]])</f>
        <v>2021</v>
      </c>
      <c r="BC96" t="str">
        <f>IF(COUNTIF($U$2:U96,U96)=COUNTIF(data[Référence principale],data[[#This Row],[Référence principale]]),COUNTIF(data[Référence principale],data[[#This Row],[Référence principale]]),"")</f>
        <v/>
      </c>
    </row>
    <row r="97" spans="11:55" x14ac:dyDescent="0.25">
      <c r="N97" s="5">
        <v>44153.288553240738</v>
      </c>
      <c r="O97" s="5"/>
      <c r="U97" t="s">
        <v>213</v>
      </c>
      <c r="AD97">
        <v>-597</v>
      </c>
      <c r="AG97">
        <v>-161.19</v>
      </c>
      <c r="AP97" s="4"/>
      <c r="BA97">
        <f>YEAR(data[[#This Row],[Date Création]])</f>
        <v>2020</v>
      </c>
      <c r="BC97" t="str">
        <f>IF(COUNTIF($U$2:U97,U97)=COUNTIF(data[Référence principale],data[[#This Row],[Référence principale]]),COUNTIF(data[Référence principale],data[[#This Row],[Référence principale]]),"")</f>
        <v/>
      </c>
    </row>
    <row r="98" spans="11:55" x14ac:dyDescent="0.25">
      <c r="N98" s="5">
        <v>44959.619502314818</v>
      </c>
      <c r="O98" s="5"/>
      <c r="U98" t="s">
        <v>214</v>
      </c>
      <c r="AD98">
        <v>-97</v>
      </c>
      <c r="AG98">
        <v>-160.05000000000001</v>
      </c>
      <c r="AP98" s="4"/>
      <c r="BA98">
        <f>YEAR(data[[#This Row],[Date Création]])</f>
        <v>2023</v>
      </c>
      <c r="BC98" t="str">
        <f>IF(COUNTIF($U$2:U98,U98)=COUNTIF(data[Référence principale],data[[#This Row],[Référence principale]]),COUNTIF(data[Référence principale],data[[#This Row],[Référence principale]]),"")</f>
        <v/>
      </c>
    </row>
    <row r="99" spans="11:55" x14ac:dyDescent="0.25">
      <c r="N99" s="5">
        <v>44556.46371527778</v>
      </c>
      <c r="O99" s="5"/>
      <c r="U99" t="s">
        <v>215</v>
      </c>
      <c r="AD99">
        <v>-3</v>
      </c>
      <c r="AG99">
        <v>-157.84620000000001</v>
      </c>
      <c r="AP99" s="4"/>
      <c r="BA99">
        <f>YEAR(data[[#This Row],[Date Création]])</f>
        <v>2021</v>
      </c>
      <c r="BC99" t="str">
        <f>IF(COUNTIF($U$2:U99,U99)=COUNTIF(data[Référence principale],data[[#This Row],[Référence principale]]),COUNTIF(data[Référence principale],data[[#This Row],[Référence principale]]),"")</f>
        <v/>
      </c>
    </row>
    <row r="100" spans="11:55" x14ac:dyDescent="0.25">
      <c r="N100" s="5">
        <v>44556.46371527778</v>
      </c>
      <c r="O100" s="5"/>
      <c r="U100" t="s">
        <v>216</v>
      </c>
      <c r="AD100">
        <v>-36</v>
      </c>
      <c r="AG100">
        <v>-154.22399999999999</v>
      </c>
      <c r="AP100" s="4"/>
      <c r="BA100">
        <f>YEAR(data[[#This Row],[Date Création]])</f>
        <v>2021</v>
      </c>
      <c r="BC100" t="str">
        <f>IF(COUNTIF($U$2:U100,U100)=COUNTIF(data[Référence principale],data[[#This Row],[Référence principale]]),COUNTIF(data[Référence principale],data[[#This Row],[Référence principale]]),"")</f>
        <v/>
      </c>
    </row>
    <row r="101" spans="11:55" x14ac:dyDescent="0.25">
      <c r="N101" s="5">
        <v>42177.367546296293</v>
      </c>
      <c r="O101" s="5"/>
      <c r="U101" t="s">
        <v>217</v>
      </c>
      <c r="AD101">
        <v>-1</v>
      </c>
      <c r="AG101">
        <v>-149.4</v>
      </c>
      <c r="AP101" s="4"/>
      <c r="BA101">
        <f>YEAR(data[[#This Row],[Date Création]])</f>
        <v>2015</v>
      </c>
      <c r="BC101" t="str">
        <f>IF(COUNTIF($U$2:U101,U101)=COUNTIF(data[Référence principale],data[[#This Row],[Référence principale]]),COUNTIF(data[Référence principale],data[[#This Row],[Référence principale]]),"")</f>
        <v/>
      </c>
    </row>
    <row r="102" spans="11:55" x14ac:dyDescent="0.25">
      <c r="N102" s="5">
        <v>44959.579687500001</v>
      </c>
      <c r="O102" s="5"/>
      <c r="U102" t="s">
        <v>218</v>
      </c>
      <c r="AD102">
        <v>-1</v>
      </c>
      <c r="AG102">
        <v>-146.4</v>
      </c>
      <c r="AP102" s="4"/>
      <c r="BA102">
        <f>YEAR(data[[#This Row],[Date Création]])</f>
        <v>2023</v>
      </c>
      <c r="BC102" t="str">
        <f>IF(COUNTIF($U$2:U102,U102)=COUNTIF(data[Référence principale],data[[#This Row],[Référence principale]]),COUNTIF(data[Référence principale],data[[#This Row],[Référence principale]]),"")</f>
        <v/>
      </c>
    </row>
    <row r="103" spans="11:55" x14ac:dyDescent="0.25">
      <c r="N103" s="5">
        <v>44946.59747685185</v>
      </c>
      <c r="O103" s="5"/>
      <c r="U103" t="s">
        <v>219</v>
      </c>
      <c r="AD103">
        <v>-1</v>
      </c>
      <c r="AG103">
        <v>-146</v>
      </c>
      <c r="AP103" s="4"/>
      <c r="BA103">
        <f>YEAR(data[[#This Row],[Date Création]])</f>
        <v>2023</v>
      </c>
      <c r="BC103">
        <f>IF(COUNTIF($U$2:U103,U103)=COUNTIF(data[Référence principale],data[[#This Row],[Référence principale]]),COUNTIF(data[Référence principale],data[[#This Row],[Référence principale]]),"")</f>
        <v>1</v>
      </c>
    </row>
    <row r="104" spans="11:55" x14ac:dyDescent="0.25">
      <c r="K104" s="11"/>
      <c r="N104" s="5">
        <v>44959.579687500001</v>
      </c>
      <c r="O104" s="5"/>
      <c r="U104" t="s">
        <v>220</v>
      </c>
      <c r="AD104">
        <v>-7</v>
      </c>
      <c r="AG104">
        <v>-145.94999999999999</v>
      </c>
      <c r="AP104" s="4"/>
      <c r="BA104">
        <f>YEAR(data[[#This Row],[Date Création]])</f>
        <v>2023</v>
      </c>
      <c r="BC104" t="str">
        <f>IF(COUNTIF($U$2:U104,U104)=COUNTIF(data[Référence principale],data[[#This Row],[Référence principale]]),COUNTIF(data[Référence principale],data[[#This Row],[Référence principale]]),"")</f>
        <v/>
      </c>
    </row>
    <row r="105" spans="11:55" x14ac:dyDescent="0.25">
      <c r="N105" s="5">
        <v>44258.316180555557</v>
      </c>
      <c r="O105" s="5"/>
      <c r="U105" t="s">
        <v>73</v>
      </c>
      <c r="AD105">
        <v>-2</v>
      </c>
      <c r="AG105">
        <v>-140</v>
      </c>
      <c r="AP105" s="4"/>
      <c r="BA105">
        <f>YEAR(data[[#This Row],[Date Création]])</f>
        <v>2021</v>
      </c>
      <c r="BC105" t="str">
        <f>IF(COUNTIF($U$2:U105,U105)=COUNTIF(data[Référence principale],data[[#This Row],[Référence principale]]),COUNTIF(data[Référence principale],data[[#This Row],[Référence principale]]),"")</f>
        <v/>
      </c>
    </row>
    <row r="106" spans="11:55" x14ac:dyDescent="0.25">
      <c r="N106" s="5">
        <v>44888.622245370374</v>
      </c>
      <c r="O106" s="5"/>
      <c r="U106" t="s">
        <v>221</v>
      </c>
      <c r="AD106">
        <v>-6</v>
      </c>
      <c r="AG106">
        <v>-132</v>
      </c>
      <c r="AP106" s="4"/>
      <c r="BA106">
        <f>YEAR(data[[#This Row],[Date Création]])</f>
        <v>2022</v>
      </c>
      <c r="BC106" t="str">
        <f>IF(COUNTIF($U$2:U106,U106)=COUNTIF(data[Référence principale],data[[#This Row],[Référence principale]]),COUNTIF(data[Référence principale],data[[#This Row],[Référence principale]]),"")</f>
        <v/>
      </c>
    </row>
    <row r="107" spans="11:55" x14ac:dyDescent="0.25">
      <c r="N107" s="5">
        <v>44556.46371527778</v>
      </c>
      <c r="O107" s="5"/>
      <c r="U107" t="s">
        <v>222</v>
      </c>
      <c r="AD107">
        <v>-2</v>
      </c>
      <c r="AG107">
        <v>-130</v>
      </c>
      <c r="AP107" s="4"/>
      <c r="BA107">
        <f>YEAR(data[[#This Row],[Date Création]])</f>
        <v>2021</v>
      </c>
      <c r="BC107" t="str">
        <f>IF(COUNTIF($U$2:U107,U107)=COUNTIF(data[Référence principale],data[[#This Row],[Référence principale]]),COUNTIF(data[Référence principale],data[[#This Row],[Référence principale]]),"")</f>
        <v/>
      </c>
    </row>
    <row r="108" spans="11:55" x14ac:dyDescent="0.25">
      <c r="N108" s="5">
        <v>43090.468634259261</v>
      </c>
      <c r="O108" s="5"/>
      <c r="U108" t="s">
        <v>94</v>
      </c>
      <c r="AD108">
        <v>-1</v>
      </c>
      <c r="AG108">
        <v>-129.75</v>
      </c>
      <c r="AP108" s="4"/>
      <c r="BA108">
        <f>YEAR(data[[#This Row],[Date Création]])</f>
        <v>2017</v>
      </c>
      <c r="BC108" t="str">
        <f>IF(COUNTIF($U$2:U108,U108)=COUNTIF(data[Référence principale],data[[#This Row],[Référence principale]]),COUNTIF(data[Référence principale],data[[#This Row],[Référence principale]]),"")</f>
        <v/>
      </c>
    </row>
    <row r="109" spans="11:55" x14ac:dyDescent="0.25">
      <c r="N109" s="5">
        <v>43090.468634259261</v>
      </c>
      <c r="O109" s="5"/>
      <c r="U109" t="s">
        <v>223</v>
      </c>
      <c r="AD109">
        <v>-1</v>
      </c>
      <c r="AG109">
        <v>-129.75</v>
      </c>
      <c r="AP109" s="4"/>
      <c r="BA109">
        <f>YEAR(data[[#This Row],[Date Création]])</f>
        <v>2017</v>
      </c>
      <c r="BC109">
        <f>IF(COUNTIF($U$2:U109,U109)=COUNTIF(data[Référence principale],data[[#This Row],[Référence principale]]),COUNTIF(data[Référence principale],data[[#This Row],[Référence principale]]),"")</f>
        <v>1</v>
      </c>
    </row>
    <row r="110" spans="11:55" x14ac:dyDescent="0.25">
      <c r="N110" s="5">
        <v>42716.355486111112</v>
      </c>
      <c r="O110" s="5"/>
      <c r="U110" t="s">
        <v>94</v>
      </c>
      <c r="AD110">
        <v>-1</v>
      </c>
      <c r="AG110">
        <v>-129.75</v>
      </c>
      <c r="AP110" s="4"/>
      <c r="BA110">
        <f>YEAR(data[[#This Row],[Date Création]])</f>
        <v>2016</v>
      </c>
      <c r="BC110" t="str">
        <f>IF(COUNTIF($U$2:U110,U110)=COUNTIF(data[Référence principale],data[[#This Row],[Référence principale]]),COUNTIF(data[Référence principale],data[[#This Row],[Référence principale]]),"")</f>
        <v/>
      </c>
    </row>
    <row r="111" spans="11:55" x14ac:dyDescent="0.25">
      <c r="N111" s="5">
        <v>44959.619502314818</v>
      </c>
      <c r="O111" s="5"/>
      <c r="U111" t="s">
        <v>224</v>
      </c>
      <c r="AD111">
        <v>-83</v>
      </c>
      <c r="AG111">
        <v>-128.65</v>
      </c>
      <c r="AP111" s="4"/>
      <c r="BA111">
        <f>YEAR(data[[#This Row],[Date Création]])</f>
        <v>2023</v>
      </c>
      <c r="BC111" t="str">
        <f>IF(COUNTIF($U$2:U111,U111)=COUNTIF(data[Référence principale],data[[#This Row],[Référence principale]]),COUNTIF(data[Référence principale],data[[#This Row],[Référence principale]]),"")</f>
        <v/>
      </c>
    </row>
    <row r="112" spans="11:55" x14ac:dyDescent="0.25">
      <c r="N112" s="5">
        <v>44153.287268518521</v>
      </c>
      <c r="O112" s="5"/>
      <c r="U112" t="s">
        <v>225</v>
      </c>
      <c r="AD112">
        <v>-552</v>
      </c>
      <c r="AG112">
        <v>-126.96</v>
      </c>
      <c r="AP112" s="4"/>
      <c r="BA112">
        <f>YEAR(data[[#This Row],[Date Création]])</f>
        <v>2020</v>
      </c>
      <c r="BC112" t="str">
        <f>IF(COUNTIF($U$2:U112,U112)=COUNTIF(data[Référence principale],data[[#This Row],[Référence principale]]),COUNTIF(data[Référence principale],data[[#This Row],[Référence principale]]),"")</f>
        <v/>
      </c>
    </row>
    <row r="113" spans="14:55" x14ac:dyDescent="0.25">
      <c r="N113" s="5">
        <v>44953.589212962965</v>
      </c>
      <c r="O113" s="5"/>
      <c r="U113" t="s">
        <v>109</v>
      </c>
      <c r="AD113">
        <v>-1</v>
      </c>
      <c r="AG113">
        <v>-125.6</v>
      </c>
      <c r="AP113" s="4"/>
      <c r="BA113">
        <f>YEAR(data[[#This Row],[Date Création]])</f>
        <v>2023</v>
      </c>
      <c r="BC113" t="str">
        <f>IF(COUNTIF($U$2:U113,U113)=COUNTIF(data[Référence principale],data[[#This Row],[Référence principale]]),COUNTIF(data[Référence principale],data[[#This Row],[Référence principale]]),"")</f>
        <v/>
      </c>
    </row>
    <row r="114" spans="14:55" x14ac:dyDescent="0.25">
      <c r="N114" s="5">
        <v>44556.46371527778</v>
      </c>
      <c r="O114" s="5"/>
      <c r="U114" t="s">
        <v>211</v>
      </c>
      <c r="AD114">
        <v>-1</v>
      </c>
      <c r="AG114">
        <v>-125.35720000000001</v>
      </c>
      <c r="AP114" s="4"/>
      <c r="BA114">
        <f>YEAR(data[[#This Row],[Date Création]])</f>
        <v>2021</v>
      </c>
      <c r="BC114" t="str">
        <f>IF(COUNTIF($U$2:U114,U114)=COUNTIF(data[Référence principale],data[[#This Row],[Référence principale]]),COUNTIF(data[Référence principale],data[[#This Row],[Référence principale]]),"")</f>
        <v/>
      </c>
    </row>
    <row r="115" spans="14:55" x14ac:dyDescent="0.25">
      <c r="N115" s="5">
        <v>44966.327708333331</v>
      </c>
      <c r="O115" s="5"/>
      <c r="U115" t="s">
        <v>226</v>
      </c>
      <c r="AD115">
        <v>25</v>
      </c>
      <c r="AG115">
        <v>216.25</v>
      </c>
      <c r="AP115" s="4"/>
      <c r="BA115">
        <f>YEAR(data[[#This Row],[Date Création]])</f>
        <v>2023</v>
      </c>
      <c r="BC115">
        <f>IF(COUNTIF($U$2:U115,U115)=COUNTIF(data[Référence principale],data[[#This Row],[Référence principale]]),COUNTIF(data[Référence principale],data[[#This Row],[Référence principale]]),"")</f>
        <v>1</v>
      </c>
    </row>
    <row r="116" spans="14:55" x14ac:dyDescent="0.25">
      <c r="N116" s="5">
        <v>44556.46371527778</v>
      </c>
      <c r="O116" s="5"/>
      <c r="U116" t="s">
        <v>227</v>
      </c>
      <c r="AD116">
        <v>-1</v>
      </c>
      <c r="AG116">
        <v>-120</v>
      </c>
      <c r="AP116" s="4"/>
      <c r="BA116">
        <f>YEAR(data[[#This Row],[Date Création]])</f>
        <v>2021</v>
      </c>
      <c r="BC116" t="str">
        <f>IF(COUNTIF($U$2:U116,U116)=COUNTIF(data[Référence principale],data[[#This Row],[Référence principale]]),COUNTIF(data[Référence principale],data[[#This Row],[Référence principale]]),"")</f>
        <v/>
      </c>
    </row>
    <row r="117" spans="14:55" x14ac:dyDescent="0.25">
      <c r="N117" s="5">
        <v>44556.46371527778</v>
      </c>
      <c r="O117" s="5"/>
      <c r="U117" t="s">
        <v>228</v>
      </c>
      <c r="AD117">
        <v>-2</v>
      </c>
      <c r="AG117">
        <v>-112.62</v>
      </c>
      <c r="AP117" s="4"/>
      <c r="BA117">
        <f>YEAR(data[[#This Row],[Date Création]])</f>
        <v>2021</v>
      </c>
      <c r="BC117" t="str">
        <f>IF(COUNTIF($U$2:U117,U117)=COUNTIF(data[Référence principale],data[[#This Row],[Référence principale]]),COUNTIF(data[Référence principale],data[[#This Row],[Référence principale]]),"")</f>
        <v/>
      </c>
    </row>
    <row r="118" spans="14:55" x14ac:dyDescent="0.25">
      <c r="N118" s="5">
        <v>42716.355486111112</v>
      </c>
      <c r="O118" s="5"/>
      <c r="U118" t="s">
        <v>229</v>
      </c>
      <c r="AD118">
        <v>-1</v>
      </c>
      <c r="AG118">
        <v>-111.75</v>
      </c>
      <c r="AP118" s="4"/>
      <c r="BA118">
        <f>YEAR(data[[#This Row],[Date Création]])</f>
        <v>2016</v>
      </c>
      <c r="BC118" t="str">
        <f>IF(COUNTIF($U$2:U118,U118)=COUNTIF(data[Référence principale],data[[#This Row],[Référence principale]]),COUNTIF(data[Référence principale],data[[#This Row],[Référence principale]]),"")</f>
        <v/>
      </c>
    </row>
    <row r="119" spans="14:55" x14ac:dyDescent="0.25">
      <c r="N119" s="5">
        <v>44959.619502314818</v>
      </c>
      <c r="O119" s="5"/>
      <c r="U119" t="s">
        <v>230</v>
      </c>
      <c r="AD119">
        <v>-34</v>
      </c>
      <c r="AG119">
        <v>-109.82</v>
      </c>
      <c r="AP119" s="4"/>
      <c r="BA119">
        <f>YEAR(data[[#This Row],[Date Création]])</f>
        <v>2023</v>
      </c>
      <c r="BC119" t="str">
        <f>IF(COUNTIF($U$2:U119,U119)=COUNTIF(data[Référence principale],data[[#This Row],[Référence principale]]),COUNTIF(data[Référence principale],data[[#This Row],[Référence principale]]),"")</f>
        <v/>
      </c>
    </row>
    <row r="120" spans="14:55" x14ac:dyDescent="0.25">
      <c r="N120" s="5">
        <v>44153.286793981482</v>
      </c>
      <c r="O120" s="5"/>
      <c r="U120" t="s">
        <v>231</v>
      </c>
      <c r="AD120">
        <v>-125</v>
      </c>
      <c r="AG120">
        <v>-107.825</v>
      </c>
      <c r="AP120" s="4"/>
      <c r="BA120">
        <f>YEAR(data[[#This Row],[Date Création]])</f>
        <v>2020</v>
      </c>
      <c r="BC120">
        <f>IF(COUNTIF($U$2:U120,U120)=COUNTIF(data[Référence principale],data[[#This Row],[Référence principale]]),COUNTIF(data[Référence principale],data[[#This Row],[Référence principale]]),"")</f>
        <v>1</v>
      </c>
    </row>
    <row r="121" spans="14:55" x14ac:dyDescent="0.25">
      <c r="N121" s="5">
        <v>44888.622245370374</v>
      </c>
      <c r="O121" s="5"/>
      <c r="U121" t="s">
        <v>232</v>
      </c>
      <c r="AD121">
        <v>-3</v>
      </c>
      <c r="AG121">
        <v>-105</v>
      </c>
      <c r="AP121" s="4"/>
      <c r="BA121">
        <f>YEAR(data[[#This Row],[Date Création]])</f>
        <v>2022</v>
      </c>
      <c r="BC121" t="str">
        <f>IF(COUNTIF($U$2:U121,U121)=COUNTIF(data[Référence principale],data[[#This Row],[Référence principale]]),COUNTIF(data[Référence principale],data[[#This Row],[Référence principale]]),"")</f>
        <v/>
      </c>
    </row>
    <row r="122" spans="14:55" x14ac:dyDescent="0.25">
      <c r="N122" s="5">
        <v>43090.468634259261</v>
      </c>
      <c r="O122" s="5"/>
      <c r="U122" t="s">
        <v>233</v>
      </c>
      <c r="AD122">
        <v>-1</v>
      </c>
      <c r="AG122">
        <v>-104.25</v>
      </c>
      <c r="AP122" s="4"/>
      <c r="BA122">
        <f>YEAR(data[[#This Row],[Date Création]])</f>
        <v>2017</v>
      </c>
      <c r="BC122" t="str">
        <f>IF(COUNTIF($U$2:U122,U122)=COUNTIF(data[Référence principale],data[[#This Row],[Référence principale]]),COUNTIF(data[Référence principale],data[[#This Row],[Référence principale]]),"")</f>
        <v/>
      </c>
    </row>
    <row r="123" spans="14:55" x14ac:dyDescent="0.25">
      <c r="N123" s="5">
        <v>44556.46371527778</v>
      </c>
      <c r="O123" s="5"/>
      <c r="U123" t="s">
        <v>234</v>
      </c>
      <c r="AD123">
        <v>-1</v>
      </c>
      <c r="AG123">
        <v>-104</v>
      </c>
      <c r="AP123" s="4"/>
      <c r="BA123">
        <f>YEAR(data[[#This Row],[Date Création]])</f>
        <v>2021</v>
      </c>
      <c r="BC123" t="str">
        <f>IF(COUNTIF($U$2:U123,U123)=COUNTIF(data[Référence principale],data[[#This Row],[Référence principale]]),COUNTIF(data[Référence principale],data[[#This Row],[Référence principale]]),"")</f>
        <v/>
      </c>
    </row>
    <row r="124" spans="14:55" x14ac:dyDescent="0.25">
      <c r="N124" s="5">
        <v>44556.46371527778</v>
      </c>
      <c r="O124" s="5"/>
      <c r="U124" t="s">
        <v>235</v>
      </c>
      <c r="AD124">
        <v>-1</v>
      </c>
      <c r="AG124">
        <v>-96</v>
      </c>
      <c r="AP124" s="4"/>
      <c r="BA124">
        <f>YEAR(data[[#This Row],[Date Création]])</f>
        <v>2021</v>
      </c>
      <c r="BC124" t="str">
        <f>IF(COUNTIF($U$2:U124,U124)=COUNTIF(data[Référence principale],data[[#This Row],[Référence principale]]),COUNTIF(data[Référence principale],data[[#This Row],[Référence principale]]),"")</f>
        <v/>
      </c>
    </row>
    <row r="125" spans="14:55" x14ac:dyDescent="0.25">
      <c r="N125" s="5">
        <v>44556.46371527778</v>
      </c>
      <c r="O125" s="5"/>
      <c r="U125" t="s">
        <v>236</v>
      </c>
      <c r="AD125">
        <v>-2</v>
      </c>
      <c r="AG125">
        <v>-92</v>
      </c>
      <c r="AP125" s="4"/>
      <c r="BA125">
        <f>YEAR(data[[#This Row],[Date Création]])</f>
        <v>2021</v>
      </c>
      <c r="BC125" t="str">
        <f>IF(COUNTIF($U$2:U125,U125)=COUNTIF(data[Référence principale],data[[#This Row],[Référence principale]]),COUNTIF(data[Référence principale],data[[#This Row],[Référence principale]]),"")</f>
        <v/>
      </c>
    </row>
    <row r="126" spans="14:55" x14ac:dyDescent="0.25">
      <c r="N126" s="5">
        <v>44556.46371527778</v>
      </c>
      <c r="O126" s="5"/>
      <c r="U126" t="s">
        <v>237</v>
      </c>
      <c r="AD126">
        <v>-1</v>
      </c>
      <c r="AG126">
        <v>-90</v>
      </c>
      <c r="AP126" s="4"/>
      <c r="BA126">
        <f>YEAR(data[[#This Row],[Date Création]])</f>
        <v>2021</v>
      </c>
      <c r="BC126" t="str">
        <f>IF(COUNTIF($U$2:U126,U126)=COUNTIF(data[Référence principale],data[[#This Row],[Référence principale]]),COUNTIF(data[Référence principale],data[[#This Row],[Référence principale]]),"")</f>
        <v/>
      </c>
    </row>
    <row r="127" spans="14:55" x14ac:dyDescent="0.25">
      <c r="N127" s="5">
        <v>44916.567210648151</v>
      </c>
      <c r="O127" s="5"/>
      <c r="U127" t="s">
        <v>238</v>
      </c>
      <c r="AD127">
        <v>-96</v>
      </c>
      <c r="AG127">
        <v>-89.28</v>
      </c>
      <c r="AP127" s="4"/>
      <c r="BA127">
        <f>YEAR(data[[#This Row],[Date Création]])</f>
        <v>2022</v>
      </c>
      <c r="BC127">
        <f>IF(COUNTIF($U$2:U127,U127)=COUNTIF(data[Référence principale],data[[#This Row],[Référence principale]]),COUNTIF(data[Référence principale],data[[#This Row],[Référence principale]]),"")</f>
        <v>1</v>
      </c>
    </row>
    <row r="128" spans="14:55" x14ac:dyDescent="0.25">
      <c r="N128" s="5">
        <v>44960.5465625</v>
      </c>
      <c r="O128" s="5"/>
      <c r="U128" t="s">
        <v>239</v>
      </c>
      <c r="AD128">
        <v>-1</v>
      </c>
      <c r="AG128">
        <v>-88.2</v>
      </c>
      <c r="AP128" s="4"/>
      <c r="BA128">
        <f>YEAR(data[[#This Row],[Date Création]])</f>
        <v>2023</v>
      </c>
      <c r="BC128">
        <f>IF(COUNTIF($U$2:U128,U128)=COUNTIF(data[Référence principale],data[[#This Row],[Référence principale]]),COUNTIF(data[Référence principale],data[[#This Row],[Référence principale]]),"")</f>
        <v>1</v>
      </c>
    </row>
    <row r="129" spans="14:55" x14ac:dyDescent="0.25">
      <c r="N129" s="5">
        <v>44958.565752314818</v>
      </c>
      <c r="O129" s="5"/>
      <c r="U129" t="s">
        <v>147</v>
      </c>
      <c r="AD129">
        <v>21</v>
      </c>
      <c r="AG129">
        <v>91.14</v>
      </c>
      <c r="AP129" s="4"/>
      <c r="BA129">
        <f>YEAR(data[[#This Row],[Date Création]])</f>
        <v>2023</v>
      </c>
      <c r="BC129" t="str">
        <f>IF(COUNTIF($U$2:U129,U129)=COUNTIF(data[Référence principale],data[[#This Row],[Référence principale]]),COUNTIF(data[Référence principale],data[[#This Row],[Référence principale]]),"")</f>
        <v/>
      </c>
    </row>
    <row r="130" spans="14:55" x14ac:dyDescent="0.25">
      <c r="N130" s="5">
        <v>44993.443553240744</v>
      </c>
      <c r="O130" s="5"/>
      <c r="U130" t="s">
        <v>240</v>
      </c>
      <c r="AD130">
        <v>2</v>
      </c>
      <c r="AG130">
        <v>90</v>
      </c>
      <c r="AP130" s="4"/>
      <c r="BA130">
        <f>YEAR(data[[#This Row],[Date Création]])</f>
        <v>2023</v>
      </c>
      <c r="BC130">
        <f>IF(COUNTIF($U$2:U130,U130)=COUNTIF(data[Référence principale],data[[#This Row],[Référence principale]]),COUNTIF(data[Référence principale],data[[#This Row],[Référence principale]]),"")</f>
        <v>1</v>
      </c>
    </row>
    <row r="131" spans="14:55" x14ac:dyDescent="0.25">
      <c r="N131" s="5">
        <v>44153.28633101852</v>
      </c>
      <c r="O131" s="5"/>
      <c r="U131" t="s">
        <v>241</v>
      </c>
      <c r="AD131">
        <v>-366</v>
      </c>
      <c r="AG131">
        <v>-84.18</v>
      </c>
      <c r="AP131" s="4"/>
      <c r="BA131">
        <f>YEAR(data[[#This Row],[Date Création]])</f>
        <v>2020</v>
      </c>
      <c r="BC131" t="str">
        <f>IF(COUNTIF($U$2:U131,U131)=COUNTIF(data[Référence principale],data[[#This Row],[Référence principale]]),COUNTIF(data[Référence principale],data[[#This Row],[Référence principale]]),"")</f>
        <v/>
      </c>
    </row>
    <row r="132" spans="14:55" x14ac:dyDescent="0.25">
      <c r="N132" s="5">
        <v>44909.677754629629</v>
      </c>
      <c r="O132" s="5"/>
      <c r="U132" t="s">
        <v>242</v>
      </c>
      <c r="AD132">
        <v>-1</v>
      </c>
      <c r="AG132">
        <v>-80.989999999999995</v>
      </c>
      <c r="AP132" s="4"/>
      <c r="BA132">
        <f>YEAR(data[[#This Row],[Date Création]])</f>
        <v>2022</v>
      </c>
      <c r="BC132">
        <f>IF(COUNTIF($U$2:U132,U132)=COUNTIF(data[Référence principale],data[[#This Row],[Référence principale]]),COUNTIF(data[Référence principale],data[[#This Row],[Référence principale]]),"")</f>
        <v>1</v>
      </c>
    </row>
    <row r="133" spans="14:55" x14ac:dyDescent="0.25">
      <c r="N133" s="5">
        <v>44909.677754629629</v>
      </c>
      <c r="O133" s="5"/>
      <c r="U133" t="s">
        <v>243</v>
      </c>
      <c r="AD133">
        <v>-1</v>
      </c>
      <c r="AG133">
        <v>-80.989999999999995</v>
      </c>
      <c r="AP133" s="4"/>
      <c r="BA133">
        <f>YEAR(data[[#This Row],[Date Création]])</f>
        <v>2022</v>
      </c>
      <c r="BC133">
        <f>IF(COUNTIF($U$2:U133,U133)=COUNTIF(data[Référence principale],data[[#This Row],[Référence principale]]),COUNTIF(data[Référence principale],data[[#This Row],[Référence principale]]),"")</f>
        <v>1</v>
      </c>
    </row>
    <row r="134" spans="14:55" x14ac:dyDescent="0.25">
      <c r="N134" s="5">
        <v>44556.46371527778</v>
      </c>
      <c r="O134" s="5"/>
      <c r="U134" t="s">
        <v>244</v>
      </c>
      <c r="AD134">
        <v>-3</v>
      </c>
      <c r="AG134">
        <v>-80.500500000000002</v>
      </c>
      <c r="AP134" s="4"/>
      <c r="BA134">
        <f>YEAR(data[[#This Row],[Date Création]])</f>
        <v>2021</v>
      </c>
      <c r="BC134" t="str">
        <f>IF(COUNTIF($U$2:U134,U134)=COUNTIF(data[Référence principale],data[[#This Row],[Référence principale]]),COUNTIF(data[Référence principale],data[[#This Row],[Référence principale]]),"")</f>
        <v/>
      </c>
    </row>
    <row r="135" spans="14:55" x14ac:dyDescent="0.25">
      <c r="N135" s="5">
        <v>44556.46371527778</v>
      </c>
      <c r="O135" s="5"/>
      <c r="U135" t="s">
        <v>245</v>
      </c>
      <c r="AD135">
        <v>-1</v>
      </c>
      <c r="AG135">
        <v>-78.352999999999994</v>
      </c>
      <c r="AP135" s="4"/>
      <c r="BA135">
        <f>YEAR(data[[#This Row],[Date Création]])</f>
        <v>2021</v>
      </c>
      <c r="BC135">
        <f>IF(COUNTIF($U$2:U135,U135)=COUNTIF(data[Référence principale],data[[#This Row],[Référence principale]]),COUNTIF(data[Référence principale],data[[#This Row],[Référence principale]]),"")</f>
        <v>1</v>
      </c>
    </row>
    <row r="136" spans="14:55" x14ac:dyDescent="0.25">
      <c r="N136" s="5">
        <v>44556.46371527778</v>
      </c>
      <c r="O136" s="5"/>
      <c r="U136" t="s">
        <v>246</v>
      </c>
      <c r="AD136">
        <v>-1</v>
      </c>
      <c r="AG136">
        <v>-78</v>
      </c>
      <c r="AP136" s="4"/>
      <c r="BA136">
        <f>YEAR(data[[#This Row],[Date Création]])</f>
        <v>2021</v>
      </c>
      <c r="BC136" t="str">
        <f>IF(COUNTIF($U$2:U136,U136)=COUNTIF(data[Référence principale],data[[#This Row],[Référence principale]]),COUNTIF(data[Référence principale],data[[#This Row],[Référence principale]]),"")</f>
        <v/>
      </c>
    </row>
    <row r="137" spans="14:55" x14ac:dyDescent="0.25">
      <c r="N137" s="5">
        <v>44386.402743055558</v>
      </c>
      <c r="O137" s="5"/>
      <c r="U137" t="s">
        <v>247</v>
      </c>
      <c r="AD137">
        <v>-4</v>
      </c>
      <c r="AG137">
        <v>-72.584000000000003</v>
      </c>
      <c r="AP137" s="4"/>
      <c r="BA137">
        <f>YEAR(data[[#This Row],[Date Création]])</f>
        <v>2021</v>
      </c>
      <c r="BC137" t="str">
        <f>IF(COUNTIF($U$2:U137,U137)=COUNTIF(data[Référence principale],data[[#This Row],[Référence principale]]),COUNTIF(data[Référence principale],data[[#This Row],[Référence principale]]),"")</f>
        <v/>
      </c>
    </row>
    <row r="138" spans="14:55" x14ac:dyDescent="0.25">
      <c r="N138" s="5">
        <v>42131.635069444441</v>
      </c>
      <c r="O138" s="5"/>
      <c r="U138" t="s">
        <v>248</v>
      </c>
      <c r="AD138">
        <v>-2</v>
      </c>
      <c r="AG138">
        <v>-71.72</v>
      </c>
      <c r="AP138" s="4"/>
      <c r="BA138">
        <f>YEAR(data[[#This Row],[Date Création]])</f>
        <v>2015</v>
      </c>
      <c r="BC138" t="str">
        <f>IF(COUNTIF($U$2:U138,U138)=COUNTIF(data[Référence principale],data[[#This Row],[Référence principale]]),COUNTIF(data[Référence principale],data[[#This Row],[Référence principale]]),"")</f>
        <v/>
      </c>
    </row>
    <row r="139" spans="14:55" x14ac:dyDescent="0.25">
      <c r="N139" s="5">
        <v>44556.46371527778</v>
      </c>
      <c r="O139" s="5"/>
      <c r="U139" t="s">
        <v>232</v>
      </c>
      <c r="AD139">
        <v>-2</v>
      </c>
      <c r="AG139">
        <v>-70</v>
      </c>
      <c r="AP139" s="4"/>
      <c r="BA139">
        <f>YEAR(data[[#This Row],[Date Création]])</f>
        <v>2021</v>
      </c>
      <c r="BC139">
        <f>IF(COUNTIF($U$2:U139,U139)=COUNTIF(data[Référence principale],data[[#This Row],[Référence principale]]),COUNTIF(data[Référence principale],data[[#This Row],[Référence principale]]),"")</f>
        <v>2</v>
      </c>
    </row>
    <row r="140" spans="14:55" x14ac:dyDescent="0.25">
      <c r="N140" s="5">
        <v>44258.34648148148</v>
      </c>
      <c r="O140" s="5"/>
      <c r="U140" t="s">
        <v>70</v>
      </c>
      <c r="AD140">
        <v>-1</v>
      </c>
      <c r="AG140">
        <v>-70</v>
      </c>
      <c r="AP140" s="4"/>
      <c r="BA140">
        <f>YEAR(data[[#This Row],[Date Création]])</f>
        <v>2021</v>
      </c>
      <c r="BC140" t="str">
        <f>IF(COUNTIF($U$2:U140,U140)=COUNTIF(data[Référence principale],data[[#This Row],[Référence principale]]),COUNTIF(data[Référence principale],data[[#This Row],[Référence principale]]),"")</f>
        <v/>
      </c>
    </row>
    <row r="141" spans="14:55" x14ac:dyDescent="0.25">
      <c r="N141" s="5">
        <v>44556.46371527778</v>
      </c>
      <c r="O141" s="5"/>
      <c r="U141" t="s">
        <v>249</v>
      </c>
      <c r="AD141">
        <v>-1</v>
      </c>
      <c r="AG141">
        <v>-68</v>
      </c>
      <c r="AP141" s="4"/>
      <c r="BA141">
        <f>YEAR(data[[#This Row],[Date Création]])</f>
        <v>2021</v>
      </c>
      <c r="BC141" t="str">
        <f>IF(COUNTIF($U$2:U141,U141)=COUNTIF(data[Référence principale],data[[#This Row],[Référence principale]]),COUNTIF(data[Référence principale],data[[#This Row],[Référence principale]]),"")</f>
        <v/>
      </c>
    </row>
    <row r="142" spans="14:55" x14ac:dyDescent="0.25">
      <c r="N142" s="5">
        <v>44873.439710648148</v>
      </c>
      <c r="O142" s="5"/>
      <c r="U142" t="s">
        <v>250</v>
      </c>
      <c r="AD142">
        <v>-1</v>
      </c>
      <c r="AG142">
        <v>-66</v>
      </c>
      <c r="AP142" s="4"/>
      <c r="BA142">
        <f>YEAR(data[[#This Row],[Date Création]])</f>
        <v>2022</v>
      </c>
      <c r="BC142" t="str">
        <f>IF(COUNTIF($U$2:U142,U142)=COUNTIF(data[Référence principale],data[[#This Row],[Référence principale]]),COUNTIF(data[Référence principale],data[[#This Row],[Référence principale]]),"")</f>
        <v/>
      </c>
    </row>
    <row r="143" spans="14:55" x14ac:dyDescent="0.25">
      <c r="N143" s="5">
        <v>44959.619502314818</v>
      </c>
      <c r="O143" s="5"/>
      <c r="U143" t="s">
        <v>251</v>
      </c>
      <c r="AD143">
        <v>-38</v>
      </c>
      <c r="AG143">
        <v>-62.7</v>
      </c>
      <c r="AP143" s="4"/>
      <c r="BA143">
        <f>YEAR(data[[#This Row],[Date Création]])</f>
        <v>2023</v>
      </c>
      <c r="BC143" t="str">
        <f>IF(COUNTIF($U$2:U143,U143)=COUNTIF(data[Référence principale],data[[#This Row],[Référence principale]]),COUNTIF(data[Référence principale],data[[#This Row],[Référence principale]]),"")</f>
        <v/>
      </c>
    </row>
    <row r="144" spans="14:55" x14ac:dyDescent="0.25">
      <c r="N144" s="5">
        <v>44556.46371527778</v>
      </c>
      <c r="O144" s="5"/>
      <c r="U144" t="s">
        <v>252</v>
      </c>
      <c r="AD144">
        <v>-1</v>
      </c>
      <c r="AG144">
        <v>-61.85</v>
      </c>
      <c r="AP144" s="4"/>
      <c r="BA144">
        <f>YEAR(data[[#This Row],[Date Création]])</f>
        <v>2021</v>
      </c>
      <c r="BC144" t="str">
        <f>IF(COUNTIF($U$2:U144,U144)=COUNTIF(data[Référence principale],data[[#This Row],[Référence principale]]),COUNTIF(data[Référence principale],data[[#This Row],[Référence principale]]),"")</f>
        <v/>
      </c>
    </row>
    <row r="145" spans="14:55" x14ac:dyDescent="0.25">
      <c r="N145" s="5">
        <v>44556.46371527778</v>
      </c>
      <c r="O145" s="5"/>
      <c r="U145" t="s">
        <v>253</v>
      </c>
      <c r="AD145">
        <v>-2</v>
      </c>
      <c r="AG145">
        <v>-61</v>
      </c>
      <c r="AP145" s="4"/>
      <c r="BA145">
        <f>YEAR(data[[#This Row],[Date Création]])</f>
        <v>2021</v>
      </c>
      <c r="BC145" t="str">
        <f>IF(COUNTIF($U$2:U145,U145)=COUNTIF(data[Référence principale],data[[#This Row],[Référence principale]]),COUNTIF(data[Référence principale],data[[#This Row],[Référence principale]]),"")</f>
        <v/>
      </c>
    </row>
    <row r="146" spans="14:55" x14ac:dyDescent="0.25">
      <c r="N146" s="5">
        <v>43341.422372685185</v>
      </c>
      <c r="O146" s="5"/>
      <c r="U146" t="s">
        <v>106</v>
      </c>
      <c r="AD146">
        <v>-1</v>
      </c>
      <c r="AG146">
        <v>-59</v>
      </c>
      <c r="AP146" s="4"/>
      <c r="BA146">
        <f>YEAR(data[[#This Row],[Date Création]])</f>
        <v>2018</v>
      </c>
      <c r="BC146" t="str">
        <f>IF(COUNTIF($U$2:U146,U146)=COUNTIF(data[Référence principale],data[[#This Row],[Référence principale]]),COUNTIF(data[Référence principale],data[[#This Row],[Référence principale]]),"")</f>
        <v/>
      </c>
    </row>
    <row r="147" spans="14:55" x14ac:dyDescent="0.25">
      <c r="N147" s="5">
        <v>44946.608518518522</v>
      </c>
      <c r="O147" s="5"/>
      <c r="U147" t="s">
        <v>254</v>
      </c>
      <c r="AD147">
        <v>-2</v>
      </c>
      <c r="AG147">
        <v>-58.9</v>
      </c>
      <c r="AP147" s="4"/>
      <c r="BA147">
        <f>YEAR(data[[#This Row],[Date Création]])</f>
        <v>2023</v>
      </c>
      <c r="BC147" t="str">
        <f>IF(COUNTIF($U$2:U147,U147)=COUNTIF(data[Référence principale],data[[#This Row],[Référence principale]]),COUNTIF(data[Référence principale],data[[#This Row],[Référence principale]]),"")</f>
        <v/>
      </c>
    </row>
    <row r="148" spans="14:55" x14ac:dyDescent="0.25">
      <c r="N148" s="5">
        <v>44418.692812499998</v>
      </c>
      <c r="O148" s="5"/>
      <c r="U148" t="s">
        <v>228</v>
      </c>
      <c r="AD148">
        <v>-1</v>
      </c>
      <c r="AG148">
        <v>-56.31</v>
      </c>
      <c r="AP148" s="4"/>
      <c r="BA148">
        <f>YEAR(data[[#This Row],[Date Création]])</f>
        <v>2021</v>
      </c>
      <c r="BC148">
        <f>IF(COUNTIF($U$2:U148,U148)=COUNTIF(data[Référence principale],data[[#This Row],[Référence principale]]),COUNTIF(data[Référence principale],data[[#This Row],[Référence principale]]),"")</f>
        <v>2</v>
      </c>
    </row>
    <row r="149" spans="14:55" x14ac:dyDescent="0.25">
      <c r="N149" s="5">
        <v>44556.46371527778</v>
      </c>
      <c r="O149" s="5"/>
      <c r="U149" t="s">
        <v>255</v>
      </c>
      <c r="AD149">
        <v>-1</v>
      </c>
      <c r="AG149">
        <v>-52.69</v>
      </c>
      <c r="AP149" s="4"/>
      <c r="BA149">
        <f>YEAR(data[[#This Row],[Date Création]])</f>
        <v>2021</v>
      </c>
      <c r="BC149" t="str">
        <f>IF(COUNTIF($U$2:U149,U149)=COUNTIF(data[Référence principale],data[[#This Row],[Référence principale]]),COUNTIF(data[Référence principale],data[[#This Row],[Référence principale]]),"")</f>
        <v/>
      </c>
    </row>
    <row r="150" spans="14:55" x14ac:dyDescent="0.25">
      <c r="N150" s="5">
        <v>43376.552523148152</v>
      </c>
      <c r="O150" s="5"/>
      <c r="U150" t="s">
        <v>256</v>
      </c>
      <c r="AD150">
        <v>-2</v>
      </c>
      <c r="AG150">
        <v>-51.6</v>
      </c>
      <c r="AP150" s="4"/>
      <c r="BA150">
        <f>YEAR(data[[#This Row],[Date Création]])</f>
        <v>2018</v>
      </c>
      <c r="BC150">
        <f>IF(COUNTIF($U$2:U150,U150)=COUNTIF(data[Référence principale],data[[#This Row],[Référence principale]]),COUNTIF(data[Référence principale],data[[#This Row],[Référence principale]]),"")</f>
        <v>1</v>
      </c>
    </row>
    <row r="151" spans="14:55" x14ac:dyDescent="0.25">
      <c r="N151" s="5">
        <v>44873.439710648148</v>
      </c>
      <c r="O151" s="5"/>
      <c r="U151" t="s">
        <v>257</v>
      </c>
      <c r="AD151">
        <v>-1</v>
      </c>
      <c r="AG151">
        <v>-48</v>
      </c>
      <c r="AP151" s="4"/>
      <c r="BA151">
        <f>YEAR(data[[#This Row],[Date Création]])</f>
        <v>2022</v>
      </c>
      <c r="BC151">
        <f>IF(COUNTIF($U$2:U151,U151)=COUNTIF(data[Référence principale],data[[#This Row],[Référence principale]]),COUNTIF(data[Référence principale],data[[#This Row],[Référence principale]]),"")</f>
        <v>1</v>
      </c>
    </row>
    <row r="152" spans="14:55" x14ac:dyDescent="0.25">
      <c r="N152" s="5">
        <v>44432.548043981478</v>
      </c>
      <c r="O152" s="5"/>
      <c r="U152" t="s">
        <v>142</v>
      </c>
      <c r="AD152">
        <v>-1</v>
      </c>
      <c r="AG152">
        <v>-46</v>
      </c>
      <c r="AP152" s="4"/>
      <c r="BA152">
        <f>YEAR(data[[#This Row],[Date Création]])</f>
        <v>2021</v>
      </c>
      <c r="BC152" t="str">
        <f>IF(COUNTIF($U$2:U152,U152)=COUNTIF(data[Référence principale],data[[#This Row],[Référence principale]]),COUNTIF(data[Référence principale],data[[#This Row],[Référence principale]]),"")</f>
        <v/>
      </c>
    </row>
    <row r="153" spans="14:55" x14ac:dyDescent="0.25">
      <c r="N153" s="5">
        <v>42349.691574074073</v>
      </c>
      <c r="O153" s="5"/>
      <c r="U153" t="s">
        <v>246</v>
      </c>
      <c r="AD153">
        <v>-1</v>
      </c>
      <c r="AG153">
        <v>-46</v>
      </c>
      <c r="AP153" s="4"/>
      <c r="BA153">
        <f>YEAR(data[[#This Row],[Date Création]])</f>
        <v>2015</v>
      </c>
      <c r="BC153">
        <f>IF(COUNTIF($U$2:U153,U153)=COUNTIF(data[Référence principale],data[[#This Row],[Référence principale]]),COUNTIF(data[Référence principale],data[[#This Row],[Référence principale]]),"")</f>
        <v>2</v>
      </c>
    </row>
    <row r="154" spans="14:55" x14ac:dyDescent="0.25">
      <c r="N154" s="5">
        <v>42349.691574074073</v>
      </c>
      <c r="O154" s="5"/>
      <c r="U154" t="s">
        <v>227</v>
      </c>
      <c r="AD154">
        <v>-1</v>
      </c>
      <c r="AG154">
        <v>-46</v>
      </c>
      <c r="AP154" s="4"/>
      <c r="BA154">
        <f>YEAR(data[[#This Row],[Date Création]])</f>
        <v>2015</v>
      </c>
      <c r="BC154">
        <f>IF(COUNTIF($U$2:U154,U154)=COUNTIF(data[Référence principale],data[[#This Row],[Référence principale]]),COUNTIF(data[Référence principale],data[[#This Row],[Référence principale]]),"")</f>
        <v>2</v>
      </c>
    </row>
    <row r="155" spans="14:55" x14ac:dyDescent="0.25">
      <c r="N155" s="5">
        <v>44556.46371527778</v>
      </c>
      <c r="O155" s="5"/>
      <c r="U155" t="s">
        <v>258</v>
      </c>
      <c r="AD155">
        <v>-1</v>
      </c>
      <c r="AG155">
        <v>-45.2</v>
      </c>
      <c r="AP155" s="4"/>
      <c r="BA155">
        <f>YEAR(data[[#This Row],[Date Création]])</f>
        <v>2021</v>
      </c>
      <c r="BC155">
        <f>IF(COUNTIF($U$2:U155,U155)=COUNTIF(data[Référence principale],data[[#This Row],[Référence principale]]),COUNTIF(data[Référence principale],data[[#This Row],[Référence principale]]),"")</f>
        <v>1</v>
      </c>
    </row>
    <row r="156" spans="14:55" x14ac:dyDescent="0.25">
      <c r="N156" s="5">
        <v>44873.439710648148</v>
      </c>
      <c r="O156" s="5"/>
      <c r="U156" t="s">
        <v>141</v>
      </c>
      <c r="AD156">
        <v>-1</v>
      </c>
      <c r="AG156">
        <v>-44.1</v>
      </c>
      <c r="AP156" s="4"/>
      <c r="BA156">
        <f>YEAR(data[[#This Row],[Date Création]])</f>
        <v>2022</v>
      </c>
      <c r="BC156" t="str">
        <f>IF(COUNTIF($U$2:U156,U156)=COUNTIF(data[Référence principale],data[[#This Row],[Référence principale]]),COUNTIF(data[Référence principale],data[[#This Row],[Référence principale]]),"")</f>
        <v/>
      </c>
    </row>
    <row r="157" spans="14:55" x14ac:dyDescent="0.25">
      <c r="N157" s="5">
        <v>44993.443877314814</v>
      </c>
      <c r="O157" s="5"/>
      <c r="U157" t="s">
        <v>188</v>
      </c>
      <c r="AD157">
        <v>1</v>
      </c>
      <c r="AG157">
        <v>66.899900000000002</v>
      </c>
      <c r="AP157" s="4"/>
      <c r="BA157">
        <f>YEAR(data[[#This Row],[Date Création]])</f>
        <v>2023</v>
      </c>
      <c r="BC157" t="str">
        <f>IF(COUNTIF($U$2:U157,U157)=COUNTIF(data[Référence principale],data[[#This Row],[Référence principale]]),COUNTIF(data[Référence principale],data[[#This Row],[Référence principale]]),"")</f>
        <v/>
      </c>
    </row>
    <row r="158" spans="14:55" x14ac:dyDescent="0.25">
      <c r="N158" s="5">
        <v>44873.439710648148</v>
      </c>
      <c r="O158" s="5"/>
      <c r="U158" t="s">
        <v>259</v>
      </c>
      <c r="AD158">
        <v>-1</v>
      </c>
      <c r="AG158">
        <v>-43</v>
      </c>
      <c r="AP158" s="4"/>
      <c r="BA158">
        <f>YEAR(data[[#This Row],[Date Création]])</f>
        <v>2022</v>
      </c>
      <c r="BC158" t="str">
        <f>IF(COUNTIF($U$2:U158,U158)=COUNTIF(data[Référence principale],data[[#This Row],[Référence principale]]),COUNTIF(data[Référence principale],data[[#This Row],[Référence principale]]),"")</f>
        <v/>
      </c>
    </row>
    <row r="159" spans="14:55" x14ac:dyDescent="0.25">
      <c r="N159" s="5">
        <v>44993.443877314814</v>
      </c>
      <c r="O159" s="5"/>
      <c r="U159" t="s">
        <v>93</v>
      </c>
      <c r="AD159">
        <v>2</v>
      </c>
      <c r="AG159">
        <v>59.733400000000003</v>
      </c>
      <c r="AP159" s="4"/>
      <c r="BA159">
        <f>YEAR(data[[#This Row],[Date Création]])</f>
        <v>2023</v>
      </c>
      <c r="BC159" t="str">
        <f>IF(COUNTIF($U$2:U159,U159)=COUNTIF(data[Référence principale],data[[#This Row],[Référence principale]]),COUNTIF(data[Référence principale],data[[#This Row],[Référence principale]]),"")</f>
        <v/>
      </c>
    </row>
    <row r="160" spans="14:55" x14ac:dyDescent="0.25">
      <c r="N160" s="5">
        <v>44556.46371527778</v>
      </c>
      <c r="O160" s="5"/>
      <c r="U160" t="s">
        <v>260</v>
      </c>
      <c r="AD160">
        <v>-2</v>
      </c>
      <c r="AG160">
        <v>-41.5</v>
      </c>
      <c r="AP160" s="4"/>
      <c r="BA160">
        <f>YEAR(data[[#This Row],[Date Création]])</f>
        <v>2021</v>
      </c>
      <c r="BC160">
        <f>IF(COUNTIF($U$2:U160,U160)=COUNTIF(data[Référence principale],data[[#This Row],[Référence principale]]),COUNTIF(data[Référence principale],data[[#This Row],[Référence principale]]),"")</f>
        <v>1</v>
      </c>
    </row>
    <row r="161" spans="14:55" x14ac:dyDescent="0.25">
      <c r="N161" s="5">
        <v>44886.355486111112</v>
      </c>
      <c r="O161" s="5"/>
      <c r="U161" t="s">
        <v>261</v>
      </c>
      <c r="AD161">
        <v>-3</v>
      </c>
      <c r="AG161">
        <v>-40.5</v>
      </c>
      <c r="AP161" s="4"/>
      <c r="BA161">
        <f>YEAR(data[[#This Row],[Date Création]])</f>
        <v>2022</v>
      </c>
      <c r="BC161" t="str">
        <f>IF(COUNTIF($U$2:U161,U161)=COUNTIF(data[Référence principale],data[[#This Row],[Référence principale]]),COUNTIF(data[Référence principale],data[[#This Row],[Référence principale]]),"")</f>
        <v/>
      </c>
    </row>
    <row r="162" spans="14:55" x14ac:dyDescent="0.25">
      <c r="N162" s="5">
        <v>44349.578425925924</v>
      </c>
      <c r="O162" s="5"/>
      <c r="U162" t="s">
        <v>262</v>
      </c>
      <c r="AD162">
        <v>-39</v>
      </c>
      <c r="AG162">
        <v>-38.61</v>
      </c>
      <c r="AP162" s="4"/>
      <c r="BA162">
        <f>YEAR(data[[#This Row],[Date Création]])</f>
        <v>2021</v>
      </c>
      <c r="BC162" t="str">
        <f>IF(COUNTIF($U$2:U162,U162)=COUNTIF(data[Référence principale],data[[#This Row],[Référence principale]]),COUNTIF(data[Référence principale],data[[#This Row],[Référence principale]]),"")</f>
        <v/>
      </c>
    </row>
    <row r="163" spans="14:55" x14ac:dyDescent="0.25">
      <c r="N163" s="5">
        <v>42349.691574074073</v>
      </c>
      <c r="O163" s="5"/>
      <c r="U163" t="s">
        <v>249</v>
      </c>
      <c r="AD163">
        <v>-1</v>
      </c>
      <c r="AG163">
        <v>-37</v>
      </c>
      <c r="AP163" s="4"/>
      <c r="BA163">
        <f>YEAR(data[[#This Row],[Date Création]])</f>
        <v>2015</v>
      </c>
      <c r="BC163" t="str">
        <f>IF(COUNTIF($U$2:U163,U163)=COUNTIF(data[Référence principale],data[[#This Row],[Référence principale]]),COUNTIF(data[Référence principale],data[[#This Row],[Référence principale]]),"")</f>
        <v/>
      </c>
    </row>
    <row r="164" spans="14:55" x14ac:dyDescent="0.25">
      <c r="N164" s="5">
        <v>42349.691574074073</v>
      </c>
      <c r="O164" s="5"/>
      <c r="U164" t="s">
        <v>234</v>
      </c>
      <c r="AD164">
        <v>-1</v>
      </c>
      <c r="AG164">
        <v>-37</v>
      </c>
      <c r="AP164" s="4"/>
      <c r="BA164">
        <f>YEAR(data[[#This Row],[Date Création]])</f>
        <v>2015</v>
      </c>
      <c r="BC164">
        <f>IF(COUNTIF($U$2:U164,U164)=COUNTIF(data[Référence principale],data[[#This Row],[Référence principale]]),COUNTIF(data[Référence principale],data[[#This Row],[Référence principale]]),"")</f>
        <v>2</v>
      </c>
    </row>
    <row r="165" spans="14:55" x14ac:dyDescent="0.25">
      <c r="N165" s="5">
        <v>43600.664861111109</v>
      </c>
      <c r="O165" s="5"/>
      <c r="U165" t="s">
        <v>135</v>
      </c>
      <c r="AD165">
        <v>-5</v>
      </c>
      <c r="AG165">
        <v>-36.200000000000003</v>
      </c>
      <c r="AP165" s="4"/>
      <c r="BA165">
        <f>YEAR(data[[#This Row],[Date Création]])</f>
        <v>2019</v>
      </c>
      <c r="BC165" t="str">
        <f>IF(COUNTIF($U$2:U165,U165)=COUNTIF(data[Référence principale],data[[#This Row],[Référence principale]]),COUNTIF(data[Référence principale],data[[#This Row],[Référence principale]]),"")</f>
        <v/>
      </c>
    </row>
    <row r="166" spans="14:55" x14ac:dyDescent="0.25">
      <c r="N166" s="5">
        <v>44556.46371527778</v>
      </c>
      <c r="O166" s="5"/>
      <c r="U166" t="s">
        <v>263</v>
      </c>
      <c r="AD166">
        <v>-1</v>
      </c>
      <c r="AG166">
        <v>-36</v>
      </c>
      <c r="AP166" s="4"/>
      <c r="BA166">
        <f>YEAR(data[[#This Row],[Date Création]])</f>
        <v>2021</v>
      </c>
      <c r="BC166" t="str">
        <f>IF(COUNTIF($U$2:U166,U166)=COUNTIF(data[Référence principale],data[[#This Row],[Référence principale]]),COUNTIF(data[Référence principale],data[[#This Row],[Référence principale]]),"")</f>
        <v/>
      </c>
    </row>
    <row r="167" spans="14:55" x14ac:dyDescent="0.25">
      <c r="N167" s="5">
        <v>44993.443553240744</v>
      </c>
      <c r="O167" s="5"/>
      <c r="U167" t="s">
        <v>264</v>
      </c>
      <c r="AD167">
        <v>1</v>
      </c>
      <c r="AG167">
        <v>46.4</v>
      </c>
      <c r="AP167" s="4"/>
      <c r="BA167">
        <f>YEAR(data[[#This Row],[Date Création]])</f>
        <v>2023</v>
      </c>
      <c r="BC167" t="str">
        <f>IF(COUNTIF($U$2:U167,U167)=COUNTIF(data[Référence principale],data[[#This Row],[Référence principale]]),COUNTIF(data[Référence principale],data[[#This Row],[Référence principale]]),"")</f>
        <v/>
      </c>
    </row>
    <row r="168" spans="14:55" x14ac:dyDescent="0.25">
      <c r="N168" s="5">
        <v>44277.273784722223</v>
      </c>
      <c r="O168" s="5"/>
      <c r="U168" t="s">
        <v>265</v>
      </c>
      <c r="AD168">
        <v>-1</v>
      </c>
      <c r="AG168">
        <v>-35.6</v>
      </c>
      <c r="AP168" s="4"/>
      <c r="BA168">
        <f>YEAR(data[[#This Row],[Date Création]])</f>
        <v>2021</v>
      </c>
      <c r="BC168" t="str">
        <f>IF(COUNTIF($U$2:U168,U168)=COUNTIF(data[Référence principale],data[[#This Row],[Référence principale]]),COUNTIF(data[Référence principale],data[[#This Row],[Référence principale]]),"")</f>
        <v/>
      </c>
    </row>
    <row r="169" spans="14:55" x14ac:dyDescent="0.25">
      <c r="N169" s="5">
        <v>44556.46371527778</v>
      </c>
      <c r="O169" s="5"/>
      <c r="U169" t="s">
        <v>266</v>
      </c>
      <c r="AD169">
        <v>-9</v>
      </c>
      <c r="AG169">
        <v>-33.659999999999997</v>
      </c>
      <c r="AP169" s="4"/>
      <c r="BA169">
        <f>YEAR(data[[#This Row],[Date Création]])</f>
        <v>2021</v>
      </c>
      <c r="BC169" t="str">
        <f>IF(COUNTIF($U$2:U169,U169)=COUNTIF(data[Référence principale],data[[#This Row],[Référence principale]]),COUNTIF(data[Référence principale],data[[#This Row],[Référence principale]]),"")</f>
        <v/>
      </c>
    </row>
    <row r="170" spans="14:55" x14ac:dyDescent="0.25">
      <c r="N170" s="5">
        <v>44952.613182870373</v>
      </c>
      <c r="O170" s="5"/>
      <c r="U170" t="s">
        <v>267</v>
      </c>
      <c r="AD170">
        <v>-21</v>
      </c>
      <c r="AG170">
        <v>-33.18</v>
      </c>
      <c r="AP170" s="4"/>
      <c r="BA170">
        <f>YEAR(data[[#This Row],[Date Création]])</f>
        <v>2023</v>
      </c>
      <c r="BC170">
        <f>IF(COUNTIF($U$2:U170,U170)=COUNTIF(data[Référence principale],data[[#This Row],[Référence principale]]),COUNTIF(data[Référence principale],data[[#This Row],[Référence principale]]),"")</f>
        <v>1</v>
      </c>
    </row>
    <row r="171" spans="14:55" x14ac:dyDescent="0.25">
      <c r="N171" s="5">
        <v>44556.46371527778</v>
      </c>
      <c r="O171" s="5"/>
      <c r="U171" t="s">
        <v>268</v>
      </c>
      <c r="AD171">
        <v>-21</v>
      </c>
      <c r="AG171">
        <v>-30.722999999999999</v>
      </c>
      <c r="AP171" s="4"/>
      <c r="BA171">
        <f>YEAR(data[[#This Row],[Date Création]])</f>
        <v>2021</v>
      </c>
      <c r="BC171">
        <f>IF(COUNTIF($U$2:U171,U171)=COUNTIF(data[Référence principale],data[[#This Row],[Référence principale]]),COUNTIF(data[Référence principale],data[[#This Row],[Référence principale]]),"")</f>
        <v>1</v>
      </c>
    </row>
    <row r="172" spans="14:55" x14ac:dyDescent="0.25">
      <c r="N172" s="5">
        <v>44556.46371527778</v>
      </c>
      <c r="O172" s="5"/>
      <c r="U172" t="s">
        <v>269</v>
      </c>
      <c r="AD172">
        <v>-6</v>
      </c>
      <c r="AG172">
        <v>-27.75</v>
      </c>
      <c r="AP172" s="4"/>
      <c r="BA172">
        <f>YEAR(data[[#This Row],[Date Création]])</f>
        <v>2021</v>
      </c>
      <c r="BC172" t="str">
        <f>IF(COUNTIF($U$2:U172,U172)=COUNTIF(data[Référence principale],data[[#This Row],[Référence principale]]),COUNTIF(data[Référence principale],data[[#This Row],[Référence principale]]),"")</f>
        <v/>
      </c>
    </row>
    <row r="173" spans="14:55" x14ac:dyDescent="0.25">
      <c r="N173" s="5">
        <v>44427.63013888889</v>
      </c>
      <c r="O173" s="5"/>
      <c r="U173" t="s">
        <v>270</v>
      </c>
      <c r="AD173">
        <v>-24</v>
      </c>
      <c r="AG173">
        <v>-27.024000000000001</v>
      </c>
      <c r="AP173" s="4"/>
      <c r="BA173">
        <f>YEAR(data[[#This Row],[Date Création]])</f>
        <v>2021</v>
      </c>
      <c r="BC173" t="str">
        <f>IF(COUNTIF($U$2:U173,U173)=COUNTIF(data[Référence principale],data[[#This Row],[Référence principale]]),COUNTIF(data[Référence principale],data[[#This Row],[Référence principale]]),"")</f>
        <v/>
      </c>
    </row>
    <row r="174" spans="14:55" x14ac:dyDescent="0.25">
      <c r="N174" s="5">
        <v>44992.437708333331</v>
      </c>
      <c r="O174" s="5"/>
      <c r="U174" t="s">
        <v>244</v>
      </c>
      <c r="AD174">
        <v>2</v>
      </c>
      <c r="AG174">
        <v>27.966000000000001</v>
      </c>
      <c r="AP174" s="4"/>
      <c r="BA174">
        <f>YEAR(data[[#This Row],[Date Création]])</f>
        <v>2023</v>
      </c>
      <c r="BC174">
        <f>IF(COUNTIF($U$2:U174,U174)=COUNTIF(data[Référence principale],data[[#This Row],[Référence principale]]),COUNTIF(data[Référence principale],data[[#This Row],[Référence principale]]),"")</f>
        <v>2</v>
      </c>
    </row>
    <row r="175" spans="14:55" x14ac:dyDescent="0.25">
      <c r="N175" s="5">
        <v>44958.34983796296</v>
      </c>
      <c r="O175" s="5"/>
      <c r="U175" t="s">
        <v>266</v>
      </c>
      <c r="AD175">
        <v>6</v>
      </c>
      <c r="AG175">
        <v>23.22</v>
      </c>
      <c r="AP175" s="4"/>
      <c r="BA175">
        <f>YEAR(data[[#This Row],[Date Création]])</f>
        <v>2023</v>
      </c>
      <c r="BC175" t="str">
        <f>IF(COUNTIF($U$2:U175,U175)=COUNTIF(data[Référence principale],data[[#This Row],[Référence principale]]),COUNTIF(data[Référence principale],data[[#This Row],[Référence principale]]),"")</f>
        <v/>
      </c>
    </row>
    <row r="176" spans="14:55" x14ac:dyDescent="0.25">
      <c r="N176" s="5">
        <v>44909.677754629629</v>
      </c>
      <c r="O176" s="5"/>
      <c r="U176" t="s">
        <v>271</v>
      </c>
      <c r="AD176">
        <v>-1</v>
      </c>
      <c r="AG176">
        <v>-25.52</v>
      </c>
      <c r="AP176" s="4"/>
      <c r="BA176">
        <f>YEAR(data[[#This Row],[Date Création]])</f>
        <v>2022</v>
      </c>
      <c r="BC176">
        <f>IF(COUNTIF($U$2:U176,U176)=COUNTIF(data[Référence principale],data[[#This Row],[Référence principale]]),COUNTIF(data[Référence principale],data[[#This Row],[Référence principale]]),"")</f>
        <v>1</v>
      </c>
    </row>
    <row r="177" spans="14:55" x14ac:dyDescent="0.25">
      <c r="N177" s="5">
        <v>43417.366493055553</v>
      </c>
      <c r="O177" s="5"/>
      <c r="U177" t="s">
        <v>272</v>
      </c>
      <c r="AD177">
        <v>0</v>
      </c>
      <c r="AG177">
        <v>-22.8294</v>
      </c>
      <c r="AP177" s="4"/>
      <c r="BA177">
        <f>YEAR(data[[#This Row],[Date Création]])</f>
        <v>2018</v>
      </c>
      <c r="BC177">
        <f>IF(COUNTIF($U$2:U177,U177)=COUNTIF(data[Référence principale],data[[#This Row],[Référence principale]]),COUNTIF(data[Référence principale],data[[#This Row],[Référence principale]]),"")</f>
        <v>1</v>
      </c>
    </row>
    <row r="178" spans="14:55" x14ac:dyDescent="0.25">
      <c r="N178" s="5">
        <v>44873.439710648148</v>
      </c>
      <c r="O178" s="5"/>
      <c r="U178" t="s">
        <v>273</v>
      </c>
      <c r="AD178">
        <v>-1</v>
      </c>
      <c r="AG178">
        <v>-21.8</v>
      </c>
      <c r="AP178" s="4"/>
      <c r="BA178">
        <f>YEAR(data[[#This Row],[Date Création]])</f>
        <v>2022</v>
      </c>
      <c r="BC178" t="str">
        <f>IF(COUNTIF($U$2:U178,U178)=COUNTIF(data[Référence principale],data[[#This Row],[Référence principale]]),COUNTIF(data[Référence principale],data[[#This Row],[Référence principale]]),"")</f>
        <v/>
      </c>
    </row>
    <row r="179" spans="14:55" x14ac:dyDescent="0.25">
      <c r="N179" s="5">
        <v>44556.46371527778</v>
      </c>
      <c r="O179" s="5"/>
      <c r="U179" t="s">
        <v>274</v>
      </c>
      <c r="AD179">
        <v>-1</v>
      </c>
      <c r="AG179">
        <v>-21.53</v>
      </c>
      <c r="AP179" s="4"/>
      <c r="BA179">
        <f>YEAR(data[[#This Row],[Date Création]])</f>
        <v>2021</v>
      </c>
      <c r="BC179">
        <f>IF(COUNTIF($U$2:U179,U179)=COUNTIF(data[Référence principale],data[[#This Row],[Référence principale]]),COUNTIF(data[Référence principale],data[[#This Row],[Référence principale]]),"")</f>
        <v>1</v>
      </c>
    </row>
    <row r="180" spans="14:55" x14ac:dyDescent="0.25">
      <c r="N180" s="5">
        <v>44953.616377314815</v>
      </c>
      <c r="O180" s="5"/>
      <c r="U180" t="s">
        <v>269</v>
      </c>
      <c r="AD180">
        <v>-6</v>
      </c>
      <c r="AG180">
        <v>-20.399999999999999</v>
      </c>
      <c r="AP180" s="4"/>
      <c r="BA180">
        <f>YEAR(data[[#This Row],[Date Création]])</f>
        <v>2023</v>
      </c>
      <c r="BC180">
        <f>IF(COUNTIF($U$2:U180,U180)=COUNTIF(data[Référence principale],data[[#This Row],[Référence principale]]),COUNTIF(data[Référence principale],data[[#This Row],[Référence principale]]),"")</f>
        <v>2</v>
      </c>
    </row>
    <row r="181" spans="14:55" x14ac:dyDescent="0.25">
      <c r="N181" s="5">
        <v>44556.46371527778</v>
      </c>
      <c r="O181" s="5"/>
      <c r="U181" t="s">
        <v>275</v>
      </c>
      <c r="AD181">
        <v>-1</v>
      </c>
      <c r="AG181">
        <v>-18</v>
      </c>
      <c r="AP181" s="4"/>
      <c r="BA181">
        <f>YEAR(data[[#This Row],[Date Création]])</f>
        <v>2021</v>
      </c>
      <c r="BC181">
        <f>IF(COUNTIF($U$2:U181,U181)=COUNTIF(data[Référence principale],data[[#This Row],[Référence principale]]),COUNTIF(data[Référence principale],data[[#This Row],[Référence principale]]),"")</f>
        <v>1</v>
      </c>
    </row>
    <row r="182" spans="14:55" x14ac:dyDescent="0.25">
      <c r="N182" s="5">
        <v>44188.36550925926</v>
      </c>
      <c r="O182" s="5"/>
      <c r="U182" t="s">
        <v>276</v>
      </c>
      <c r="AD182">
        <v>-3</v>
      </c>
      <c r="AG182">
        <v>-17.850000000000001</v>
      </c>
      <c r="AP182" s="4"/>
      <c r="BA182">
        <f>YEAR(data[[#This Row],[Date Création]])</f>
        <v>2020</v>
      </c>
      <c r="BC182">
        <f>IF(COUNTIF($U$2:U182,U182)=COUNTIF(data[Référence principale],data[[#This Row],[Référence principale]]),COUNTIF(data[Référence principale],data[[#This Row],[Référence principale]]),"")</f>
        <v>1</v>
      </c>
    </row>
    <row r="183" spans="14:55" x14ac:dyDescent="0.25">
      <c r="N183" s="5">
        <v>44258.450289351851</v>
      </c>
      <c r="O183" s="5"/>
      <c r="U183" t="s">
        <v>277</v>
      </c>
      <c r="AD183">
        <v>-1</v>
      </c>
      <c r="AG183">
        <v>-17.59</v>
      </c>
      <c r="AP183" s="4"/>
      <c r="BA183">
        <f>YEAR(data[[#This Row],[Date Création]])</f>
        <v>2021</v>
      </c>
      <c r="BC183" t="str">
        <f>IF(COUNTIF($U$2:U183,U183)=COUNTIF(data[Référence principale],data[[#This Row],[Référence principale]]),COUNTIF(data[Référence principale],data[[#This Row],[Référence principale]]),"")</f>
        <v/>
      </c>
    </row>
    <row r="184" spans="14:55" x14ac:dyDescent="0.25">
      <c r="N184" s="5">
        <v>44974.647847222222</v>
      </c>
      <c r="O184" s="5"/>
      <c r="U184" t="s">
        <v>91</v>
      </c>
      <c r="AD184">
        <v>1</v>
      </c>
      <c r="AG184">
        <v>20.795000000000002</v>
      </c>
      <c r="AP184" s="4"/>
      <c r="BA184">
        <f>YEAR(data[[#This Row],[Date Création]])</f>
        <v>2023</v>
      </c>
      <c r="BC184" t="str">
        <f>IF(COUNTIF($U$2:U184,U184)=COUNTIF(data[Référence principale],data[[#This Row],[Référence principale]]),COUNTIF(data[Référence principale],data[[#This Row],[Référence principale]]),"")</f>
        <v/>
      </c>
    </row>
    <row r="185" spans="14:55" x14ac:dyDescent="0.25">
      <c r="N185" s="5">
        <v>44556.46371527778</v>
      </c>
      <c r="O185" s="5"/>
      <c r="U185" t="s">
        <v>278</v>
      </c>
      <c r="AD185">
        <v>-6</v>
      </c>
      <c r="AG185">
        <v>-17.440799999999999</v>
      </c>
      <c r="AP185" s="4"/>
      <c r="BA185">
        <f>YEAR(data[[#This Row],[Date Création]])</f>
        <v>2021</v>
      </c>
      <c r="BC185" t="str">
        <f>IF(COUNTIF($U$2:U185,U185)=COUNTIF(data[Référence principale],data[[#This Row],[Référence principale]]),COUNTIF(data[Référence principale],data[[#This Row],[Référence principale]]),"")</f>
        <v/>
      </c>
    </row>
    <row r="186" spans="14:55" x14ac:dyDescent="0.25">
      <c r="N186" s="5">
        <v>44556.46371527778</v>
      </c>
      <c r="O186" s="5"/>
      <c r="U186" t="s">
        <v>138</v>
      </c>
      <c r="AD186">
        <v>-1</v>
      </c>
      <c r="AG186">
        <v>-14.54</v>
      </c>
      <c r="AP186" s="4"/>
      <c r="BA186">
        <f>YEAR(data[[#This Row],[Date Création]])</f>
        <v>2021</v>
      </c>
      <c r="BC186">
        <f>IF(COUNTIF($U$2:U186,U186)=COUNTIF(data[Référence principale],data[[#This Row],[Référence principale]]),COUNTIF(data[Référence principale],data[[#This Row],[Référence principale]]),"")</f>
        <v>1</v>
      </c>
    </row>
    <row r="187" spans="14:55" x14ac:dyDescent="0.25">
      <c r="N187" s="5">
        <v>44942.553229166668</v>
      </c>
      <c r="O187" s="5"/>
      <c r="U187" t="s">
        <v>91</v>
      </c>
      <c r="AD187">
        <v>1</v>
      </c>
      <c r="AG187">
        <v>18.652899999999999</v>
      </c>
      <c r="AP187" s="4"/>
      <c r="BA187">
        <f>YEAR(data[[#This Row],[Date Création]])</f>
        <v>2023</v>
      </c>
      <c r="BC187" t="str">
        <f>IF(COUNTIF($U$2:U187,U187)=COUNTIF(data[Référence principale],data[[#This Row],[Référence principale]]),COUNTIF(data[Référence principale],data[[#This Row],[Référence principale]]),"")</f>
        <v/>
      </c>
    </row>
    <row r="188" spans="14:55" x14ac:dyDescent="0.25">
      <c r="N188" s="5">
        <v>44235.65693287037</v>
      </c>
      <c r="O188" s="5"/>
      <c r="U188" t="s">
        <v>279</v>
      </c>
      <c r="AD188">
        <v>-1</v>
      </c>
      <c r="AG188">
        <v>-14</v>
      </c>
      <c r="AP188" s="4"/>
      <c r="BA188">
        <f>YEAR(data[[#This Row],[Date Création]])</f>
        <v>2021</v>
      </c>
      <c r="BC188">
        <f>IF(COUNTIF($U$2:U188,U188)=COUNTIF(data[Référence principale],data[[#This Row],[Référence principale]]),COUNTIF(data[Référence principale],data[[#This Row],[Référence principale]]),"")</f>
        <v>1</v>
      </c>
    </row>
    <row r="189" spans="14:55" x14ac:dyDescent="0.25">
      <c r="N189" s="5">
        <v>44153.285949074074</v>
      </c>
      <c r="O189" s="5"/>
      <c r="U189" t="s">
        <v>280</v>
      </c>
      <c r="AD189">
        <v>-60</v>
      </c>
      <c r="AG189">
        <v>-13.92</v>
      </c>
      <c r="AP189" s="4"/>
      <c r="BA189">
        <f>YEAR(data[[#This Row],[Date Création]])</f>
        <v>2020</v>
      </c>
      <c r="BC189">
        <f>IF(COUNTIF($U$2:U189,U189)=COUNTIF(data[Référence principale],data[[#This Row],[Référence principale]]),COUNTIF(data[Référence principale],data[[#This Row],[Référence principale]]),"")</f>
        <v>1</v>
      </c>
    </row>
    <row r="190" spans="14:55" x14ac:dyDescent="0.25">
      <c r="N190" s="5">
        <v>44556.46371527778</v>
      </c>
      <c r="O190" s="5"/>
      <c r="U190" t="s">
        <v>281</v>
      </c>
      <c r="AD190">
        <v>-21</v>
      </c>
      <c r="AG190">
        <v>-13.86</v>
      </c>
      <c r="AP190" s="4"/>
      <c r="BA190">
        <f>YEAR(data[[#This Row],[Date Création]])</f>
        <v>2021</v>
      </c>
      <c r="BC190" t="str">
        <f>IF(COUNTIF($U$2:U190,U190)=COUNTIF(data[Référence principale],data[[#This Row],[Référence principale]]),COUNTIF(data[Référence principale],data[[#This Row],[Référence principale]]),"")</f>
        <v/>
      </c>
    </row>
    <row r="191" spans="14:55" x14ac:dyDescent="0.25">
      <c r="N191" s="5">
        <v>44556.46371527778</v>
      </c>
      <c r="O191" s="5"/>
      <c r="U191" t="s">
        <v>282</v>
      </c>
      <c r="AD191">
        <v>-4</v>
      </c>
      <c r="AG191">
        <v>-13.76</v>
      </c>
      <c r="AP191" s="4"/>
      <c r="BA191">
        <f>YEAR(data[[#This Row],[Date Création]])</f>
        <v>2021</v>
      </c>
      <c r="BC191" t="str">
        <f>IF(COUNTIF($U$2:U191,U191)=COUNTIF(data[Référence principale],data[[#This Row],[Référence principale]]),COUNTIF(data[Référence principale],data[[#This Row],[Référence principale]]),"")</f>
        <v/>
      </c>
    </row>
    <row r="192" spans="14:55" x14ac:dyDescent="0.25">
      <c r="N192" s="5">
        <v>44959.619502314818</v>
      </c>
      <c r="O192" s="5"/>
      <c r="U192" t="s">
        <v>283</v>
      </c>
      <c r="AD192">
        <v>-8</v>
      </c>
      <c r="AG192">
        <v>-12.88</v>
      </c>
      <c r="AP192" s="4"/>
      <c r="BA192">
        <f>YEAR(data[[#This Row],[Date Création]])</f>
        <v>2023</v>
      </c>
      <c r="BC192" t="str">
        <f>IF(COUNTIF($U$2:U192,U192)=COUNTIF(data[Référence principale],data[[#This Row],[Référence principale]]),COUNTIF(data[Référence principale],data[[#This Row],[Référence principale]]),"")</f>
        <v/>
      </c>
    </row>
    <row r="193" spans="14:55" x14ac:dyDescent="0.25">
      <c r="N193" s="5">
        <v>44153.285254629627</v>
      </c>
      <c r="O193" s="5"/>
      <c r="U193" t="s">
        <v>284</v>
      </c>
      <c r="AD193">
        <v>-114</v>
      </c>
      <c r="AG193">
        <v>-11.4</v>
      </c>
      <c r="AP193" s="4"/>
      <c r="BA193">
        <f>YEAR(data[[#This Row],[Date Création]])</f>
        <v>2020</v>
      </c>
      <c r="BC193" t="str">
        <f>IF(COUNTIF($U$2:U193,U193)=COUNTIF(data[Référence principale],data[[#This Row],[Référence principale]]),COUNTIF(data[Référence principale],data[[#This Row],[Référence principale]]),"")</f>
        <v/>
      </c>
    </row>
    <row r="194" spans="14:55" x14ac:dyDescent="0.25">
      <c r="N194" s="5">
        <v>44249.560891203706</v>
      </c>
      <c r="O194" s="5"/>
      <c r="U194" t="s">
        <v>285</v>
      </c>
      <c r="AD194">
        <v>-108</v>
      </c>
      <c r="AG194">
        <v>-10.8</v>
      </c>
      <c r="AP194" s="4"/>
      <c r="BA194">
        <f>YEAR(data[[#This Row],[Date Création]])</f>
        <v>2021</v>
      </c>
      <c r="BC194">
        <f>IF(COUNTIF($U$2:U194,U194)=COUNTIF(data[Référence principale],data[[#This Row],[Référence principale]]),COUNTIF(data[Référence principale],data[[#This Row],[Référence principale]]),"")</f>
        <v>1</v>
      </c>
    </row>
    <row r="195" spans="14:55" x14ac:dyDescent="0.25">
      <c r="N195" s="5">
        <v>44900.692199074074</v>
      </c>
      <c r="O195" s="5"/>
      <c r="U195" t="s">
        <v>286</v>
      </c>
      <c r="AD195">
        <v>-1</v>
      </c>
      <c r="AG195">
        <v>-9.5</v>
      </c>
      <c r="AP195" s="4"/>
      <c r="BA195">
        <f>YEAR(data[[#This Row],[Date Création]])</f>
        <v>2022</v>
      </c>
      <c r="BC195" t="str">
        <f>IF(COUNTIF($U$2:U195,U195)=COUNTIF(data[Référence principale],data[[#This Row],[Référence principale]]),COUNTIF(data[Référence principale],data[[#This Row],[Référence principale]]),"")</f>
        <v/>
      </c>
    </row>
    <row r="196" spans="14:55" x14ac:dyDescent="0.25">
      <c r="N196" s="5">
        <v>44929.337557870371</v>
      </c>
      <c r="O196" s="5"/>
      <c r="U196" t="s">
        <v>261</v>
      </c>
      <c r="AD196">
        <v>1</v>
      </c>
      <c r="AG196">
        <v>13.5</v>
      </c>
      <c r="AP196" s="4"/>
      <c r="BA196">
        <f>YEAR(data[[#This Row],[Date Création]])</f>
        <v>2023</v>
      </c>
      <c r="BC196">
        <f>IF(COUNTIF($U$2:U196,U196)=COUNTIF(data[Référence principale],data[[#This Row],[Référence principale]]),COUNTIF(data[Référence principale],data[[#This Row],[Référence principale]]),"")</f>
        <v>2</v>
      </c>
    </row>
    <row r="197" spans="14:55" x14ac:dyDescent="0.25">
      <c r="N197" s="5">
        <v>44887.366944444446</v>
      </c>
      <c r="O197" s="5"/>
      <c r="U197" t="s">
        <v>287</v>
      </c>
      <c r="AD197">
        <v>-108</v>
      </c>
      <c r="AG197">
        <v>-7.452</v>
      </c>
      <c r="AP197" s="4"/>
      <c r="BA197">
        <f>YEAR(data[[#This Row],[Date Création]])</f>
        <v>2022</v>
      </c>
      <c r="BC197" t="str">
        <f>IF(COUNTIF($U$2:U197,U197)=COUNTIF(data[Référence principale],data[[#This Row],[Référence principale]]),COUNTIF(data[Référence principale],data[[#This Row],[Référence principale]]),"")</f>
        <v/>
      </c>
    </row>
    <row r="198" spans="14:55" x14ac:dyDescent="0.25">
      <c r="N198" s="5">
        <v>44556.46371527778</v>
      </c>
      <c r="O198" s="5"/>
      <c r="U198" t="s">
        <v>288</v>
      </c>
      <c r="AD198">
        <v>-16</v>
      </c>
      <c r="AG198">
        <v>-7.2720000000000002</v>
      </c>
      <c r="AP198" s="4"/>
      <c r="BA198">
        <f>YEAR(data[[#This Row],[Date Création]])</f>
        <v>2021</v>
      </c>
      <c r="BC198" t="str">
        <f>IF(COUNTIF($U$2:U198,U198)=COUNTIF(data[Référence principale],data[[#This Row],[Référence principale]]),COUNTIF(data[Référence principale],data[[#This Row],[Référence principale]]),"")</f>
        <v/>
      </c>
    </row>
    <row r="199" spans="14:55" x14ac:dyDescent="0.25">
      <c r="N199" s="5">
        <v>44959.619502314818</v>
      </c>
      <c r="O199" s="5"/>
      <c r="U199" t="s">
        <v>289</v>
      </c>
      <c r="AD199">
        <v>-4</v>
      </c>
      <c r="AG199">
        <v>-6.6</v>
      </c>
      <c r="AP199" s="4"/>
      <c r="BA199">
        <f>YEAR(data[[#This Row],[Date Création]])</f>
        <v>2023</v>
      </c>
      <c r="BC199" t="str">
        <f>IF(COUNTIF($U$2:U199,U199)=COUNTIF(data[Référence principale],data[[#This Row],[Référence principale]]),COUNTIF(data[Référence principale],data[[#This Row],[Référence principale]]),"")</f>
        <v/>
      </c>
    </row>
    <row r="200" spans="14:55" x14ac:dyDescent="0.25">
      <c r="N200" s="5">
        <v>44556.46371527778</v>
      </c>
      <c r="O200" s="5"/>
      <c r="U200" t="s">
        <v>290</v>
      </c>
      <c r="AD200">
        <v>-3</v>
      </c>
      <c r="AG200">
        <v>-6.0990000000000002</v>
      </c>
      <c r="AP200" s="4"/>
      <c r="BA200">
        <f>YEAR(data[[#This Row],[Date Création]])</f>
        <v>2021</v>
      </c>
      <c r="BC200" t="str">
        <f>IF(COUNTIF($U$2:U200,U200)=COUNTIF(data[Référence principale],data[[#This Row],[Référence principale]]),COUNTIF(data[Référence principale],data[[#This Row],[Référence principale]]),"")</f>
        <v/>
      </c>
    </row>
    <row r="201" spans="14:55" x14ac:dyDescent="0.25">
      <c r="N201" s="5">
        <v>44556.46371527778</v>
      </c>
      <c r="O201" s="5"/>
      <c r="U201" t="s">
        <v>291</v>
      </c>
      <c r="AD201">
        <v>-1</v>
      </c>
      <c r="AG201">
        <v>-5.99</v>
      </c>
      <c r="AP201" s="4"/>
      <c r="BA201">
        <f>YEAR(data[[#This Row],[Date Création]])</f>
        <v>2021</v>
      </c>
      <c r="BC201">
        <f>IF(COUNTIF($U$2:U201,U201)=COUNTIF(data[Référence principale],data[[#This Row],[Référence principale]]),COUNTIF(data[Référence principale],data[[#This Row],[Référence principale]]),"")</f>
        <v>1</v>
      </c>
    </row>
    <row r="202" spans="14:55" x14ac:dyDescent="0.25">
      <c r="N202" s="5">
        <v>44413.490335648145</v>
      </c>
      <c r="O202" s="5"/>
      <c r="U202" t="s">
        <v>292</v>
      </c>
      <c r="AD202">
        <v>-94</v>
      </c>
      <c r="AG202">
        <v>-5.3579999999999997</v>
      </c>
      <c r="AP202" s="4"/>
      <c r="BA202">
        <f>YEAR(data[[#This Row],[Date Création]])</f>
        <v>2021</v>
      </c>
      <c r="BC202">
        <f>IF(COUNTIF($U$2:U202,U202)=COUNTIF(data[Référence principale],data[[#This Row],[Référence principale]]),COUNTIF(data[Référence principale],data[[#This Row],[Référence principale]]),"")</f>
        <v>1</v>
      </c>
    </row>
    <row r="203" spans="14:55" x14ac:dyDescent="0.25">
      <c r="N203" s="5">
        <v>44000.578831018516</v>
      </c>
      <c r="O203" s="5"/>
      <c r="U203" t="s">
        <v>293</v>
      </c>
      <c r="AD203">
        <v>-1</v>
      </c>
      <c r="AG203">
        <v>-4.8499999999999996</v>
      </c>
      <c r="AP203" s="4"/>
      <c r="BA203">
        <f>YEAR(data[[#This Row],[Date Création]])</f>
        <v>2020</v>
      </c>
      <c r="BC203" t="str">
        <f>IF(COUNTIF($U$2:U203,U203)=COUNTIF(data[Référence principale],data[[#This Row],[Référence principale]]),COUNTIF(data[Référence principale],data[[#This Row],[Référence principale]]),"")</f>
        <v/>
      </c>
    </row>
    <row r="204" spans="14:55" x14ac:dyDescent="0.25">
      <c r="N204" s="5">
        <v>44556.46371527778</v>
      </c>
      <c r="O204" s="5"/>
      <c r="U204" t="s">
        <v>213</v>
      </c>
      <c r="AD204">
        <v>-44</v>
      </c>
      <c r="AG204">
        <v>-4.532</v>
      </c>
      <c r="AP204" s="4"/>
      <c r="BA204">
        <f>YEAR(data[[#This Row],[Date Création]])</f>
        <v>2021</v>
      </c>
      <c r="BC204">
        <f>IF(COUNTIF($U$2:U204,U204)=COUNTIF(data[Référence principale],data[[#This Row],[Référence principale]]),COUNTIF(data[Référence principale],data[[#This Row],[Référence principale]]),"")</f>
        <v>2</v>
      </c>
    </row>
    <row r="205" spans="14:55" x14ac:dyDescent="0.25">
      <c r="N205" s="5">
        <v>44952.613182870373</v>
      </c>
      <c r="O205" s="5"/>
      <c r="U205" t="s">
        <v>294</v>
      </c>
      <c r="AD205">
        <v>-4</v>
      </c>
      <c r="AG205">
        <v>-4.5199999999999996</v>
      </c>
      <c r="AP205" s="4"/>
      <c r="BA205">
        <f>YEAR(data[[#This Row],[Date Création]])</f>
        <v>2023</v>
      </c>
      <c r="BC205">
        <f>IF(COUNTIF($U$2:U205,U205)=COUNTIF(data[Référence principale],data[[#This Row],[Référence principale]]),COUNTIF(data[Référence principale],data[[#This Row],[Référence principale]]),"")</f>
        <v>1</v>
      </c>
    </row>
    <row r="206" spans="14:55" x14ac:dyDescent="0.25">
      <c r="N206" s="5">
        <v>44873.439710648148</v>
      </c>
      <c r="O206" s="5"/>
      <c r="U206" t="s">
        <v>295</v>
      </c>
      <c r="AD206">
        <v>-2</v>
      </c>
      <c r="AG206">
        <v>-4.4000000000000004</v>
      </c>
      <c r="AP206" s="4"/>
      <c r="BA206">
        <f>YEAR(data[[#This Row],[Date Création]])</f>
        <v>2022</v>
      </c>
      <c r="BC206" t="str">
        <f>IF(COUNTIF($U$2:U206,U206)=COUNTIF(data[Référence principale],data[[#This Row],[Référence principale]]),COUNTIF(data[Référence principale],data[[#This Row],[Référence principale]]),"")</f>
        <v/>
      </c>
    </row>
    <row r="207" spans="14:55" x14ac:dyDescent="0.25">
      <c r="N207" s="5">
        <v>44556.46371527778</v>
      </c>
      <c r="O207" s="5"/>
      <c r="U207" t="s">
        <v>296</v>
      </c>
      <c r="AD207">
        <v>-1</v>
      </c>
      <c r="AG207">
        <v>-4.4000000000000004</v>
      </c>
      <c r="AP207" s="4"/>
      <c r="BA207">
        <f>YEAR(data[[#This Row],[Date Création]])</f>
        <v>2021</v>
      </c>
      <c r="BC207" t="str">
        <f>IF(COUNTIF($U$2:U207,U207)=COUNTIF(data[Référence principale],data[[#This Row],[Référence principale]]),COUNTIF(data[Référence principale],data[[#This Row],[Référence principale]]),"")</f>
        <v/>
      </c>
    </row>
    <row r="208" spans="14:55" x14ac:dyDescent="0.25">
      <c r="N208" s="5">
        <v>44556.46371527778</v>
      </c>
      <c r="O208" s="5"/>
      <c r="U208" t="s">
        <v>296</v>
      </c>
      <c r="AD208">
        <v>-1</v>
      </c>
      <c r="AG208">
        <v>-4.4000000000000004</v>
      </c>
      <c r="AP208" s="4"/>
      <c r="BA208">
        <f>YEAR(data[[#This Row],[Date Création]])</f>
        <v>2021</v>
      </c>
      <c r="BC208">
        <f>IF(COUNTIF($U$2:U208,U208)=COUNTIF(data[Référence principale],data[[#This Row],[Référence principale]]),COUNTIF(data[Référence principale],data[[#This Row],[Référence principale]]),"")</f>
        <v>2</v>
      </c>
    </row>
    <row r="209" spans="14:55" x14ac:dyDescent="0.25">
      <c r="N209" s="5">
        <v>44238.484375</v>
      </c>
      <c r="O209" s="5"/>
      <c r="U209" t="s">
        <v>297</v>
      </c>
      <c r="AD209">
        <v>-16</v>
      </c>
      <c r="AG209">
        <v>-4.1440000000000001</v>
      </c>
      <c r="AP209" s="4"/>
      <c r="BA209">
        <f>YEAR(data[[#This Row],[Date Création]])</f>
        <v>2021</v>
      </c>
      <c r="BC209" t="str">
        <f>IF(COUNTIF($U$2:U209,U209)=COUNTIF(data[Référence principale],data[[#This Row],[Référence principale]]),COUNTIF(data[Référence principale],data[[#This Row],[Référence principale]]),"")</f>
        <v/>
      </c>
    </row>
    <row r="210" spans="14:55" x14ac:dyDescent="0.25">
      <c r="N210" s="5">
        <v>44556.46371527778</v>
      </c>
      <c r="O210" s="5"/>
      <c r="U210" t="s">
        <v>298</v>
      </c>
      <c r="AD210">
        <v>-1</v>
      </c>
      <c r="AG210">
        <v>-4.0477999999999996</v>
      </c>
      <c r="AP210" s="4"/>
      <c r="BA210">
        <f>YEAR(data[[#This Row],[Date Création]])</f>
        <v>2021</v>
      </c>
      <c r="BC210">
        <f>IF(COUNTIF($U$2:U210,U210)=COUNTIF(data[Référence principale],data[[#This Row],[Référence principale]]),COUNTIF(data[Référence principale],data[[#This Row],[Référence principale]]),"")</f>
        <v>1</v>
      </c>
    </row>
    <row r="211" spans="14:55" x14ac:dyDescent="0.25">
      <c r="N211" s="5">
        <v>44434.717418981483</v>
      </c>
      <c r="O211" s="5"/>
      <c r="U211" t="s">
        <v>299</v>
      </c>
      <c r="AD211">
        <v>-50</v>
      </c>
      <c r="AG211">
        <v>-3.34</v>
      </c>
      <c r="AP211" s="4"/>
      <c r="BA211">
        <f>YEAR(data[[#This Row],[Date Création]])</f>
        <v>2021</v>
      </c>
      <c r="BC211" t="str">
        <f>IF(COUNTIF($U$2:U211,U211)=COUNTIF(data[Référence principale],data[[#This Row],[Référence principale]]),COUNTIF(data[Référence principale],data[[#This Row],[Référence principale]]),"")</f>
        <v/>
      </c>
    </row>
    <row r="212" spans="14:55" x14ac:dyDescent="0.25">
      <c r="N212" s="5">
        <v>44886.369305555556</v>
      </c>
      <c r="O212" s="5"/>
      <c r="U212" t="s">
        <v>300</v>
      </c>
      <c r="AD212">
        <v>-52</v>
      </c>
      <c r="AG212">
        <v>-3.1720000000000002</v>
      </c>
      <c r="AP212" s="4"/>
      <c r="BA212">
        <f>YEAR(data[[#This Row],[Date Création]])</f>
        <v>2022</v>
      </c>
      <c r="BC212">
        <f>IF(COUNTIF($U$2:U212,U212)=COUNTIF(data[Référence principale],data[[#This Row],[Référence principale]]),COUNTIF(data[Référence principale],data[[#This Row],[Référence principale]]),"")</f>
        <v>1</v>
      </c>
    </row>
    <row r="213" spans="14:55" x14ac:dyDescent="0.25">
      <c r="N213" s="5">
        <v>44854.569594907407</v>
      </c>
      <c r="O213" s="5"/>
      <c r="U213" t="s">
        <v>87</v>
      </c>
      <c r="AD213">
        <v>-45</v>
      </c>
      <c r="AG213">
        <v>-2.5874999999999999</v>
      </c>
      <c r="AP213" s="4"/>
      <c r="BA213">
        <f>YEAR(data[[#This Row],[Date Création]])</f>
        <v>2022</v>
      </c>
      <c r="BC213" t="str">
        <f>IF(COUNTIF($U$2:U213,U213)=COUNTIF(data[Référence principale],data[[#This Row],[Référence principale]]),COUNTIF(data[Référence principale],data[[#This Row],[Référence principale]]),"")</f>
        <v/>
      </c>
    </row>
    <row r="214" spans="14:55" x14ac:dyDescent="0.25">
      <c r="N214" s="5">
        <v>44556.46371527778</v>
      </c>
      <c r="O214" s="5"/>
      <c r="U214" t="s">
        <v>301</v>
      </c>
      <c r="AD214">
        <v>-2</v>
      </c>
      <c r="AG214">
        <v>-2.2021999999999999</v>
      </c>
      <c r="AP214" s="4"/>
      <c r="BA214">
        <f>YEAR(data[[#This Row],[Date Création]])</f>
        <v>2021</v>
      </c>
      <c r="BC214">
        <f>IF(COUNTIF($U$2:U214,U214)=COUNTIF(data[Référence principale],data[[#This Row],[Référence principale]]),COUNTIF(data[Référence principale],data[[#This Row],[Référence principale]]),"")</f>
        <v>1</v>
      </c>
    </row>
    <row r="215" spans="14:55" x14ac:dyDescent="0.25">
      <c r="N215" s="5">
        <v>44439.552199074074</v>
      </c>
      <c r="O215" s="5"/>
      <c r="U215" t="s">
        <v>302</v>
      </c>
      <c r="AD215">
        <v>-1</v>
      </c>
      <c r="AG215">
        <v>-2.13</v>
      </c>
      <c r="AP215" s="4"/>
      <c r="BA215">
        <f>YEAR(data[[#This Row],[Date Création]])</f>
        <v>2021</v>
      </c>
      <c r="BC215">
        <f>IF(COUNTIF($U$2:U215,U215)=COUNTIF(data[Référence principale],data[[#This Row],[Référence principale]]),COUNTIF(data[Référence principale],data[[#This Row],[Référence principale]]),"")</f>
        <v>1</v>
      </c>
    </row>
    <row r="216" spans="14:55" x14ac:dyDescent="0.25">
      <c r="N216" s="5">
        <v>44556.46371527778</v>
      </c>
      <c r="O216" s="5"/>
      <c r="U216" t="s">
        <v>303</v>
      </c>
      <c r="AD216">
        <v>-2</v>
      </c>
      <c r="AG216">
        <v>-2</v>
      </c>
      <c r="AP216" s="4"/>
      <c r="BA216">
        <f>YEAR(data[[#This Row],[Date Création]])</f>
        <v>2021</v>
      </c>
      <c r="BC216" t="str">
        <f>IF(COUNTIF($U$2:U216,U216)=COUNTIF(data[Référence principale],data[[#This Row],[Référence principale]]),COUNTIF(data[Référence principale],data[[#This Row],[Référence principale]]),"")</f>
        <v/>
      </c>
    </row>
    <row r="217" spans="14:55" x14ac:dyDescent="0.25">
      <c r="N217" s="5">
        <v>44889.366412037038</v>
      </c>
      <c r="O217" s="5"/>
      <c r="U217" t="s">
        <v>304</v>
      </c>
      <c r="AD217">
        <v>-2</v>
      </c>
      <c r="AG217">
        <v>-1.98</v>
      </c>
      <c r="AP217" s="4"/>
      <c r="BA217">
        <f>YEAR(data[[#This Row],[Date Création]])</f>
        <v>2022</v>
      </c>
      <c r="BC217" t="str">
        <f>IF(COUNTIF($U$2:U217,U217)=COUNTIF(data[Référence principale],data[[#This Row],[Référence principale]]),COUNTIF(data[Référence principale],data[[#This Row],[Référence principale]]),"")</f>
        <v/>
      </c>
    </row>
    <row r="218" spans="14:55" x14ac:dyDescent="0.25">
      <c r="N218" s="5">
        <v>43143.627337962964</v>
      </c>
      <c r="O218" s="5"/>
      <c r="U218" t="s">
        <v>305</v>
      </c>
      <c r="AD218">
        <v>-1</v>
      </c>
      <c r="AG218">
        <v>-1.91</v>
      </c>
      <c r="AP218" s="4"/>
      <c r="BA218">
        <f>YEAR(data[[#This Row],[Date Création]])</f>
        <v>2018</v>
      </c>
      <c r="BC218">
        <f>IF(COUNTIF($U$2:U218,U218)=COUNTIF(data[Référence principale],data[[#This Row],[Référence principale]]),COUNTIF(data[Référence principale],data[[#This Row],[Référence principale]]),"")</f>
        <v>1</v>
      </c>
    </row>
    <row r="219" spans="14:55" x14ac:dyDescent="0.25">
      <c r="N219" s="5">
        <v>44320.675381944442</v>
      </c>
      <c r="O219" s="5"/>
      <c r="U219" t="s">
        <v>134</v>
      </c>
      <c r="AD219">
        <v>-3</v>
      </c>
      <c r="AG219">
        <v>-1.6434</v>
      </c>
      <c r="AP219" s="4"/>
      <c r="BA219">
        <f>YEAR(data[[#This Row],[Date Création]])</f>
        <v>2021</v>
      </c>
      <c r="BC219" t="str">
        <f>IF(COUNTIF($U$2:U219,U219)=COUNTIF(data[Référence principale],data[[#This Row],[Référence principale]]),COUNTIF(data[Référence principale],data[[#This Row],[Référence principale]]),"")</f>
        <v/>
      </c>
    </row>
    <row r="220" spans="14:55" x14ac:dyDescent="0.25">
      <c r="N220" s="5">
        <v>44886.369305555556</v>
      </c>
      <c r="O220" s="5"/>
      <c r="U220" t="s">
        <v>306</v>
      </c>
      <c r="AD220">
        <v>-20</v>
      </c>
      <c r="AG220">
        <v>-1.4</v>
      </c>
      <c r="AP220" s="4"/>
      <c r="BA220">
        <f>YEAR(data[[#This Row],[Date Création]])</f>
        <v>2022</v>
      </c>
      <c r="BC220" t="str">
        <f>IF(COUNTIF($U$2:U220,U220)=COUNTIF(data[Référence principale],data[[#This Row],[Référence principale]]),COUNTIF(data[Référence principale],data[[#This Row],[Référence principale]]),"")</f>
        <v/>
      </c>
    </row>
    <row r="221" spans="14:55" x14ac:dyDescent="0.25">
      <c r="N221" s="5">
        <v>44316.487233796295</v>
      </c>
      <c r="O221" s="5"/>
      <c r="U221" t="s">
        <v>307</v>
      </c>
      <c r="AD221">
        <v>-10</v>
      </c>
      <c r="AG221">
        <v>-1.3</v>
      </c>
      <c r="AP221" s="4"/>
      <c r="BA221">
        <f>YEAR(data[[#This Row],[Date Création]])</f>
        <v>2021</v>
      </c>
      <c r="BC221" t="str">
        <f>IF(COUNTIF($U$2:U221,U221)=COUNTIF(data[Référence principale],data[[#This Row],[Référence principale]]),COUNTIF(data[Référence principale],data[[#This Row],[Référence principale]]),"")</f>
        <v/>
      </c>
    </row>
    <row r="222" spans="14:55" x14ac:dyDescent="0.25">
      <c r="N222" s="5">
        <v>44556.46371527778</v>
      </c>
      <c r="O222" s="5"/>
      <c r="U222" t="s">
        <v>297</v>
      </c>
      <c r="AD222">
        <v>-2</v>
      </c>
      <c r="AG222">
        <v>-1.0214000000000001</v>
      </c>
      <c r="AP222" s="4"/>
      <c r="BA222">
        <f>YEAR(data[[#This Row],[Date Création]])</f>
        <v>2021</v>
      </c>
      <c r="BC222">
        <f>IF(COUNTIF($U$2:U222,U222)=COUNTIF(data[Référence principale],data[[#This Row],[Référence principale]]),COUNTIF(data[Référence principale],data[[#This Row],[Référence principale]]),"")</f>
        <v>2</v>
      </c>
    </row>
    <row r="223" spans="14:55" x14ac:dyDescent="0.25">
      <c r="N223" s="5">
        <v>44225.584965277776</v>
      </c>
      <c r="O223" s="5"/>
      <c r="U223" t="s">
        <v>288</v>
      </c>
      <c r="AD223">
        <v>-1</v>
      </c>
      <c r="AG223">
        <v>-1</v>
      </c>
      <c r="AP223" s="4"/>
      <c r="BA223">
        <f>YEAR(data[[#This Row],[Date Création]])</f>
        <v>2021</v>
      </c>
      <c r="BC223">
        <f>IF(COUNTIF($U$2:U223,U223)=COUNTIF(data[Référence principale],data[[#This Row],[Référence principale]]),COUNTIF(data[Référence principale],data[[#This Row],[Référence principale]]),"")</f>
        <v>2</v>
      </c>
    </row>
    <row r="224" spans="14:55" x14ac:dyDescent="0.25">
      <c r="N224" s="5">
        <v>44556.46371527778</v>
      </c>
      <c r="O224" s="5"/>
      <c r="U224" t="s">
        <v>61</v>
      </c>
      <c r="AD224">
        <v>-3</v>
      </c>
      <c r="AG224">
        <v>-0.9</v>
      </c>
      <c r="AP224" s="4"/>
      <c r="BA224">
        <f>YEAR(data[[#This Row],[Date Création]])</f>
        <v>2021</v>
      </c>
      <c r="BC224">
        <f>IF(COUNTIF($U$2:U224,U224)=COUNTIF(data[Référence principale],data[[#This Row],[Référence principale]]),COUNTIF(data[Référence principale],data[[#This Row],[Référence principale]]),"")</f>
        <v>2</v>
      </c>
    </row>
    <row r="225" spans="14:55" x14ac:dyDescent="0.25">
      <c r="N225" s="5">
        <v>44556.46371527778</v>
      </c>
      <c r="O225" s="5"/>
      <c r="U225" t="s">
        <v>308</v>
      </c>
      <c r="AD225">
        <v>-8</v>
      </c>
      <c r="AG225">
        <v>-0.8</v>
      </c>
      <c r="AP225" s="4"/>
      <c r="BA225">
        <f>YEAR(data[[#This Row],[Date Création]])</f>
        <v>2021</v>
      </c>
      <c r="BC225">
        <f>IF(COUNTIF($U$2:U225,U225)=COUNTIF(data[Référence principale],data[[#This Row],[Référence principale]]),COUNTIF(data[Référence principale],data[[#This Row],[Référence principale]]),"")</f>
        <v>1</v>
      </c>
    </row>
    <row r="226" spans="14:55" x14ac:dyDescent="0.25">
      <c r="N226" s="5">
        <v>44556.46371527778</v>
      </c>
      <c r="O226" s="5"/>
      <c r="U226" t="s">
        <v>309</v>
      </c>
      <c r="AD226">
        <v>-7</v>
      </c>
      <c r="AG226">
        <v>-0.7</v>
      </c>
      <c r="AP226" s="4"/>
      <c r="BA226">
        <f>YEAR(data[[#This Row],[Date Création]])</f>
        <v>2021</v>
      </c>
      <c r="BC226" t="str">
        <f>IF(COUNTIF($U$2:U226,U226)=COUNTIF(data[Référence principale],data[[#This Row],[Référence principale]]),COUNTIF(data[Référence principale],data[[#This Row],[Référence principale]]),"")</f>
        <v/>
      </c>
    </row>
    <row r="227" spans="14:55" x14ac:dyDescent="0.25">
      <c r="N227" s="5">
        <v>44873.439710648148</v>
      </c>
      <c r="O227" s="5"/>
      <c r="U227" t="s">
        <v>310</v>
      </c>
      <c r="AD227">
        <v>-1</v>
      </c>
      <c r="AG227">
        <v>-0.46250000000000002</v>
      </c>
      <c r="AP227" s="4"/>
      <c r="BA227">
        <f>YEAR(data[[#This Row],[Date Création]])</f>
        <v>2022</v>
      </c>
      <c r="BC227" t="str">
        <f>IF(COUNTIF($U$2:U227,U227)=COUNTIF(data[Référence principale],data[[#This Row],[Référence principale]]),COUNTIF(data[Référence principale],data[[#This Row],[Référence principale]]),"")</f>
        <v/>
      </c>
    </row>
    <row r="228" spans="14:55" x14ac:dyDescent="0.25">
      <c r="N228" s="5">
        <v>44556.46371527778</v>
      </c>
      <c r="O228" s="5"/>
      <c r="U228" t="s">
        <v>311</v>
      </c>
      <c r="AD228">
        <v>-3</v>
      </c>
      <c r="AG228">
        <v>-0.3</v>
      </c>
      <c r="AP228" s="4"/>
      <c r="BA228">
        <f>YEAR(data[[#This Row],[Date Création]])</f>
        <v>2021</v>
      </c>
      <c r="BC228">
        <f>IF(COUNTIF($U$2:U228,U228)=COUNTIF(data[Référence principale],data[[#This Row],[Référence principale]]),COUNTIF(data[Référence principale],data[[#This Row],[Référence principale]]),"")</f>
        <v>1</v>
      </c>
    </row>
    <row r="229" spans="14:55" x14ac:dyDescent="0.25">
      <c r="N229" s="5">
        <v>44966.54247685185</v>
      </c>
      <c r="O229" s="5"/>
      <c r="U229" t="s">
        <v>312</v>
      </c>
      <c r="AD229">
        <v>1</v>
      </c>
      <c r="AG229">
        <v>9</v>
      </c>
      <c r="AP229" s="4"/>
      <c r="BA229">
        <f>YEAR(data[[#This Row],[Date Création]])</f>
        <v>2023</v>
      </c>
      <c r="BC229" t="str">
        <f>IF(COUNTIF($U$2:U229,U229)=COUNTIF(data[Référence principale],data[[#This Row],[Référence principale]]),COUNTIF(data[Référence principale],data[[#This Row],[Référence principale]]),"")</f>
        <v/>
      </c>
    </row>
    <row r="230" spans="14:55" x14ac:dyDescent="0.25">
      <c r="N230" s="5">
        <v>44125.687997685185</v>
      </c>
      <c r="O230" s="5"/>
      <c r="U230" t="s">
        <v>313</v>
      </c>
      <c r="AD230">
        <v>-1</v>
      </c>
      <c r="AG230">
        <v>-0.2</v>
      </c>
      <c r="AP230" s="4"/>
      <c r="BA230">
        <f>YEAR(data[[#This Row],[Date Création]])</f>
        <v>2020</v>
      </c>
      <c r="BC230">
        <f>IF(COUNTIF($U$2:U230,U230)=COUNTIF(data[Référence principale],data[[#This Row],[Référence principale]]),COUNTIF(data[Référence principale],data[[#This Row],[Référence principale]]),"")</f>
        <v>1</v>
      </c>
    </row>
    <row r="231" spans="14:55" x14ac:dyDescent="0.25">
      <c r="N231" s="5">
        <v>44556.46371527778</v>
      </c>
      <c r="O231" s="5"/>
      <c r="U231" t="s">
        <v>314</v>
      </c>
      <c r="AD231">
        <v>-1</v>
      </c>
      <c r="AG231">
        <v>-0.1837</v>
      </c>
      <c r="AP231" s="4"/>
      <c r="BA231">
        <f>YEAR(data[[#This Row],[Date Création]])</f>
        <v>2021</v>
      </c>
      <c r="BC231">
        <f>IF(COUNTIF($U$2:U231,U231)=COUNTIF(data[Référence principale],data[[#This Row],[Référence principale]]),COUNTIF(data[Référence principale],data[[#This Row],[Référence principale]]),"")</f>
        <v>1</v>
      </c>
    </row>
    <row r="232" spans="14:55" x14ac:dyDescent="0.25">
      <c r="N232" s="5">
        <v>44988.684745370374</v>
      </c>
      <c r="O232" s="5"/>
      <c r="U232" t="s">
        <v>152</v>
      </c>
      <c r="AD232">
        <v>0</v>
      </c>
      <c r="AG232">
        <v>0</v>
      </c>
      <c r="AP232" s="4"/>
      <c r="BA232">
        <f>YEAR(data[[#This Row],[Date Création]])</f>
        <v>2023</v>
      </c>
      <c r="BC232" t="str">
        <f>IF(COUNTIF($U$2:U232,U232)=COUNTIF(data[Référence principale],data[[#This Row],[Référence principale]]),COUNTIF(data[Référence principale],data[[#This Row],[Référence principale]]),"")</f>
        <v/>
      </c>
    </row>
    <row r="233" spans="14:55" x14ac:dyDescent="0.25">
      <c r="N233" s="5">
        <v>44988.684745370374</v>
      </c>
      <c r="O233" s="5"/>
      <c r="U233" t="s">
        <v>88</v>
      </c>
      <c r="AD233">
        <v>0</v>
      </c>
      <c r="AG233">
        <v>0</v>
      </c>
      <c r="AP233" s="4"/>
      <c r="BA233">
        <f>YEAR(data[[#This Row],[Date Création]])</f>
        <v>2023</v>
      </c>
      <c r="BC233" t="str">
        <f>IF(COUNTIF($U$2:U233,U233)=COUNTIF(data[Référence principale],data[[#This Row],[Référence principale]]),COUNTIF(data[Référence principale],data[[#This Row],[Référence principale]]),"")</f>
        <v/>
      </c>
    </row>
    <row r="234" spans="14:55" x14ac:dyDescent="0.25">
      <c r="N234" s="5">
        <v>42360.654398148145</v>
      </c>
      <c r="O234" s="5"/>
      <c r="U234" t="s">
        <v>315</v>
      </c>
      <c r="AD234">
        <v>-1</v>
      </c>
      <c r="AG234">
        <v>-0.1</v>
      </c>
      <c r="AP234" s="4"/>
      <c r="BA234">
        <f>YEAR(data[[#This Row],[Date Création]])</f>
        <v>2015</v>
      </c>
      <c r="BC234">
        <f>IF(COUNTIF($U$2:U234,U234)=COUNTIF(data[Référence principale],data[[#This Row],[Référence principale]]),COUNTIF(data[Référence principale],data[[#This Row],[Référence principale]]),"")</f>
        <v>1</v>
      </c>
    </row>
    <row r="235" spans="14:55" x14ac:dyDescent="0.25">
      <c r="N235" s="5">
        <v>44556.46371527778</v>
      </c>
      <c r="O235" s="5"/>
      <c r="U235" t="s">
        <v>87</v>
      </c>
      <c r="AD235">
        <v>-2</v>
      </c>
      <c r="AG235">
        <v>-9.6000000000000002E-2</v>
      </c>
      <c r="AP235" s="4"/>
      <c r="BA235">
        <f>YEAR(data[[#This Row],[Date Création]])</f>
        <v>2021</v>
      </c>
      <c r="BC235" t="str">
        <f>IF(COUNTIF($U$2:U235,U235)=COUNTIF(data[Référence principale],data[[#This Row],[Référence principale]]),COUNTIF(data[Référence principale],data[[#This Row],[Référence principale]]),"")</f>
        <v/>
      </c>
    </row>
    <row r="236" spans="14:55" x14ac:dyDescent="0.25">
      <c r="N236" s="5">
        <v>44556.46371527778</v>
      </c>
      <c r="O236" s="5"/>
      <c r="U236" t="s">
        <v>316</v>
      </c>
      <c r="AD236">
        <v>-1</v>
      </c>
      <c r="AG236">
        <v>-0.08</v>
      </c>
      <c r="AP236" s="4"/>
      <c r="BA236">
        <f>YEAR(data[[#This Row],[Date Création]])</f>
        <v>2021</v>
      </c>
      <c r="BC236">
        <f>IF(COUNTIF($U$2:U236,U236)=COUNTIF(data[Référence principale],data[[#This Row],[Référence principale]]),COUNTIF(data[Référence principale],data[[#This Row],[Référence principale]]),"")</f>
        <v>1</v>
      </c>
    </row>
    <row r="237" spans="14:55" x14ac:dyDescent="0.25">
      <c r="N237" s="5">
        <v>44556.46371527778</v>
      </c>
      <c r="O237" s="5"/>
      <c r="U237" t="s">
        <v>317</v>
      </c>
      <c r="AD237">
        <v>-1</v>
      </c>
      <c r="AG237">
        <v>-6.9000000000000006E-2</v>
      </c>
      <c r="AP237" s="4"/>
      <c r="BA237">
        <f>YEAR(data[[#This Row],[Date Création]])</f>
        <v>2021</v>
      </c>
      <c r="BC237">
        <f>IF(COUNTIF($U$2:U237,U237)=COUNTIF(data[Référence principale],data[[#This Row],[Référence principale]]),COUNTIF(data[Référence principale],data[[#This Row],[Référence principale]]),"")</f>
        <v>1</v>
      </c>
    </row>
    <row r="238" spans="14:55" x14ac:dyDescent="0.25">
      <c r="N238" s="5">
        <v>44988.684745370374</v>
      </c>
      <c r="O238" s="5"/>
      <c r="U238" t="s">
        <v>318</v>
      </c>
      <c r="AD238">
        <v>0</v>
      </c>
      <c r="AG238">
        <v>0</v>
      </c>
      <c r="AP238" s="4"/>
      <c r="BA238">
        <f>YEAR(data[[#This Row],[Date Création]])</f>
        <v>2023</v>
      </c>
      <c r="BC238" t="str">
        <f>IF(COUNTIF($U$2:U238,U238)=COUNTIF(data[Référence principale],data[[#This Row],[Référence principale]]),COUNTIF(data[Référence principale],data[[#This Row],[Référence principale]]),"")</f>
        <v/>
      </c>
    </row>
    <row r="239" spans="14:55" x14ac:dyDescent="0.25">
      <c r="N239" s="5">
        <v>44988.684745370374</v>
      </c>
      <c r="O239" s="5"/>
      <c r="U239" t="s">
        <v>319</v>
      </c>
      <c r="AD239">
        <v>0</v>
      </c>
      <c r="AG239">
        <v>0</v>
      </c>
      <c r="AP239" s="4"/>
      <c r="BA239">
        <f>YEAR(data[[#This Row],[Date Création]])</f>
        <v>2023</v>
      </c>
      <c r="BC239" t="str">
        <f>IF(COUNTIF($U$2:U239,U239)=COUNTIF(data[Référence principale],data[[#This Row],[Référence principale]]),COUNTIF(data[Référence principale],data[[#This Row],[Référence principale]]),"")</f>
        <v/>
      </c>
    </row>
    <row r="240" spans="14:55" x14ac:dyDescent="0.25">
      <c r="N240" s="5">
        <v>44988.684745370374</v>
      </c>
      <c r="O240" s="5"/>
      <c r="U240" t="s">
        <v>320</v>
      </c>
      <c r="AD240">
        <v>0</v>
      </c>
      <c r="AG240">
        <v>0</v>
      </c>
      <c r="AP240" s="4"/>
      <c r="BA240">
        <f>YEAR(data[[#This Row],[Date Création]])</f>
        <v>2023</v>
      </c>
      <c r="BC240" t="str">
        <f>IF(COUNTIF($U$2:U240,U240)=COUNTIF(data[Référence principale],data[[#This Row],[Référence principale]]),COUNTIF(data[Référence principale],data[[#This Row],[Référence principale]]),"")</f>
        <v/>
      </c>
    </row>
    <row r="241" spans="14:55" x14ac:dyDescent="0.25">
      <c r="N241" s="5">
        <v>44988.684745370374</v>
      </c>
      <c r="O241" s="5"/>
      <c r="U241" t="s">
        <v>321</v>
      </c>
      <c r="AD241">
        <v>0</v>
      </c>
      <c r="AG241">
        <v>0</v>
      </c>
      <c r="AP241" s="4"/>
      <c r="BA241">
        <f>YEAR(data[[#This Row],[Date Création]])</f>
        <v>2023</v>
      </c>
      <c r="BC241" t="str">
        <f>IF(COUNTIF($U$2:U241,U241)=COUNTIF(data[Référence principale],data[[#This Row],[Référence principale]]),COUNTIF(data[Référence principale],data[[#This Row],[Référence principale]]),"")</f>
        <v/>
      </c>
    </row>
    <row r="242" spans="14:55" x14ac:dyDescent="0.25">
      <c r="N242" s="5">
        <v>44988.684745370374</v>
      </c>
      <c r="O242" s="5"/>
      <c r="U242" t="s">
        <v>67</v>
      </c>
      <c r="AD242">
        <v>0</v>
      </c>
      <c r="AG242">
        <v>0</v>
      </c>
      <c r="AP242" s="4"/>
      <c r="BA242">
        <f>YEAR(data[[#This Row],[Date Création]])</f>
        <v>2023</v>
      </c>
      <c r="BC242" t="str">
        <f>IF(COUNTIF($U$2:U242,U242)=COUNTIF(data[Référence principale],data[[#This Row],[Référence principale]]),COUNTIF(data[Référence principale],data[[#This Row],[Référence principale]]),"")</f>
        <v/>
      </c>
    </row>
    <row r="243" spans="14:55" x14ac:dyDescent="0.25">
      <c r="N243" s="5">
        <v>44988.684745370374</v>
      </c>
      <c r="O243" s="5"/>
      <c r="U243" t="s">
        <v>322</v>
      </c>
      <c r="AD243">
        <v>0</v>
      </c>
      <c r="AG243">
        <v>0</v>
      </c>
      <c r="AP243" s="4"/>
      <c r="BA243">
        <f>YEAR(data[[#This Row],[Date Création]])</f>
        <v>2023</v>
      </c>
      <c r="BC243" t="str">
        <f>IF(COUNTIF($U$2:U243,U243)=COUNTIF(data[Référence principale],data[[#This Row],[Référence principale]]),COUNTIF(data[Référence principale],data[[#This Row],[Référence principale]]),"")</f>
        <v/>
      </c>
    </row>
    <row r="244" spans="14:55" x14ac:dyDescent="0.25">
      <c r="N244" s="5">
        <v>44988.684745370374</v>
      </c>
      <c r="O244" s="5"/>
      <c r="U244" t="s">
        <v>323</v>
      </c>
      <c r="AD244">
        <v>0</v>
      </c>
      <c r="AG244">
        <v>0</v>
      </c>
      <c r="AP244" s="4"/>
      <c r="BA244">
        <f>YEAR(data[[#This Row],[Date Création]])</f>
        <v>2023</v>
      </c>
      <c r="BC244" t="str">
        <f>IF(COUNTIF($U$2:U244,U244)=COUNTIF(data[Référence principale],data[[#This Row],[Référence principale]]),COUNTIF(data[Référence principale],data[[#This Row],[Référence principale]]),"")</f>
        <v/>
      </c>
    </row>
    <row r="245" spans="14:55" x14ac:dyDescent="0.25">
      <c r="N245" s="5">
        <v>44988.684745370374</v>
      </c>
      <c r="O245" s="5"/>
      <c r="U245" t="s">
        <v>324</v>
      </c>
      <c r="AD245">
        <v>0</v>
      </c>
      <c r="AG245">
        <v>0</v>
      </c>
      <c r="AP245" s="4"/>
      <c r="BA245">
        <f>YEAR(data[[#This Row],[Date Création]])</f>
        <v>2023</v>
      </c>
      <c r="BC245" t="str">
        <f>IF(COUNTIF($U$2:U245,U245)=COUNTIF(data[Référence principale],data[[#This Row],[Référence principale]]),COUNTIF(data[Référence principale],data[[#This Row],[Référence principale]]),"")</f>
        <v/>
      </c>
    </row>
    <row r="246" spans="14:55" x14ac:dyDescent="0.25">
      <c r="N246" s="5">
        <v>44988.684745370374</v>
      </c>
      <c r="O246" s="5"/>
      <c r="U246" t="s">
        <v>325</v>
      </c>
      <c r="AD246">
        <v>0</v>
      </c>
      <c r="AG246">
        <v>0</v>
      </c>
      <c r="AP246" s="4"/>
      <c r="BA246">
        <f>YEAR(data[[#This Row],[Date Création]])</f>
        <v>2023</v>
      </c>
      <c r="BC246" t="str">
        <f>IF(COUNTIF($U$2:U246,U246)=COUNTIF(data[Référence principale],data[[#This Row],[Référence principale]]),COUNTIF(data[Référence principale],data[[#This Row],[Référence principale]]),"")</f>
        <v/>
      </c>
    </row>
    <row r="247" spans="14:55" x14ac:dyDescent="0.25">
      <c r="N247" s="5">
        <v>44988.684745370374</v>
      </c>
      <c r="O247" s="5"/>
      <c r="U247" t="s">
        <v>326</v>
      </c>
      <c r="AD247">
        <v>0</v>
      </c>
      <c r="AG247">
        <v>0</v>
      </c>
      <c r="AP247" s="4"/>
      <c r="BA247">
        <f>YEAR(data[[#This Row],[Date Création]])</f>
        <v>2023</v>
      </c>
      <c r="BC247" t="str">
        <f>IF(COUNTIF($U$2:U247,U247)=COUNTIF(data[Référence principale],data[[#This Row],[Référence principale]]),COUNTIF(data[Référence principale],data[[#This Row],[Référence principale]]),"")</f>
        <v/>
      </c>
    </row>
    <row r="248" spans="14:55" x14ac:dyDescent="0.25">
      <c r="N248" s="5">
        <v>44988.684745370374</v>
      </c>
      <c r="O248" s="5"/>
      <c r="U248" t="s">
        <v>63</v>
      </c>
      <c r="AD248">
        <v>0</v>
      </c>
      <c r="AG248">
        <v>0</v>
      </c>
      <c r="AP248" s="4"/>
      <c r="BA248">
        <f>YEAR(data[[#This Row],[Date Création]])</f>
        <v>2023</v>
      </c>
      <c r="BC248" t="str">
        <f>IF(COUNTIF($U$2:U248,U248)=COUNTIF(data[Référence principale],data[[#This Row],[Référence principale]]),COUNTIF(data[Référence principale],data[[#This Row],[Référence principale]]),"")</f>
        <v/>
      </c>
    </row>
    <row r="249" spans="14:55" x14ac:dyDescent="0.25">
      <c r="N249" s="5">
        <v>44988.684745370374</v>
      </c>
      <c r="O249" s="5"/>
      <c r="U249" t="s">
        <v>327</v>
      </c>
      <c r="AD249">
        <v>0</v>
      </c>
      <c r="AG249">
        <v>0</v>
      </c>
      <c r="AP249" s="4"/>
      <c r="BA249">
        <f>YEAR(data[[#This Row],[Date Création]])</f>
        <v>2023</v>
      </c>
      <c r="BC249" t="str">
        <f>IF(COUNTIF($U$2:U249,U249)=COUNTIF(data[Référence principale],data[[#This Row],[Référence principale]]),COUNTIF(data[Référence principale],data[[#This Row],[Référence principale]]),"")</f>
        <v/>
      </c>
    </row>
    <row r="250" spans="14:55" x14ac:dyDescent="0.25">
      <c r="N250" s="5">
        <v>44988.684745370374</v>
      </c>
      <c r="O250" s="5"/>
      <c r="U250" t="s">
        <v>328</v>
      </c>
      <c r="AD250">
        <v>0</v>
      </c>
      <c r="AG250">
        <v>0</v>
      </c>
      <c r="AP250" s="4"/>
      <c r="BA250">
        <f>YEAR(data[[#This Row],[Date Création]])</f>
        <v>2023</v>
      </c>
      <c r="BC250">
        <f>IF(COUNTIF($U$2:U250,U250)=COUNTIF(data[Référence principale],data[[#This Row],[Référence principale]]),COUNTIF(data[Référence principale],data[[#This Row],[Référence principale]]),"")</f>
        <v>1</v>
      </c>
    </row>
    <row r="251" spans="14:55" x14ac:dyDescent="0.25">
      <c r="N251" s="5">
        <v>44988.684745370374</v>
      </c>
      <c r="O251" s="5"/>
      <c r="U251" t="s">
        <v>329</v>
      </c>
      <c r="AD251">
        <v>0</v>
      </c>
      <c r="AG251">
        <v>0</v>
      </c>
      <c r="AP251" s="4"/>
      <c r="BA251">
        <f>YEAR(data[[#This Row],[Date Création]])</f>
        <v>2023</v>
      </c>
      <c r="BC251">
        <f>IF(COUNTIF($U$2:U251,U251)=COUNTIF(data[Référence principale],data[[#This Row],[Référence principale]]),COUNTIF(data[Référence principale],data[[#This Row],[Référence principale]]),"")</f>
        <v>1</v>
      </c>
    </row>
    <row r="252" spans="14:55" x14ac:dyDescent="0.25">
      <c r="N252" s="5">
        <v>44988.685162037036</v>
      </c>
      <c r="O252" s="5"/>
      <c r="U252" t="s">
        <v>83</v>
      </c>
      <c r="AD252">
        <v>0</v>
      </c>
      <c r="AG252">
        <v>0</v>
      </c>
      <c r="AP252" s="4"/>
      <c r="BA252">
        <f>YEAR(data[[#This Row],[Date Création]])</f>
        <v>2023</v>
      </c>
      <c r="BC252" t="str">
        <f>IF(COUNTIF($U$2:U252,U252)=COUNTIF(data[Référence principale],data[[#This Row],[Référence principale]]),COUNTIF(data[Référence principale],data[[#This Row],[Référence principale]]),"")</f>
        <v/>
      </c>
    </row>
    <row r="253" spans="14:55" x14ac:dyDescent="0.25">
      <c r="N253" s="5">
        <v>44988.685162037036</v>
      </c>
      <c r="O253" s="5"/>
      <c r="U253" t="s">
        <v>330</v>
      </c>
      <c r="AD253">
        <v>0</v>
      </c>
      <c r="AG253">
        <v>0</v>
      </c>
      <c r="AP253" s="4"/>
      <c r="BA253">
        <f>YEAR(data[[#This Row],[Date Création]])</f>
        <v>2023</v>
      </c>
      <c r="BC253" t="str">
        <f>IF(COUNTIF($U$2:U253,U253)=COUNTIF(data[Référence principale],data[[#This Row],[Référence principale]]),COUNTIF(data[Référence principale],data[[#This Row],[Référence principale]]),"")</f>
        <v/>
      </c>
    </row>
    <row r="254" spans="14:55" x14ac:dyDescent="0.25">
      <c r="N254" s="5">
        <v>44988.685162037036</v>
      </c>
      <c r="O254" s="5"/>
      <c r="U254" t="s">
        <v>331</v>
      </c>
      <c r="AD254">
        <v>0</v>
      </c>
      <c r="AG254">
        <v>0</v>
      </c>
      <c r="AP254" s="4"/>
      <c r="BA254">
        <f>YEAR(data[[#This Row],[Date Création]])</f>
        <v>2023</v>
      </c>
      <c r="BC254" t="str">
        <f>IF(COUNTIF($U$2:U254,U254)=COUNTIF(data[Référence principale],data[[#This Row],[Référence principale]]),COUNTIF(data[Référence principale],data[[#This Row],[Référence principale]]),"")</f>
        <v/>
      </c>
    </row>
    <row r="255" spans="14:55" x14ac:dyDescent="0.25">
      <c r="N255" s="5">
        <v>44988.685162037036</v>
      </c>
      <c r="O255" s="5"/>
      <c r="U255" t="s">
        <v>165</v>
      </c>
      <c r="AD255">
        <v>0</v>
      </c>
      <c r="AG255">
        <v>0</v>
      </c>
      <c r="AP255" s="4"/>
      <c r="BA255">
        <f>YEAR(data[[#This Row],[Date Création]])</f>
        <v>2023</v>
      </c>
      <c r="BC255" t="str">
        <f>IF(COUNTIF($U$2:U255,U255)=COUNTIF(data[Référence principale],data[[#This Row],[Référence principale]]),COUNTIF(data[Référence principale],data[[#This Row],[Référence principale]]),"")</f>
        <v/>
      </c>
    </row>
    <row r="256" spans="14:55" x14ac:dyDescent="0.25">
      <c r="N256" s="5">
        <v>44988.685162037036</v>
      </c>
      <c r="O256" s="5"/>
      <c r="U256" t="s">
        <v>165</v>
      </c>
      <c r="AD256">
        <v>0</v>
      </c>
      <c r="AG256">
        <v>0</v>
      </c>
      <c r="AP256" s="4"/>
      <c r="BA256">
        <f>YEAR(data[[#This Row],[Date Création]])</f>
        <v>2023</v>
      </c>
      <c r="BC256" t="str">
        <f>IF(COUNTIF($U$2:U256,U256)=COUNTIF(data[Référence principale],data[[#This Row],[Référence principale]]),COUNTIF(data[Référence principale],data[[#This Row],[Référence principale]]),"")</f>
        <v/>
      </c>
    </row>
    <row r="257" spans="14:55" x14ac:dyDescent="0.25">
      <c r="N257" s="5">
        <v>44988.685162037036</v>
      </c>
      <c r="O257" s="5"/>
      <c r="U257" t="s">
        <v>332</v>
      </c>
      <c r="AD257">
        <v>0</v>
      </c>
      <c r="AG257">
        <v>0</v>
      </c>
      <c r="AP257" s="4"/>
      <c r="BA257">
        <f>YEAR(data[[#This Row],[Date Création]])</f>
        <v>2023</v>
      </c>
      <c r="BC257" t="str">
        <f>IF(COUNTIF($U$2:U257,U257)=COUNTIF(data[Référence principale],data[[#This Row],[Référence principale]]),COUNTIF(data[Référence principale],data[[#This Row],[Référence principale]]),"")</f>
        <v/>
      </c>
    </row>
    <row r="258" spans="14:55" x14ac:dyDescent="0.25">
      <c r="N258" s="5">
        <v>44988.685162037036</v>
      </c>
      <c r="O258" s="5"/>
      <c r="U258" t="s">
        <v>178</v>
      </c>
      <c r="AD258">
        <v>0</v>
      </c>
      <c r="AG258">
        <v>0</v>
      </c>
      <c r="AP258" s="4"/>
      <c r="BA258">
        <f>YEAR(data[[#This Row],[Date Création]])</f>
        <v>2023</v>
      </c>
      <c r="BC258">
        <f>IF(COUNTIF($U$2:U258,U258)=COUNTIF(data[Référence principale],data[[#This Row],[Référence principale]]),COUNTIF(data[Référence principale],data[[#This Row],[Référence principale]]),"")</f>
        <v>2</v>
      </c>
    </row>
    <row r="259" spans="14:55" x14ac:dyDescent="0.25">
      <c r="N259" s="5">
        <v>44988.685162037036</v>
      </c>
      <c r="O259" s="5"/>
      <c r="U259" t="s">
        <v>333</v>
      </c>
      <c r="AD259">
        <v>0</v>
      </c>
      <c r="AG259">
        <v>0</v>
      </c>
      <c r="AP259" s="4"/>
      <c r="BA259">
        <f>YEAR(data[[#This Row],[Date Création]])</f>
        <v>2023</v>
      </c>
      <c r="BC259">
        <f>IF(COUNTIF($U$2:U259,U259)=COUNTIF(data[Référence principale],data[[#This Row],[Référence principale]]),COUNTIF(data[Référence principale],data[[#This Row],[Référence principale]]),"")</f>
        <v>1</v>
      </c>
    </row>
    <row r="260" spans="14:55" x14ac:dyDescent="0.25">
      <c r="N260" s="5">
        <v>44988.685162037036</v>
      </c>
      <c r="O260" s="5"/>
      <c r="U260" t="s">
        <v>334</v>
      </c>
      <c r="AD260">
        <v>0</v>
      </c>
      <c r="AG260">
        <v>0</v>
      </c>
      <c r="AP260" s="4"/>
      <c r="BA260">
        <f>YEAR(data[[#This Row],[Date Création]])</f>
        <v>2023</v>
      </c>
      <c r="BC260" t="str">
        <f>IF(COUNTIF($U$2:U260,U260)=COUNTIF(data[Référence principale],data[[#This Row],[Référence principale]]),COUNTIF(data[Référence principale],data[[#This Row],[Référence principale]]),"")</f>
        <v/>
      </c>
    </row>
    <row r="261" spans="14:55" x14ac:dyDescent="0.25">
      <c r="N261" s="5">
        <v>44988.685162037036</v>
      </c>
      <c r="O261" s="5"/>
      <c r="U261" t="s">
        <v>335</v>
      </c>
      <c r="AD261">
        <v>0</v>
      </c>
      <c r="AG261">
        <v>0</v>
      </c>
      <c r="AP261" s="4"/>
      <c r="BA261">
        <f>YEAR(data[[#This Row],[Date Création]])</f>
        <v>2023</v>
      </c>
      <c r="BC261" t="str">
        <f>IF(COUNTIF($U$2:U261,U261)=COUNTIF(data[Référence principale],data[[#This Row],[Référence principale]]),COUNTIF(data[Référence principale],data[[#This Row],[Référence principale]]),"")</f>
        <v/>
      </c>
    </row>
    <row r="262" spans="14:55" x14ac:dyDescent="0.25">
      <c r="N262" s="5">
        <v>44988.685532407406</v>
      </c>
      <c r="O262" s="5"/>
      <c r="U262" t="s">
        <v>336</v>
      </c>
      <c r="AD262">
        <v>0</v>
      </c>
      <c r="AG262">
        <v>0</v>
      </c>
      <c r="AP262" s="4"/>
      <c r="BA262">
        <f>YEAR(data[[#This Row],[Date Création]])</f>
        <v>2023</v>
      </c>
      <c r="BC262">
        <f>IF(COUNTIF($U$2:U262,U262)=COUNTIF(data[Référence principale],data[[#This Row],[Référence principale]]),COUNTIF(data[Référence principale],data[[#This Row],[Référence principale]]),"")</f>
        <v>1</v>
      </c>
    </row>
    <row r="263" spans="14:55" x14ac:dyDescent="0.25">
      <c r="N263" s="5">
        <v>44988.690138888887</v>
      </c>
      <c r="O263" s="5"/>
      <c r="U263" t="s">
        <v>71</v>
      </c>
      <c r="AD263">
        <v>0</v>
      </c>
      <c r="AG263">
        <v>0</v>
      </c>
      <c r="AP263" s="4"/>
      <c r="BA263">
        <f>YEAR(data[[#This Row],[Date Création]])</f>
        <v>2023</v>
      </c>
      <c r="BC263" t="str">
        <f>IF(COUNTIF($U$2:U263,U263)=COUNTIF(data[Référence principale],data[[#This Row],[Référence principale]]),COUNTIF(data[Référence principale],data[[#This Row],[Référence principale]]),"")</f>
        <v/>
      </c>
    </row>
    <row r="264" spans="14:55" x14ac:dyDescent="0.25">
      <c r="N264" s="5">
        <v>44988.690138888887</v>
      </c>
      <c r="O264" s="5"/>
      <c r="U264" t="s">
        <v>337</v>
      </c>
      <c r="AD264">
        <v>0</v>
      </c>
      <c r="AG264">
        <v>0</v>
      </c>
      <c r="AP264" s="4"/>
      <c r="BA264">
        <f>YEAR(data[[#This Row],[Date Création]])</f>
        <v>2023</v>
      </c>
      <c r="BC264" t="str">
        <f>IF(COUNTIF($U$2:U264,U264)=COUNTIF(data[Référence principale],data[[#This Row],[Référence principale]]),COUNTIF(data[Référence principale],data[[#This Row],[Référence principale]]),"")</f>
        <v/>
      </c>
    </row>
    <row r="265" spans="14:55" x14ac:dyDescent="0.25">
      <c r="N265" s="5">
        <v>44988.690138888887</v>
      </c>
      <c r="O265" s="5"/>
      <c r="U265" t="s">
        <v>338</v>
      </c>
      <c r="AD265">
        <v>0</v>
      </c>
      <c r="AG265">
        <v>0</v>
      </c>
      <c r="AP265" s="4"/>
      <c r="BA265">
        <f>YEAR(data[[#This Row],[Date Création]])</f>
        <v>2023</v>
      </c>
      <c r="BC265" t="str">
        <f>IF(COUNTIF($U$2:U265,U265)=COUNTIF(data[Référence principale],data[[#This Row],[Référence principale]]),COUNTIF(data[Référence principale],data[[#This Row],[Référence principale]]),"")</f>
        <v/>
      </c>
    </row>
    <row r="266" spans="14:55" x14ac:dyDescent="0.25">
      <c r="N266" s="5">
        <v>44988.690138888887</v>
      </c>
      <c r="O266" s="5"/>
      <c r="U266" t="s">
        <v>339</v>
      </c>
      <c r="AD266">
        <v>0</v>
      </c>
      <c r="AG266">
        <v>0</v>
      </c>
      <c r="AP266" s="4"/>
      <c r="BA266">
        <f>YEAR(data[[#This Row],[Date Création]])</f>
        <v>2023</v>
      </c>
      <c r="BC266">
        <f>IF(COUNTIF($U$2:U266,U266)=COUNTIF(data[Référence principale],data[[#This Row],[Référence principale]]),COUNTIF(data[Référence principale],data[[#This Row],[Référence principale]]),"")</f>
        <v>1</v>
      </c>
    </row>
    <row r="267" spans="14:55" x14ac:dyDescent="0.25">
      <c r="N267" s="5">
        <v>44988.690138888887</v>
      </c>
      <c r="O267" s="5"/>
      <c r="U267" t="s">
        <v>65</v>
      </c>
      <c r="AD267">
        <v>0</v>
      </c>
      <c r="AG267">
        <v>0</v>
      </c>
      <c r="AP267" s="4"/>
      <c r="BA267">
        <f>YEAR(data[[#This Row],[Date Création]])</f>
        <v>2023</v>
      </c>
      <c r="BC267" t="str">
        <f>IF(COUNTIF($U$2:U267,U267)=COUNTIF(data[Référence principale],data[[#This Row],[Référence principale]]),COUNTIF(data[Référence principale],data[[#This Row],[Référence principale]]),"")</f>
        <v/>
      </c>
    </row>
    <row r="268" spans="14:55" x14ac:dyDescent="0.25">
      <c r="N268" s="5">
        <v>44988.690138888887</v>
      </c>
      <c r="O268" s="5"/>
      <c r="U268" t="s">
        <v>340</v>
      </c>
      <c r="AD268">
        <v>0</v>
      </c>
      <c r="AG268">
        <v>0</v>
      </c>
      <c r="AP268" s="4"/>
      <c r="BA268">
        <f>YEAR(data[[#This Row],[Date Création]])</f>
        <v>2023</v>
      </c>
      <c r="BC268">
        <f>IF(COUNTIF($U$2:U268,U268)=COUNTIF(data[Référence principale],data[[#This Row],[Référence principale]]),COUNTIF(data[Référence principale],data[[#This Row],[Référence principale]]),"")</f>
        <v>1</v>
      </c>
    </row>
    <row r="269" spans="14:55" x14ac:dyDescent="0.25">
      <c r="N269" s="5">
        <v>44988.690138888887</v>
      </c>
      <c r="O269" s="5"/>
      <c r="U269" t="s">
        <v>341</v>
      </c>
      <c r="AD269">
        <v>0</v>
      </c>
      <c r="AG269">
        <v>0</v>
      </c>
      <c r="AP269" s="4"/>
      <c r="BA269">
        <f>YEAR(data[[#This Row],[Date Création]])</f>
        <v>2023</v>
      </c>
      <c r="BC269">
        <f>IF(COUNTIF($U$2:U269,U269)=COUNTIF(data[Référence principale],data[[#This Row],[Référence principale]]),COUNTIF(data[Référence principale],data[[#This Row],[Référence principale]]),"")</f>
        <v>1</v>
      </c>
    </row>
    <row r="270" spans="14:55" x14ac:dyDescent="0.25">
      <c r="N270" s="5">
        <v>44988.690138888887</v>
      </c>
      <c r="O270" s="5"/>
      <c r="U270" t="s">
        <v>262</v>
      </c>
      <c r="AD270">
        <v>0</v>
      </c>
      <c r="AG270">
        <v>0</v>
      </c>
      <c r="AP270" s="4"/>
      <c r="BA270">
        <f>YEAR(data[[#This Row],[Date Création]])</f>
        <v>2023</v>
      </c>
      <c r="BC270">
        <f>IF(COUNTIF($U$2:U270,U270)=COUNTIF(data[Référence principale],data[[#This Row],[Référence principale]]),COUNTIF(data[Référence principale],data[[#This Row],[Référence principale]]),"")</f>
        <v>2</v>
      </c>
    </row>
    <row r="271" spans="14:55" x14ac:dyDescent="0.25">
      <c r="N271" s="5">
        <v>44988.690138888887</v>
      </c>
      <c r="O271" s="5"/>
      <c r="U271" t="s">
        <v>342</v>
      </c>
      <c r="AD271">
        <v>0</v>
      </c>
      <c r="AG271">
        <v>0</v>
      </c>
      <c r="AP271" s="4"/>
      <c r="BA271">
        <f>YEAR(data[[#This Row],[Date Création]])</f>
        <v>2023</v>
      </c>
      <c r="BC271">
        <f>IF(COUNTIF($U$2:U271,U271)=COUNTIF(data[Référence principale],data[[#This Row],[Référence principale]]),COUNTIF(data[Référence principale],data[[#This Row],[Référence principale]]),"")</f>
        <v>1</v>
      </c>
    </row>
    <row r="272" spans="14:55" x14ac:dyDescent="0.25">
      <c r="N272" s="5">
        <v>44988.690138888887</v>
      </c>
      <c r="O272" s="5"/>
      <c r="U272" t="s">
        <v>343</v>
      </c>
      <c r="AD272">
        <v>0</v>
      </c>
      <c r="AG272">
        <v>0</v>
      </c>
      <c r="AP272" s="4"/>
      <c r="BA272">
        <f>YEAR(data[[#This Row],[Date Création]])</f>
        <v>2023</v>
      </c>
      <c r="BC272" t="str">
        <f>IF(COUNTIF($U$2:U272,U272)=COUNTIF(data[Référence principale],data[[#This Row],[Référence principale]]),COUNTIF(data[Référence principale],data[[#This Row],[Référence principale]]),"")</f>
        <v/>
      </c>
    </row>
    <row r="273" spans="14:55" x14ac:dyDescent="0.25">
      <c r="N273" s="5">
        <v>44988.690138888887</v>
      </c>
      <c r="O273" s="5"/>
      <c r="U273" t="s">
        <v>187</v>
      </c>
      <c r="AD273">
        <v>0</v>
      </c>
      <c r="AG273">
        <v>0</v>
      </c>
      <c r="AP273" s="4"/>
      <c r="BA273">
        <f>YEAR(data[[#This Row],[Date Création]])</f>
        <v>2023</v>
      </c>
      <c r="BC273">
        <f>IF(COUNTIF($U$2:U273,U273)=COUNTIF(data[Référence principale],data[[#This Row],[Référence principale]]),COUNTIF(data[Référence principale],data[[#This Row],[Référence principale]]),"")</f>
        <v>2</v>
      </c>
    </row>
    <row r="274" spans="14:55" x14ac:dyDescent="0.25">
      <c r="N274" s="5">
        <v>44988.690462962964</v>
      </c>
      <c r="O274" s="5"/>
      <c r="U274" t="s">
        <v>344</v>
      </c>
      <c r="AD274">
        <v>0</v>
      </c>
      <c r="AG274">
        <v>0</v>
      </c>
      <c r="AP274" s="4"/>
      <c r="BA274">
        <f>YEAR(data[[#This Row],[Date Création]])</f>
        <v>2023</v>
      </c>
      <c r="BC274">
        <f>IF(COUNTIF($U$2:U274,U274)=COUNTIF(data[Référence principale],data[[#This Row],[Référence principale]]),COUNTIF(data[Référence principale],data[[#This Row],[Référence principale]]),"")</f>
        <v>1</v>
      </c>
    </row>
    <row r="275" spans="14:55" x14ac:dyDescent="0.25">
      <c r="N275" s="5">
        <v>44993.443553240744</v>
      </c>
      <c r="O275" s="5"/>
      <c r="U275" t="s">
        <v>345</v>
      </c>
      <c r="AD275">
        <v>0</v>
      </c>
      <c r="AG275">
        <v>0</v>
      </c>
      <c r="AP275" s="4"/>
      <c r="BA275">
        <f>YEAR(data[[#This Row],[Date Création]])</f>
        <v>2023</v>
      </c>
      <c r="BC275" t="str">
        <f>IF(COUNTIF($U$2:U275,U275)=COUNTIF(data[Référence principale],data[[#This Row],[Référence principale]]),COUNTIF(data[Référence principale],data[[#This Row],[Référence principale]]),"")</f>
        <v/>
      </c>
    </row>
    <row r="276" spans="14:55" x14ac:dyDescent="0.25">
      <c r="N276" s="5">
        <v>44993.443553240744</v>
      </c>
      <c r="O276" s="5"/>
      <c r="U276" t="s">
        <v>89</v>
      </c>
      <c r="AD276">
        <v>0</v>
      </c>
      <c r="AG276">
        <v>0</v>
      </c>
      <c r="AP276" s="4"/>
      <c r="BA276">
        <f>YEAR(data[[#This Row],[Date Création]])</f>
        <v>2023</v>
      </c>
      <c r="BC276" t="str">
        <f>IF(COUNTIF($U$2:U276,U276)=COUNTIF(data[Référence principale],data[[#This Row],[Référence principale]]),COUNTIF(data[Référence principale],data[[#This Row],[Référence principale]]),"")</f>
        <v/>
      </c>
    </row>
    <row r="277" spans="14:55" x14ac:dyDescent="0.25">
      <c r="N277" s="5">
        <v>44993.443553240744</v>
      </c>
      <c r="O277" s="5"/>
      <c r="U277" t="s">
        <v>346</v>
      </c>
      <c r="AD277">
        <v>0</v>
      </c>
      <c r="AG277">
        <v>0</v>
      </c>
      <c r="AP277" s="4"/>
      <c r="BA277">
        <f>YEAR(data[[#This Row],[Date Création]])</f>
        <v>2023</v>
      </c>
      <c r="BC277" t="str">
        <f>IF(COUNTIF($U$2:U277,U277)=COUNTIF(data[Référence principale],data[[#This Row],[Référence principale]]),COUNTIF(data[Référence principale],data[[#This Row],[Référence principale]]),"")</f>
        <v/>
      </c>
    </row>
    <row r="278" spans="14:55" x14ac:dyDescent="0.25">
      <c r="N278" s="5">
        <v>44993.443553240744</v>
      </c>
      <c r="O278" s="5"/>
      <c r="U278" t="s">
        <v>235</v>
      </c>
      <c r="AD278">
        <v>0</v>
      </c>
      <c r="AG278">
        <v>0</v>
      </c>
      <c r="AP278" s="4"/>
      <c r="BA278">
        <f>YEAR(data[[#This Row],[Date Création]])</f>
        <v>2023</v>
      </c>
      <c r="BC278">
        <f>IF(COUNTIF($U$2:U278,U278)=COUNTIF(data[Référence principale],data[[#This Row],[Référence principale]]),COUNTIF(data[Référence principale],data[[#This Row],[Référence principale]]),"")</f>
        <v>2</v>
      </c>
    </row>
    <row r="279" spans="14:55" x14ac:dyDescent="0.25">
      <c r="N279" s="5">
        <v>44993.443553240744</v>
      </c>
      <c r="O279" s="5"/>
      <c r="U279" t="s">
        <v>347</v>
      </c>
      <c r="AD279">
        <v>0</v>
      </c>
      <c r="AG279">
        <v>0</v>
      </c>
      <c r="AP279" s="4"/>
      <c r="BA279">
        <f>YEAR(data[[#This Row],[Date Création]])</f>
        <v>2023</v>
      </c>
      <c r="BC279" t="str">
        <f>IF(COUNTIF($U$2:U279,U279)=COUNTIF(data[Référence principale],data[[#This Row],[Référence principale]]),COUNTIF(data[Référence principale],data[[#This Row],[Référence principale]]),"")</f>
        <v/>
      </c>
    </row>
    <row r="280" spans="14:55" x14ac:dyDescent="0.25">
      <c r="N280" s="5">
        <v>44993.443553240744</v>
      </c>
      <c r="O280" s="5"/>
      <c r="U280" t="s">
        <v>348</v>
      </c>
      <c r="AD280">
        <v>0</v>
      </c>
      <c r="AG280">
        <v>0</v>
      </c>
      <c r="AP280" s="4"/>
      <c r="BA280">
        <f>YEAR(data[[#This Row],[Date Création]])</f>
        <v>2023</v>
      </c>
      <c r="BC280" t="str">
        <f>IF(COUNTIF($U$2:U280,U280)=COUNTIF(data[Référence principale],data[[#This Row],[Référence principale]]),COUNTIF(data[Référence principale],data[[#This Row],[Référence principale]]),"")</f>
        <v/>
      </c>
    </row>
    <row r="281" spans="14:55" x14ac:dyDescent="0.25">
      <c r="N281" s="5">
        <v>44993.443553240744</v>
      </c>
      <c r="O281" s="5"/>
      <c r="U281" t="s">
        <v>349</v>
      </c>
      <c r="AD281">
        <v>0</v>
      </c>
      <c r="AG281">
        <v>0</v>
      </c>
      <c r="AP281" s="4"/>
      <c r="BA281">
        <f>YEAR(data[[#This Row],[Date Création]])</f>
        <v>2023</v>
      </c>
      <c r="BC281">
        <f>IF(COUNTIF($U$2:U281,U281)=COUNTIF(data[Référence principale],data[[#This Row],[Référence principale]]),COUNTIF(data[Référence principale],data[[#This Row],[Référence principale]]),"")</f>
        <v>1</v>
      </c>
    </row>
    <row r="282" spans="14:55" x14ac:dyDescent="0.25">
      <c r="N282" s="5">
        <v>44993.443553240744</v>
      </c>
      <c r="O282" s="5"/>
      <c r="U282" t="s">
        <v>222</v>
      </c>
      <c r="AD282">
        <v>0</v>
      </c>
      <c r="AG282">
        <v>0</v>
      </c>
      <c r="AP282" s="4"/>
      <c r="BA282">
        <f>YEAR(data[[#This Row],[Date Création]])</f>
        <v>2023</v>
      </c>
      <c r="BC282">
        <f>IF(COUNTIF($U$2:U282,U282)=COUNTIF(data[Référence principale],data[[#This Row],[Référence principale]]),COUNTIF(data[Référence principale],data[[#This Row],[Référence principale]]),"")</f>
        <v>2</v>
      </c>
    </row>
    <row r="283" spans="14:55" x14ac:dyDescent="0.25">
      <c r="N283" s="5">
        <v>44993.443553240744</v>
      </c>
      <c r="O283" s="5"/>
      <c r="U283" t="s">
        <v>350</v>
      </c>
      <c r="AD283">
        <v>0</v>
      </c>
      <c r="AG283">
        <v>0</v>
      </c>
      <c r="AP283" s="4"/>
      <c r="BA283">
        <f>YEAR(data[[#This Row],[Date Création]])</f>
        <v>2023</v>
      </c>
      <c r="BC283" t="str">
        <f>IF(COUNTIF($U$2:U283,U283)=COUNTIF(data[Référence principale],data[[#This Row],[Référence principale]]),COUNTIF(data[Référence principale],data[[#This Row],[Référence principale]]),"")</f>
        <v/>
      </c>
    </row>
    <row r="284" spans="14:55" x14ac:dyDescent="0.25">
      <c r="N284" s="5">
        <v>44993.443553240744</v>
      </c>
      <c r="O284" s="5"/>
      <c r="U284" t="s">
        <v>164</v>
      </c>
      <c r="AD284">
        <v>0</v>
      </c>
      <c r="AG284">
        <v>0</v>
      </c>
      <c r="AP284" s="4"/>
      <c r="BA284">
        <f>YEAR(data[[#This Row],[Date Création]])</f>
        <v>2023</v>
      </c>
      <c r="BC284" t="str">
        <f>IF(COUNTIF($U$2:U284,U284)=COUNTIF(data[Référence principale],data[[#This Row],[Référence principale]]),COUNTIF(data[Référence principale],data[[#This Row],[Référence principale]]),"")</f>
        <v/>
      </c>
    </row>
    <row r="285" spans="14:55" x14ac:dyDescent="0.25">
      <c r="N285" s="5">
        <v>44993.443553240744</v>
      </c>
      <c r="O285" s="5"/>
      <c r="U285" t="s">
        <v>351</v>
      </c>
      <c r="AD285">
        <v>0</v>
      </c>
      <c r="AG285">
        <v>0</v>
      </c>
      <c r="AP285" s="4"/>
      <c r="BA285">
        <f>YEAR(data[[#This Row],[Date Création]])</f>
        <v>2023</v>
      </c>
      <c r="BC285" t="str">
        <f>IF(COUNTIF($U$2:U285,U285)=COUNTIF(data[Référence principale],data[[#This Row],[Référence principale]]),COUNTIF(data[Référence principale],data[[#This Row],[Référence principale]]),"")</f>
        <v/>
      </c>
    </row>
    <row r="286" spans="14:55" x14ac:dyDescent="0.25">
      <c r="N286" s="5">
        <v>44993.443553240744</v>
      </c>
      <c r="O286" s="5"/>
      <c r="U286" t="s">
        <v>352</v>
      </c>
      <c r="AD286">
        <v>0</v>
      </c>
      <c r="AG286">
        <v>0</v>
      </c>
      <c r="AP286" s="4"/>
      <c r="BA286">
        <f>YEAR(data[[#This Row],[Date Création]])</f>
        <v>2023</v>
      </c>
      <c r="BC286" t="str">
        <f>IF(COUNTIF($U$2:U286,U286)=COUNTIF(data[Référence principale],data[[#This Row],[Référence principale]]),COUNTIF(data[Référence principale],data[[#This Row],[Référence principale]]),"")</f>
        <v/>
      </c>
    </row>
    <row r="287" spans="14:55" x14ac:dyDescent="0.25">
      <c r="N287" s="5">
        <v>44993.443553240744</v>
      </c>
      <c r="O287" s="5"/>
      <c r="U287" t="s">
        <v>147</v>
      </c>
      <c r="AD287">
        <v>0</v>
      </c>
      <c r="AG287">
        <v>0</v>
      </c>
      <c r="AP287" s="4"/>
      <c r="BA287">
        <f>YEAR(data[[#This Row],[Date Création]])</f>
        <v>2023</v>
      </c>
      <c r="BC287">
        <f>IF(COUNTIF($U$2:U287,U287)=COUNTIF(data[Référence principale],data[[#This Row],[Référence principale]]),COUNTIF(data[Référence principale],data[[#This Row],[Référence principale]]),"")</f>
        <v>2</v>
      </c>
    </row>
    <row r="288" spans="14:55" x14ac:dyDescent="0.25">
      <c r="N288" s="5">
        <v>44993.443553240744</v>
      </c>
      <c r="O288" s="5"/>
      <c r="U288" t="s">
        <v>353</v>
      </c>
      <c r="AD288">
        <v>0</v>
      </c>
      <c r="AG288">
        <v>0</v>
      </c>
      <c r="AP288" s="4"/>
      <c r="BA288">
        <f>YEAR(data[[#This Row],[Date Création]])</f>
        <v>2023</v>
      </c>
      <c r="BC288" t="str">
        <f>IF(COUNTIF($U$2:U288,U288)=COUNTIF(data[Référence principale],data[[#This Row],[Référence principale]]),COUNTIF(data[Référence principale],data[[#This Row],[Référence principale]]),"")</f>
        <v/>
      </c>
    </row>
    <row r="289" spans="14:55" x14ac:dyDescent="0.25">
      <c r="N289" s="5">
        <v>44993.443877314814</v>
      </c>
      <c r="O289" s="5"/>
      <c r="U289" t="s">
        <v>354</v>
      </c>
      <c r="AD289">
        <v>0</v>
      </c>
      <c r="AG289">
        <v>0</v>
      </c>
      <c r="AP289" s="4"/>
      <c r="BA289">
        <f>YEAR(data[[#This Row],[Date Création]])</f>
        <v>2023</v>
      </c>
      <c r="BC289" t="str">
        <f>IF(COUNTIF($U$2:U289,U289)=COUNTIF(data[Référence principale],data[[#This Row],[Référence principale]]),COUNTIF(data[Référence principale],data[[#This Row],[Référence principale]]),"")</f>
        <v/>
      </c>
    </row>
    <row r="290" spans="14:55" x14ac:dyDescent="0.25">
      <c r="N290" s="5">
        <v>44993.443877314814</v>
      </c>
      <c r="O290" s="5"/>
      <c r="U290" t="s">
        <v>355</v>
      </c>
      <c r="AD290">
        <v>0</v>
      </c>
      <c r="AG290">
        <v>0</v>
      </c>
      <c r="AP290" s="4"/>
      <c r="BA290">
        <f>YEAR(data[[#This Row],[Date Création]])</f>
        <v>2023</v>
      </c>
      <c r="BC290" t="str">
        <f>IF(COUNTIF($U$2:U290,U290)=COUNTIF(data[Référence principale],data[[#This Row],[Référence principale]]),COUNTIF(data[Référence principale],data[[#This Row],[Référence principale]]),"")</f>
        <v/>
      </c>
    </row>
    <row r="291" spans="14:55" x14ac:dyDescent="0.25">
      <c r="N291" s="5">
        <v>44993.443877314814</v>
      </c>
      <c r="O291" s="5"/>
      <c r="U291" t="s">
        <v>356</v>
      </c>
      <c r="AD291">
        <v>0</v>
      </c>
      <c r="AG291">
        <v>0</v>
      </c>
      <c r="AP291" s="4"/>
      <c r="BA291">
        <f>YEAR(data[[#This Row],[Date Création]])</f>
        <v>2023</v>
      </c>
      <c r="BC291" t="str">
        <f>IF(COUNTIF($U$2:U291,U291)=COUNTIF(data[Référence principale],data[[#This Row],[Référence principale]]),COUNTIF(data[Référence principale],data[[#This Row],[Référence principale]]),"")</f>
        <v/>
      </c>
    </row>
    <row r="292" spans="14:55" x14ac:dyDescent="0.25">
      <c r="N292" s="5">
        <v>44993.443877314814</v>
      </c>
      <c r="O292" s="5"/>
      <c r="U292" t="s">
        <v>357</v>
      </c>
      <c r="AD292">
        <v>0</v>
      </c>
      <c r="AG292">
        <v>0</v>
      </c>
      <c r="AP292" s="4"/>
      <c r="BA292">
        <f>YEAR(data[[#This Row],[Date Création]])</f>
        <v>2023</v>
      </c>
      <c r="BC292" t="str">
        <f>IF(COUNTIF($U$2:U292,U292)=COUNTIF(data[Référence principale],data[[#This Row],[Référence principale]]),COUNTIF(data[Référence principale],data[[#This Row],[Référence principale]]),"")</f>
        <v/>
      </c>
    </row>
    <row r="293" spans="14:55" x14ac:dyDescent="0.25">
      <c r="N293" s="5">
        <v>44993.443877314814</v>
      </c>
      <c r="O293" s="5"/>
      <c r="U293" t="s">
        <v>358</v>
      </c>
      <c r="AD293">
        <v>0</v>
      </c>
      <c r="AG293">
        <v>0</v>
      </c>
      <c r="AP293" s="4"/>
      <c r="BA293">
        <f>YEAR(data[[#This Row],[Date Création]])</f>
        <v>2023</v>
      </c>
      <c r="BC293" t="str">
        <f>IF(COUNTIF($U$2:U293,U293)=COUNTIF(data[Référence principale],data[[#This Row],[Référence principale]]),COUNTIF(data[Référence principale],data[[#This Row],[Référence principale]]),"")</f>
        <v/>
      </c>
    </row>
    <row r="294" spans="14:55" x14ac:dyDescent="0.25">
      <c r="N294" s="5">
        <v>44993.443877314814</v>
      </c>
      <c r="O294" s="5"/>
      <c r="U294" t="s">
        <v>359</v>
      </c>
      <c r="AD294">
        <v>0</v>
      </c>
      <c r="AG294">
        <v>0</v>
      </c>
      <c r="AP294" s="4"/>
      <c r="BA294">
        <f>YEAR(data[[#This Row],[Date Création]])</f>
        <v>2023</v>
      </c>
      <c r="BC294" t="str">
        <f>IF(COUNTIF($U$2:U294,U294)=COUNTIF(data[Référence principale],data[[#This Row],[Référence principale]]),COUNTIF(data[Référence principale],data[[#This Row],[Référence principale]]),"")</f>
        <v/>
      </c>
    </row>
    <row r="295" spans="14:55" x14ac:dyDescent="0.25">
      <c r="N295" s="5">
        <v>44993.443877314814</v>
      </c>
      <c r="O295" s="5"/>
      <c r="U295" t="s">
        <v>360</v>
      </c>
      <c r="AD295">
        <v>0</v>
      </c>
      <c r="AG295">
        <v>0</v>
      </c>
      <c r="AP295" s="4"/>
      <c r="BA295">
        <f>YEAR(data[[#This Row],[Date Création]])</f>
        <v>2023</v>
      </c>
      <c r="BC295" t="str">
        <f>IF(COUNTIF($U$2:U295,U295)=COUNTIF(data[Référence principale],data[[#This Row],[Référence principale]]),COUNTIF(data[Référence principale],data[[#This Row],[Référence principale]]),"")</f>
        <v/>
      </c>
    </row>
    <row r="296" spans="14:55" x14ac:dyDescent="0.25">
      <c r="N296" s="5">
        <v>44993.444282407407</v>
      </c>
      <c r="O296" s="5"/>
      <c r="U296" t="s">
        <v>361</v>
      </c>
      <c r="AD296">
        <v>0</v>
      </c>
      <c r="AG296">
        <v>0</v>
      </c>
      <c r="AP296" s="4"/>
      <c r="BA296">
        <f>YEAR(data[[#This Row],[Date Création]])</f>
        <v>2023</v>
      </c>
      <c r="BC296">
        <f>IF(COUNTIF($U$2:U296,U296)=COUNTIF(data[Référence principale],data[[#This Row],[Référence principale]]),COUNTIF(data[Référence principale],data[[#This Row],[Référence principale]]),"")</f>
        <v>1</v>
      </c>
    </row>
    <row r="297" spans="14:55" x14ac:dyDescent="0.25">
      <c r="N297" s="5">
        <v>44993.444282407407</v>
      </c>
      <c r="O297" s="5"/>
      <c r="U297" t="s">
        <v>362</v>
      </c>
      <c r="AD297">
        <v>0</v>
      </c>
      <c r="AG297">
        <v>0</v>
      </c>
      <c r="AP297" s="4"/>
      <c r="BA297">
        <f>YEAR(data[[#This Row],[Date Création]])</f>
        <v>2023</v>
      </c>
      <c r="BC297">
        <f>IF(COUNTIF($U$2:U297,U297)=COUNTIF(data[Référence principale],data[[#This Row],[Référence principale]]),COUNTIF(data[Référence principale],data[[#This Row],[Référence principale]]),"")</f>
        <v>1</v>
      </c>
    </row>
    <row r="298" spans="14:55" x14ac:dyDescent="0.25">
      <c r="N298" s="5">
        <v>44993.444282407407</v>
      </c>
      <c r="O298" s="5"/>
      <c r="U298" t="s">
        <v>363</v>
      </c>
      <c r="AD298">
        <v>0</v>
      </c>
      <c r="AG298">
        <v>0</v>
      </c>
      <c r="AP298" s="4"/>
      <c r="BA298">
        <f>YEAR(data[[#This Row],[Date Création]])</f>
        <v>2023</v>
      </c>
      <c r="BC298">
        <f>IF(COUNTIF($U$2:U298,U298)=COUNTIF(data[Référence principale],data[[#This Row],[Référence principale]]),COUNTIF(data[Référence principale],data[[#This Row],[Référence principale]]),"")</f>
        <v>1</v>
      </c>
    </row>
    <row r="299" spans="14:55" x14ac:dyDescent="0.25">
      <c r="N299" s="5">
        <v>44993.444282407407</v>
      </c>
      <c r="O299" s="5"/>
      <c r="U299" t="s">
        <v>364</v>
      </c>
      <c r="AD299">
        <v>0</v>
      </c>
      <c r="AG299">
        <v>0</v>
      </c>
      <c r="AP299" s="4"/>
      <c r="BA299">
        <f>YEAR(data[[#This Row],[Date Création]])</f>
        <v>2023</v>
      </c>
      <c r="BC299">
        <f>IF(COUNTIF($U$2:U299,U299)=COUNTIF(data[Référence principale],data[[#This Row],[Référence principale]]),COUNTIF(data[Référence principale],data[[#This Row],[Référence principale]]),"")</f>
        <v>1</v>
      </c>
    </row>
    <row r="300" spans="14:55" x14ac:dyDescent="0.25">
      <c r="N300" s="5">
        <v>44993.444282407407</v>
      </c>
      <c r="O300" s="5"/>
      <c r="U300" t="s">
        <v>365</v>
      </c>
      <c r="AD300">
        <v>0</v>
      </c>
      <c r="AG300">
        <v>0</v>
      </c>
      <c r="AP300" s="4"/>
      <c r="BA300">
        <f>YEAR(data[[#This Row],[Date Création]])</f>
        <v>2023</v>
      </c>
      <c r="BC300">
        <f>IF(COUNTIF($U$2:U300,U300)=COUNTIF(data[Référence principale],data[[#This Row],[Référence principale]]),COUNTIF(data[Référence principale],data[[#This Row],[Référence principale]]),"")</f>
        <v>1</v>
      </c>
    </row>
    <row r="301" spans="14:55" x14ac:dyDescent="0.25">
      <c r="N301" s="5">
        <v>44988.683680555558</v>
      </c>
      <c r="O301" s="5"/>
      <c r="U301" t="s">
        <v>366</v>
      </c>
      <c r="AD301">
        <v>0</v>
      </c>
      <c r="AG301">
        <v>0</v>
      </c>
      <c r="AP301" s="4"/>
      <c r="BA301">
        <f>YEAR(data[[#This Row],[Date Création]])</f>
        <v>2023</v>
      </c>
      <c r="BC301" t="str">
        <f>IF(COUNTIF($U$2:U301,U301)=COUNTIF(data[Référence principale],data[[#This Row],[Référence principale]]),COUNTIF(data[Référence principale],data[[#This Row],[Référence principale]]),"")</f>
        <v/>
      </c>
    </row>
    <row r="302" spans="14:55" x14ac:dyDescent="0.25">
      <c r="N302" s="5">
        <v>44988.683680555558</v>
      </c>
      <c r="O302" s="5"/>
      <c r="U302" t="s">
        <v>367</v>
      </c>
      <c r="AD302">
        <v>0</v>
      </c>
      <c r="AG302">
        <v>0</v>
      </c>
      <c r="AP302" s="4"/>
      <c r="BA302">
        <f>YEAR(data[[#This Row],[Date Création]])</f>
        <v>2023</v>
      </c>
      <c r="BC302" t="str">
        <f>IF(COUNTIF($U$2:U302,U302)=COUNTIF(data[Référence principale],data[[#This Row],[Référence principale]]),COUNTIF(data[Référence principale],data[[#This Row],[Référence principale]]),"")</f>
        <v/>
      </c>
    </row>
    <row r="303" spans="14:55" x14ac:dyDescent="0.25">
      <c r="N303" s="5">
        <v>44988.683680555558</v>
      </c>
      <c r="O303" s="5"/>
      <c r="U303" t="s">
        <v>368</v>
      </c>
      <c r="AD303">
        <v>0</v>
      </c>
      <c r="AG303">
        <v>0</v>
      </c>
      <c r="AP303" s="4"/>
      <c r="BA303">
        <f>YEAR(data[[#This Row],[Date Création]])</f>
        <v>2023</v>
      </c>
      <c r="BC303" t="str">
        <f>IF(COUNTIF($U$2:U303,U303)=COUNTIF(data[Référence principale],data[[#This Row],[Référence principale]]),COUNTIF(data[Référence principale],data[[#This Row],[Référence principale]]),"")</f>
        <v/>
      </c>
    </row>
    <row r="304" spans="14:55" x14ac:dyDescent="0.25">
      <c r="N304" s="5">
        <v>44988.683680555558</v>
      </c>
      <c r="O304" s="5"/>
      <c r="U304" t="s">
        <v>369</v>
      </c>
      <c r="AD304">
        <v>0</v>
      </c>
      <c r="AG304">
        <v>0</v>
      </c>
      <c r="AP304" s="4"/>
      <c r="BA304">
        <f>YEAR(data[[#This Row],[Date Création]])</f>
        <v>2023</v>
      </c>
      <c r="BC304" t="str">
        <f>IF(COUNTIF($U$2:U304,U304)=COUNTIF(data[Référence principale],data[[#This Row],[Référence principale]]),COUNTIF(data[Référence principale],data[[#This Row],[Référence principale]]),"")</f>
        <v/>
      </c>
    </row>
    <row r="305" spans="14:55" x14ac:dyDescent="0.25">
      <c r="N305" s="5">
        <v>44988.684201388889</v>
      </c>
      <c r="O305" s="5"/>
      <c r="U305" t="s">
        <v>370</v>
      </c>
      <c r="AD305">
        <v>0</v>
      </c>
      <c r="AG305">
        <v>0</v>
      </c>
      <c r="AP305" s="4"/>
      <c r="BA305">
        <f>YEAR(data[[#This Row],[Date Création]])</f>
        <v>2023</v>
      </c>
      <c r="BC305" t="str">
        <f>IF(COUNTIF($U$2:U305,U305)=COUNTIF(data[Référence principale],data[[#This Row],[Référence principale]]),COUNTIF(data[Référence principale],data[[#This Row],[Référence principale]]),"")</f>
        <v/>
      </c>
    </row>
    <row r="306" spans="14:55" x14ac:dyDescent="0.25">
      <c r="N306" s="5">
        <v>44988.684201388889</v>
      </c>
      <c r="O306" s="5"/>
      <c r="U306" t="s">
        <v>371</v>
      </c>
      <c r="AD306">
        <v>0</v>
      </c>
      <c r="AG306">
        <v>0</v>
      </c>
      <c r="AP306" s="4"/>
      <c r="BA306">
        <f>YEAR(data[[#This Row],[Date Création]])</f>
        <v>2023</v>
      </c>
      <c r="BC306">
        <f>IF(COUNTIF($U$2:U306,U306)=COUNTIF(data[Référence principale],data[[#This Row],[Référence principale]]),COUNTIF(data[Référence principale],data[[#This Row],[Référence principale]]),"")</f>
        <v>1</v>
      </c>
    </row>
    <row r="307" spans="14:55" x14ac:dyDescent="0.25">
      <c r="N307" s="5">
        <v>44972.424733796295</v>
      </c>
      <c r="O307" s="5"/>
      <c r="U307" t="s">
        <v>372</v>
      </c>
      <c r="AD307">
        <v>-1</v>
      </c>
      <c r="AG307">
        <v>0</v>
      </c>
      <c r="AP307" s="4"/>
      <c r="BA307">
        <f>YEAR(data[[#This Row],[Date Création]])</f>
        <v>2023</v>
      </c>
      <c r="BC307">
        <f>IF(COUNTIF($U$2:U307,U307)=COUNTIF(data[Référence principale],data[[#This Row],[Référence principale]]),COUNTIF(data[Référence principale],data[[#This Row],[Référence principale]]),"")</f>
        <v>1</v>
      </c>
    </row>
    <row r="308" spans="14:55" x14ac:dyDescent="0.25">
      <c r="N308" s="5">
        <v>44973.362141203703</v>
      </c>
      <c r="O308" s="5"/>
      <c r="U308" t="s">
        <v>373</v>
      </c>
      <c r="AD308">
        <v>-1</v>
      </c>
      <c r="AG308">
        <v>0</v>
      </c>
      <c r="AP308" s="4"/>
      <c r="BA308">
        <f>YEAR(data[[#This Row],[Date Création]])</f>
        <v>2023</v>
      </c>
      <c r="BC308">
        <f>IF(COUNTIF($U$2:U308,U308)=COUNTIF(data[Référence principale],data[[#This Row],[Référence principale]]),COUNTIF(data[Référence principale],data[[#This Row],[Référence principale]]),"")</f>
        <v>1</v>
      </c>
    </row>
    <row r="309" spans="14:55" x14ac:dyDescent="0.25">
      <c r="N309" s="5">
        <v>44960.540925925925</v>
      </c>
      <c r="O309" s="5"/>
      <c r="U309" t="s">
        <v>374</v>
      </c>
      <c r="AD309">
        <v>0</v>
      </c>
      <c r="AG309">
        <v>0</v>
      </c>
      <c r="AP309" s="4"/>
      <c r="BA309">
        <f>YEAR(data[[#This Row],[Date Création]])</f>
        <v>2023</v>
      </c>
      <c r="BC309" t="str">
        <f>IF(COUNTIF($U$2:U309,U309)=COUNTIF(data[Référence principale],data[[#This Row],[Référence principale]]),COUNTIF(data[Référence principale],data[[#This Row],[Référence principale]]),"")</f>
        <v/>
      </c>
    </row>
    <row r="310" spans="14:55" x14ac:dyDescent="0.25">
      <c r="N310" s="5">
        <v>44960.540925925925</v>
      </c>
      <c r="O310" s="5"/>
      <c r="U310" t="s">
        <v>375</v>
      </c>
      <c r="AD310">
        <v>0</v>
      </c>
      <c r="AG310">
        <v>0</v>
      </c>
      <c r="AP310" s="4"/>
      <c r="BA310">
        <f>YEAR(data[[#This Row],[Date Création]])</f>
        <v>2023</v>
      </c>
      <c r="BC310">
        <f>IF(COUNTIF($U$2:U310,U310)=COUNTIF(data[Référence principale],data[[#This Row],[Référence principale]]),COUNTIF(data[Référence principale],data[[#This Row],[Référence principale]]),"")</f>
        <v>1</v>
      </c>
    </row>
    <row r="311" spans="14:55" x14ac:dyDescent="0.25">
      <c r="N311" s="5">
        <v>44960.540925925925</v>
      </c>
      <c r="O311" s="5"/>
      <c r="U311" t="s">
        <v>376</v>
      </c>
      <c r="AD311">
        <v>0</v>
      </c>
      <c r="AG311">
        <v>0</v>
      </c>
      <c r="AP311" s="4"/>
      <c r="BA311">
        <f>YEAR(data[[#This Row],[Date Création]])</f>
        <v>2023</v>
      </c>
      <c r="BC311">
        <f>IF(COUNTIF($U$2:U311,U311)=COUNTIF(data[Référence principale],data[[#This Row],[Référence principale]]),COUNTIF(data[Référence principale],data[[#This Row],[Référence principale]]),"")</f>
        <v>1</v>
      </c>
    </row>
    <row r="312" spans="14:55" x14ac:dyDescent="0.25">
      <c r="N312" s="5">
        <v>44960.540925925925</v>
      </c>
      <c r="O312" s="5"/>
      <c r="U312" t="s">
        <v>377</v>
      </c>
      <c r="AD312">
        <v>0</v>
      </c>
      <c r="AG312">
        <v>0</v>
      </c>
      <c r="AP312" s="4"/>
      <c r="BA312">
        <f>YEAR(data[[#This Row],[Date Création]])</f>
        <v>2023</v>
      </c>
      <c r="BC312">
        <f>IF(COUNTIF($U$2:U312,U312)=COUNTIF(data[Référence principale],data[[#This Row],[Référence principale]]),COUNTIF(data[Référence principale],data[[#This Row],[Référence principale]]),"")</f>
        <v>1</v>
      </c>
    </row>
    <row r="313" spans="14:55" x14ac:dyDescent="0.25">
      <c r="N313" s="5">
        <v>44960.540925925925</v>
      </c>
      <c r="O313" s="5"/>
      <c r="U313" t="s">
        <v>378</v>
      </c>
      <c r="AD313">
        <v>0</v>
      </c>
      <c r="AG313">
        <v>0</v>
      </c>
      <c r="AP313" s="4"/>
      <c r="BA313">
        <f>YEAR(data[[#This Row],[Date Création]])</f>
        <v>2023</v>
      </c>
      <c r="BC313">
        <f>IF(COUNTIF($U$2:U313,U313)=COUNTIF(data[Référence principale],data[[#This Row],[Référence principale]]),COUNTIF(data[Référence principale],data[[#This Row],[Référence principale]]),"")</f>
        <v>1</v>
      </c>
    </row>
    <row r="314" spans="14:55" x14ac:dyDescent="0.25">
      <c r="N314" s="5">
        <v>44960.540925925925</v>
      </c>
      <c r="O314" s="5"/>
      <c r="U314" t="s">
        <v>379</v>
      </c>
      <c r="AD314">
        <v>0</v>
      </c>
      <c r="AG314">
        <v>0</v>
      </c>
      <c r="AP314" s="4"/>
      <c r="BA314">
        <f>YEAR(data[[#This Row],[Date Création]])</f>
        <v>2023</v>
      </c>
      <c r="BC314">
        <f>IF(COUNTIF($U$2:U314,U314)=COUNTIF(data[Référence principale],data[[#This Row],[Référence principale]]),COUNTIF(data[Référence principale],data[[#This Row],[Référence principale]]),"")</f>
        <v>1</v>
      </c>
    </row>
    <row r="315" spans="14:55" x14ac:dyDescent="0.25">
      <c r="N315" s="5">
        <v>44960.540925925925</v>
      </c>
      <c r="O315" s="5"/>
      <c r="U315" t="s">
        <v>380</v>
      </c>
      <c r="AD315">
        <v>0</v>
      </c>
      <c r="AG315">
        <v>0</v>
      </c>
      <c r="AP315" s="4"/>
      <c r="BA315">
        <f>YEAR(data[[#This Row],[Date Création]])</f>
        <v>2023</v>
      </c>
      <c r="BC315">
        <f>IF(COUNTIF($U$2:U315,U315)=COUNTIF(data[Référence principale],data[[#This Row],[Référence principale]]),COUNTIF(data[Référence principale],data[[#This Row],[Référence principale]]),"")</f>
        <v>1</v>
      </c>
    </row>
    <row r="316" spans="14:55" x14ac:dyDescent="0.25">
      <c r="N316" s="5">
        <v>44960.540925925925</v>
      </c>
      <c r="O316" s="5"/>
      <c r="U316" t="s">
        <v>381</v>
      </c>
      <c r="AD316">
        <v>0</v>
      </c>
      <c r="AG316">
        <v>0</v>
      </c>
      <c r="AP316" s="4"/>
      <c r="BA316">
        <f>YEAR(data[[#This Row],[Date Création]])</f>
        <v>2023</v>
      </c>
      <c r="BC316">
        <f>IF(COUNTIF($U$2:U316,U316)=COUNTIF(data[Référence principale],data[[#This Row],[Référence principale]]),COUNTIF(data[Référence principale],data[[#This Row],[Référence principale]]),"")</f>
        <v>1</v>
      </c>
    </row>
    <row r="317" spans="14:55" x14ac:dyDescent="0.25">
      <c r="N317" s="5">
        <v>44960.540925925925</v>
      </c>
      <c r="O317" s="5"/>
      <c r="U317" t="s">
        <v>382</v>
      </c>
      <c r="AD317">
        <v>0</v>
      </c>
      <c r="AG317">
        <v>0</v>
      </c>
      <c r="AP317" s="4"/>
      <c r="BA317">
        <f>YEAR(data[[#This Row],[Date Création]])</f>
        <v>2023</v>
      </c>
      <c r="BC317">
        <f>IF(COUNTIF($U$2:U317,U317)=COUNTIF(data[Référence principale],data[[#This Row],[Référence principale]]),COUNTIF(data[Référence principale],data[[#This Row],[Référence principale]]),"")</f>
        <v>1</v>
      </c>
    </row>
    <row r="318" spans="14:55" x14ac:dyDescent="0.25">
      <c r="N318" s="5">
        <v>44960.541261574072</v>
      </c>
      <c r="O318" s="5"/>
      <c r="U318" t="s">
        <v>383</v>
      </c>
      <c r="AD318">
        <v>0</v>
      </c>
      <c r="AG318">
        <v>0</v>
      </c>
      <c r="AP318" s="4"/>
      <c r="BA318">
        <f>YEAR(data[[#This Row],[Date Création]])</f>
        <v>2023</v>
      </c>
      <c r="BC318" t="str">
        <f>IF(COUNTIF($U$2:U318,U318)=COUNTIF(data[Référence principale],data[[#This Row],[Référence principale]]),COUNTIF(data[Référence principale],data[[#This Row],[Référence principale]]),"")</f>
        <v/>
      </c>
    </row>
    <row r="319" spans="14:55" x14ac:dyDescent="0.25">
      <c r="N319" s="5">
        <v>44960.541261574072</v>
      </c>
      <c r="O319" s="5"/>
      <c r="U319" t="s">
        <v>148</v>
      </c>
      <c r="AD319">
        <v>0</v>
      </c>
      <c r="AG319">
        <v>0</v>
      </c>
      <c r="AP319" s="4"/>
      <c r="BA319">
        <f>YEAR(data[[#This Row],[Date Création]])</f>
        <v>2023</v>
      </c>
      <c r="BC319" t="str">
        <f>IF(COUNTIF($U$2:U319,U319)=COUNTIF(data[Référence principale],data[[#This Row],[Référence principale]]),COUNTIF(data[Référence principale],data[[#This Row],[Référence principale]]),"")</f>
        <v/>
      </c>
    </row>
    <row r="320" spans="14:55" x14ac:dyDescent="0.25">
      <c r="N320" s="5">
        <v>44960.541261574072</v>
      </c>
      <c r="O320" s="5"/>
      <c r="U320" t="s">
        <v>114</v>
      </c>
      <c r="AD320">
        <v>0</v>
      </c>
      <c r="AG320">
        <v>0</v>
      </c>
      <c r="AP320" s="4"/>
      <c r="BA320">
        <f>YEAR(data[[#This Row],[Date Création]])</f>
        <v>2023</v>
      </c>
      <c r="BC320" t="str">
        <f>IF(COUNTIF($U$2:U320,U320)=COUNTIF(data[Référence principale],data[[#This Row],[Référence principale]]),COUNTIF(data[Référence principale],data[[#This Row],[Référence principale]]),"")</f>
        <v/>
      </c>
    </row>
    <row r="321" spans="14:55" x14ac:dyDescent="0.25">
      <c r="N321" s="5">
        <v>44960.541261574072</v>
      </c>
      <c r="O321" s="5"/>
      <c r="U321" t="s">
        <v>115</v>
      </c>
      <c r="AD321">
        <v>0</v>
      </c>
      <c r="AG321">
        <v>0</v>
      </c>
      <c r="AP321" s="4"/>
      <c r="BA321">
        <f>YEAR(data[[#This Row],[Date Création]])</f>
        <v>2023</v>
      </c>
      <c r="BC321" t="str">
        <f>IF(COUNTIF($U$2:U321,U321)=COUNTIF(data[Référence principale],data[[#This Row],[Référence principale]]),COUNTIF(data[Référence principale],data[[#This Row],[Référence principale]]),"")</f>
        <v/>
      </c>
    </row>
    <row r="322" spans="14:55" x14ac:dyDescent="0.25">
      <c r="N322" s="5">
        <v>44960.541261574072</v>
      </c>
      <c r="O322" s="5"/>
      <c r="U322" t="s">
        <v>116</v>
      </c>
      <c r="AD322">
        <v>0</v>
      </c>
      <c r="AG322">
        <v>0</v>
      </c>
      <c r="AP322" s="4"/>
      <c r="BA322">
        <f>YEAR(data[[#This Row],[Date Création]])</f>
        <v>2023</v>
      </c>
      <c r="BC322" t="str">
        <f>IF(COUNTIF($U$2:U322,U322)=COUNTIF(data[Référence principale],data[[#This Row],[Référence principale]]),COUNTIF(data[Référence principale],data[[#This Row],[Référence principale]]),"")</f>
        <v/>
      </c>
    </row>
    <row r="323" spans="14:55" x14ac:dyDescent="0.25">
      <c r="N323" s="5">
        <v>44960.541261574072</v>
      </c>
      <c r="O323" s="5"/>
      <c r="U323" t="s">
        <v>117</v>
      </c>
      <c r="AD323">
        <v>0</v>
      </c>
      <c r="AG323">
        <v>0</v>
      </c>
      <c r="AP323" s="4"/>
      <c r="BA323">
        <f>YEAR(data[[#This Row],[Date Création]])</f>
        <v>2023</v>
      </c>
      <c r="BC323" t="str">
        <f>IF(COUNTIF($U$2:U323,U323)=COUNTIF(data[Référence principale],data[[#This Row],[Référence principale]]),COUNTIF(data[Référence principale],data[[#This Row],[Référence principale]]),"")</f>
        <v/>
      </c>
    </row>
    <row r="324" spans="14:55" x14ac:dyDescent="0.25">
      <c r="N324" s="5">
        <v>44960.541261574072</v>
      </c>
      <c r="O324" s="5"/>
      <c r="U324" t="s">
        <v>384</v>
      </c>
      <c r="AD324">
        <v>0</v>
      </c>
      <c r="AG324">
        <v>0</v>
      </c>
      <c r="AP324" s="4"/>
      <c r="BA324">
        <f>YEAR(data[[#This Row],[Date Création]])</f>
        <v>2023</v>
      </c>
      <c r="BC324" t="str">
        <f>IF(COUNTIF($U$2:U324,U324)=COUNTIF(data[Référence principale],data[[#This Row],[Référence principale]]),COUNTIF(data[Référence principale],data[[#This Row],[Référence principale]]),"")</f>
        <v/>
      </c>
    </row>
    <row r="325" spans="14:55" x14ac:dyDescent="0.25">
      <c r="N325" s="5">
        <v>44960.541261574072</v>
      </c>
      <c r="O325" s="5"/>
      <c r="U325" t="s">
        <v>385</v>
      </c>
      <c r="AD325">
        <v>0</v>
      </c>
      <c r="AG325">
        <v>0</v>
      </c>
      <c r="AP325" s="4"/>
      <c r="BA325">
        <f>YEAR(data[[#This Row],[Date Création]])</f>
        <v>2023</v>
      </c>
      <c r="BC325" t="str">
        <f>IF(COUNTIF($U$2:U325,U325)=COUNTIF(data[Référence principale],data[[#This Row],[Référence principale]]),COUNTIF(data[Référence principale],data[[#This Row],[Référence principale]]),"")</f>
        <v/>
      </c>
    </row>
    <row r="326" spans="14:55" x14ac:dyDescent="0.25">
      <c r="N326" s="5">
        <v>44960.541261574072</v>
      </c>
      <c r="O326" s="5"/>
      <c r="U326" t="s">
        <v>386</v>
      </c>
      <c r="AD326">
        <v>0</v>
      </c>
      <c r="AG326">
        <v>0</v>
      </c>
      <c r="AP326" s="4"/>
      <c r="BA326">
        <f>YEAR(data[[#This Row],[Date Création]])</f>
        <v>2023</v>
      </c>
      <c r="BC326" t="str">
        <f>IF(COUNTIF($U$2:U326,U326)=COUNTIF(data[Référence principale],data[[#This Row],[Référence principale]]),COUNTIF(data[Référence principale],data[[#This Row],[Référence principale]]),"")</f>
        <v/>
      </c>
    </row>
    <row r="327" spans="14:55" x14ac:dyDescent="0.25">
      <c r="N327" s="5">
        <v>44960.541261574072</v>
      </c>
      <c r="O327" s="5"/>
      <c r="U327" t="s">
        <v>387</v>
      </c>
      <c r="AD327">
        <v>0</v>
      </c>
      <c r="AG327">
        <v>0</v>
      </c>
      <c r="AP327" s="4"/>
      <c r="BA327">
        <f>YEAR(data[[#This Row],[Date Création]])</f>
        <v>2023</v>
      </c>
      <c r="BC327" t="str">
        <f>IF(COUNTIF($U$2:U327,U327)=COUNTIF(data[Référence principale],data[[#This Row],[Référence principale]]),COUNTIF(data[Référence principale],data[[#This Row],[Référence principale]]),"")</f>
        <v/>
      </c>
    </row>
    <row r="328" spans="14:55" x14ac:dyDescent="0.25">
      <c r="N328" s="5">
        <v>44960.541261574072</v>
      </c>
      <c r="O328" s="5"/>
      <c r="U328" t="s">
        <v>388</v>
      </c>
      <c r="AD328">
        <v>0</v>
      </c>
      <c r="AG328">
        <v>0</v>
      </c>
      <c r="AP328" s="4"/>
      <c r="BA328">
        <f>YEAR(data[[#This Row],[Date Création]])</f>
        <v>2023</v>
      </c>
      <c r="BC328" t="str">
        <f>IF(COUNTIF($U$2:U328,U328)=COUNTIF(data[Référence principale],data[[#This Row],[Référence principale]]),COUNTIF(data[Référence principale],data[[#This Row],[Référence principale]]),"")</f>
        <v/>
      </c>
    </row>
    <row r="329" spans="14:55" x14ac:dyDescent="0.25">
      <c r="N329" s="5">
        <v>44960.541261574072</v>
      </c>
      <c r="O329" s="5"/>
      <c r="U329" t="s">
        <v>389</v>
      </c>
      <c r="AD329">
        <v>0</v>
      </c>
      <c r="AG329">
        <v>0</v>
      </c>
      <c r="AP329" s="4"/>
      <c r="BA329">
        <f>YEAR(data[[#This Row],[Date Création]])</f>
        <v>2023</v>
      </c>
      <c r="BC329">
        <f>IF(COUNTIF($U$2:U329,U329)=COUNTIF(data[Référence principale],data[[#This Row],[Référence principale]]),COUNTIF(data[Référence principale],data[[#This Row],[Référence principale]]),"")</f>
        <v>1</v>
      </c>
    </row>
    <row r="330" spans="14:55" x14ac:dyDescent="0.25">
      <c r="N330" s="5">
        <v>44960.541261574072</v>
      </c>
      <c r="O330" s="5"/>
      <c r="U330" t="s">
        <v>390</v>
      </c>
      <c r="AD330">
        <v>0</v>
      </c>
      <c r="AG330">
        <v>0</v>
      </c>
      <c r="AP330" s="4"/>
      <c r="BA330">
        <f>YEAR(data[[#This Row],[Date Création]])</f>
        <v>2023</v>
      </c>
      <c r="BC330">
        <f>IF(COUNTIF($U$2:U330,U330)=COUNTIF(data[Référence principale],data[[#This Row],[Référence principale]]),COUNTIF(data[Référence principale],data[[#This Row],[Référence principale]]),"")</f>
        <v>1</v>
      </c>
    </row>
    <row r="331" spans="14:55" x14ac:dyDescent="0.25">
      <c r="N331" s="5">
        <v>44960.543842592589</v>
      </c>
      <c r="O331" s="5"/>
      <c r="U331" t="s">
        <v>391</v>
      </c>
      <c r="AD331">
        <v>0</v>
      </c>
      <c r="AG331">
        <v>0</v>
      </c>
      <c r="AP331" s="4"/>
      <c r="BA331">
        <f>YEAR(data[[#This Row],[Date Création]])</f>
        <v>2023</v>
      </c>
      <c r="BC331" t="str">
        <f>IF(COUNTIF($U$2:U331,U331)=COUNTIF(data[Référence principale],data[[#This Row],[Référence principale]]),COUNTIF(data[Référence principale],data[[#This Row],[Référence principale]]),"")</f>
        <v/>
      </c>
    </row>
    <row r="332" spans="14:55" x14ac:dyDescent="0.25">
      <c r="N332" s="5">
        <v>44960.543842592589</v>
      </c>
      <c r="O332" s="5"/>
      <c r="U332" t="s">
        <v>392</v>
      </c>
      <c r="AD332">
        <v>0</v>
      </c>
      <c r="AG332">
        <v>0</v>
      </c>
      <c r="AP332" s="4"/>
      <c r="BA332">
        <f>YEAR(data[[#This Row],[Date Création]])</f>
        <v>2023</v>
      </c>
      <c r="BC332" t="str">
        <f>IF(COUNTIF($U$2:U332,U332)=COUNTIF(data[Référence principale],data[[#This Row],[Référence principale]]),COUNTIF(data[Référence principale],data[[#This Row],[Référence principale]]),"")</f>
        <v/>
      </c>
    </row>
    <row r="333" spans="14:55" x14ac:dyDescent="0.25">
      <c r="N333" s="5">
        <v>44960.543842592589</v>
      </c>
      <c r="O333" s="5"/>
      <c r="U333" t="s">
        <v>263</v>
      </c>
      <c r="AD333">
        <v>0</v>
      </c>
      <c r="AG333">
        <v>0</v>
      </c>
      <c r="AP333" s="4"/>
      <c r="BA333">
        <f>YEAR(data[[#This Row],[Date Création]])</f>
        <v>2023</v>
      </c>
      <c r="BC333">
        <f>IF(COUNTIF($U$2:U333,U333)=COUNTIF(data[Référence principale],data[[#This Row],[Référence principale]]),COUNTIF(data[Référence principale],data[[#This Row],[Référence principale]]),"")</f>
        <v>2</v>
      </c>
    </row>
    <row r="334" spans="14:55" x14ac:dyDescent="0.25">
      <c r="N334" s="5">
        <v>44960.543842592589</v>
      </c>
      <c r="O334" s="5"/>
      <c r="U334" t="s">
        <v>393</v>
      </c>
      <c r="AD334">
        <v>0</v>
      </c>
      <c r="AG334">
        <v>0</v>
      </c>
      <c r="AP334" s="4"/>
      <c r="BA334">
        <f>YEAR(data[[#This Row],[Date Création]])</f>
        <v>2023</v>
      </c>
      <c r="BC334" t="str">
        <f>IF(COUNTIF($U$2:U334,U334)=COUNTIF(data[Référence principale],data[[#This Row],[Référence principale]]),COUNTIF(data[Référence principale],data[[#This Row],[Référence principale]]),"")</f>
        <v/>
      </c>
    </row>
    <row r="335" spans="14:55" x14ac:dyDescent="0.25">
      <c r="N335" s="5">
        <v>44960.543842592589</v>
      </c>
      <c r="O335" s="5"/>
      <c r="U335" t="s">
        <v>394</v>
      </c>
      <c r="AD335">
        <v>0</v>
      </c>
      <c r="AG335">
        <v>0</v>
      </c>
      <c r="AP335" s="4"/>
      <c r="BA335">
        <f>YEAR(data[[#This Row],[Date Création]])</f>
        <v>2023</v>
      </c>
      <c r="BC335">
        <f>IF(COUNTIF($U$2:U335,U335)=COUNTIF(data[Référence principale],data[[#This Row],[Référence principale]]),COUNTIF(data[Référence principale],data[[#This Row],[Référence principale]]),"")</f>
        <v>1</v>
      </c>
    </row>
    <row r="336" spans="14:55" x14ac:dyDescent="0.25">
      <c r="N336" s="5">
        <v>44960.543842592589</v>
      </c>
      <c r="O336" s="5"/>
      <c r="U336" t="s">
        <v>395</v>
      </c>
      <c r="AD336">
        <v>0</v>
      </c>
      <c r="AG336">
        <v>0</v>
      </c>
      <c r="AP336" s="4"/>
      <c r="BA336">
        <f>YEAR(data[[#This Row],[Date Création]])</f>
        <v>2023</v>
      </c>
      <c r="BC336" t="str">
        <f>IF(COUNTIF($U$2:U336,U336)=COUNTIF(data[Référence principale],data[[#This Row],[Référence principale]]),COUNTIF(data[Référence principale],data[[#This Row],[Référence principale]]),"")</f>
        <v/>
      </c>
    </row>
    <row r="337" spans="14:55" x14ac:dyDescent="0.25">
      <c r="N337" s="5">
        <v>44960.543842592589</v>
      </c>
      <c r="O337" s="5"/>
      <c r="U337" t="s">
        <v>396</v>
      </c>
      <c r="AD337">
        <v>0</v>
      </c>
      <c r="AG337">
        <v>0</v>
      </c>
      <c r="AP337" s="4"/>
      <c r="BA337">
        <f>YEAR(data[[#This Row],[Date Création]])</f>
        <v>2023</v>
      </c>
      <c r="BC337" t="str">
        <f>IF(COUNTIF($U$2:U337,U337)=COUNTIF(data[Référence principale],data[[#This Row],[Référence principale]]),COUNTIF(data[Référence principale],data[[#This Row],[Référence principale]]),"")</f>
        <v/>
      </c>
    </row>
    <row r="338" spans="14:55" x14ac:dyDescent="0.25">
      <c r="N338" s="5">
        <v>44960.543842592589</v>
      </c>
      <c r="O338" s="5"/>
      <c r="U338" t="s">
        <v>397</v>
      </c>
      <c r="AD338">
        <v>0</v>
      </c>
      <c r="AG338">
        <v>0</v>
      </c>
      <c r="AP338" s="4"/>
      <c r="BA338">
        <f>YEAR(data[[#This Row],[Date Création]])</f>
        <v>2023</v>
      </c>
      <c r="BC338" t="str">
        <f>IF(COUNTIF($U$2:U338,U338)=COUNTIF(data[Référence principale],data[[#This Row],[Référence principale]]),COUNTIF(data[Référence principale],data[[#This Row],[Référence principale]]),"")</f>
        <v/>
      </c>
    </row>
    <row r="339" spans="14:55" x14ac:dyDescent="0.25">
      <c r="N339" s="5">
        <v>44960.543842592589</v>
      </c>
      <c r="O339" s="5"/>
      <c r="U339" t="s">
        <v>398</v>
      </c>
      <c r="AD339">
        <v>0</v>
      </c>
      <c r="AG339">
        <v>0</v>
      </c>
      <c r="AP339" s="4"/>
      <c r="BA339">
        <f>YEAR(data[[#This Row],[Date Création]])</f>
        <v>2023</v>
      </c>
      <c r="BC339" t="str">
        <f>IF(COUNTIF($U$2:U339,U339)=COUNTIF(data[Référence principale],data[[#This Row],[Référence principale]]),COUNTIF(data[Référence principale],data[[#This Row],[Référence principale]]),"")</f>
        <v/>
      </c>
    </row>
    <row r="340" spans="14:55" x14ac:dyDescent="0.25">
      <c r="N340" s="5">
        <v>44960.543842592589</v>
      </c>
      <c r="O340" s="5"/>
      <c r="U340" t="s">
        <v>399</v>
      </c>
      <c r="AD340">
        <v>0</v>
      </c>
      <c r="AG340">
        <v>0</v>
      </c>
      <c r="AP340" s="4"/>
      <c r="BA340">
        <f>YEAR(data[[#This Row],[Date Création]])</f>
        <v>2023</v>
      </c>
      <c r="BC340">
        <f>IF(COUNTIF($U$2:U340,U340)=COUNTIF(data[Référence principale],data[[#This Row],[Référence principale]]),COUNTIF(data[Référence principale],data[[#This Row],[Référence principale]]),"")</f>
        <v>1</v>
      </c>
    </row>
    <row r="341" spans="14:55" x14ac:dyDescent="0.25">
      <c r="N341" s="5">
        <v>44960.5465625</v>
      </c>
      <c r="O341" s="5"/>
      <c r="U341" t="s">
        <v>119</v>
      </c>
      <c r="AD341">
        <v>0</v>
      </c>
      <c r="AG341">
        <v>0</v>
      </c>
      <c r="AP341" s="4"/>
      <c r="BA341">
        <f>YEAR(data[[#This Row],[Date Création]])</f>
        <v>2023</v>
      </c>
      <c r="BC341" t="str">
        <f>IF(COUNTIF($U$2:U341,U341)=COUNTIF(data[Référence principale],data[[#This Row],[Référence principale]]),COUNTIF(data[Référence principale],data[[#This Row],[Référence principale]]),"")</f>
        <v/>
      </c>
    </row>
    <row r="342" spans="14:55" x14ac:dyDescent="0.25">
      <c r="N342" s="5">
        <v>44960.5465625</v>
      </c>
      <c r="O342" s="5"/>
      <c r="U342" t="s">
        <v>124</v>
      </c>
      <c r="AD342">
        <v>0</v>
      </c>
      <c r="AG342">
        <v>0</v>
      </c>
      <c r="AP342" s="4"/>
      <c r="BA342">
        <f>YEAR(data[[#This Row],[Date Création]])</f>
        <v>2023</v>
      </c>
      <c r="BC342" t="str">
        <f>IF(COUNTIF($U$2:U342,U342)=COUNTIF(data[Référence principale],data[[#This Row],[Référence principale]]),COUNTIF(data[Référence principale],data[[#This Row],[Référence principale]]),"")</f>
        <v/>
      </c>
    </row>
    <row r="343" spans="14:55" x14ac:dyDescent="0.25">
      <c r="N343" s="5">
        <v>44960.5465625</v>
      </c>
      <c r="O343" s="5"/>
      <c r="U343" t="s">
        <v>400</v>
      </c>
      <c r="AD343">
        <v>0</v>
      </c>
      <c r="AG343">
        <v>0</v>
      </c>
      <c r="AP343" s="4"/>
      <c r="BA343">
        <f>YEAR(data[[#This Row],[Date Création]])</f>
        <v>2023</v>
      </c>
      <c r="BC343" t="str">
        <f>IF(COUNTIF($U$2:U343,U343)=COUNTIF(data[Référence principale],data[[#This Row],[Référence principale]]),COUNTIF(data[Référence principale],data[[#This Row],[Référence principale]]),"")</f>
        <v/>
      </c>
    </row>
    <row r="344" spans="14:55" x14ac:dyDescent="0.25">
      <c r="N344" s="5">
        <v>44960.5465625</v>
      </c>
      <c r="O344" s="5"/>
      <c r="U344" t="s">
        <v>155</v>
      </c>
      <c r="AD344">
        <v>0</v>
      </c>
      <c r="AG344">
        <v>0</v>
      </c>
      <c r="AP344" s="4"/>
      <c r="BA344">
        <f>YEAR(data[[#This Row],[Date Création]])</f>
        <v>2023</v>
      </c>
      <c r="BC344">
        <f>IF(COUNTIF($U$2:U344,U344)=COUNTIF(data[Référence principale],data[[#This Row],[Référence principale]]),COUNTIF(data[Référence principale],data[[#This Row],[Référence principale]]),"")</f>
        <v>1</v>
      </c>
    </row>
    <row r="345" spans="14:55" x14ac:dyDescent="0.25">
      <c r="N345" s="5">
        <v>44960.5465625</v>
      </c>
      <c r="O345" s="5"/>
      <c r="U345" t="s">
        <v>127</v>
      </c>
      <c r="AD345">
        <v>0</v>
      </c>
      <c r="AG345">
        <v>0</v>
      </c>
      <c r="AP345" s="4"/>
      <c r="BA345">
        <f>YEAR(data[[#This Row],[Date Création]])</f>
        <v>2023</v>
      </c>
      <c r="BC345" t="str">
        <f>IF(COUNTIF($U$2:U345,U345)=COUNTIF(data[Référence principale],data[[#This Row],[Référence principale]]),COUNTIF(data[Référence principale],data[[#This Row],[Référence principale]]),"")</f>
        <v/>
      </c>
    </row>
    <row r="346" spans="14:55" x14ac:dyDescent="0.25">
      <c r="N346" s="5">
        <v>44960.5465625</v>
      </c>
      <c r="O346" s="5"/>
      <c r="U346" t="s">
        <v>401</v>
      </c>
      <c r="AD346">
        <v>0</v>
      </c>
      <c r="AG346">
        <v>0</v>
      </c>
      <c r="AP346" s="4"/>
      <c r="BA346">
        <f>YEAR(data[[#This Row],[Date Création]])</f>
        <v>2023</v>
      </c>
      <c r="BC346" t="str">
        <f>IF(COUNTIF($U$2:U346,U346)=COUNTIF(data[Référence principale],data[[#This Row],[Référence principale]]),COUNTIF(data[Référence principale],data[[#This Row],[Référence principale]]),"")</f>
        <v/>
      </c>
    </row>
    <row r="347" spans="14:55" x14ac:dyDescent="0.25">
      <c r="N347" s="5">
        <v>44960.5465625</v>
      </c>
      <c r="O347" s="5"/>
      <c r="U347" t="s">
        <v>402</v>
      </c>
      <c r="AD347">
        <v>0</v>
      </c>
      <c r="AG347">
        <v>0</v>
      </c>
      <c r="AP347" s="4"/>
      <c r="BA347">
        <f>YEAR(data[[#This Row],[Date Création]])</f>
        <v>2023</v>
      </c>
      <c r="BC347" t="str">
        <f>IF(COUNTIF($U$2:U347,U347)=COUNTIF(data[Référence principale],data[[#This Row],[Référence principale]]),COUNTIF(data[Référence principale],data[[#This Row],[Référence principale]]),"")</f>
        <v/>
      </c>
    </row>
    <row r="348" spans="14:55" x14ac:dyDescent="0.25">
      <c r="N348" s="5">
        <v>44960.5465625</v>
      </c>
      <c r="O348" s="5"/>
      <c r="U348" t="s">
        <v>403</v>
      </c>
      <c r="AD348">
        <v>0</v>
      </c>
      <c r="AG348">
        <v>0</v>
      </c>
      <c r="AP348" s="4"/>
      <c r="BA348">
        <f>YEAR(data[[#This Row],[Date Création]])</f>
        <v>2023</v>
      </c>
      <c r="BC348" t="str">
        <f>IF(COUNTIF($U$2:U348,U348)=COUNTIF(data[Référence principale],data[[#This Row],[Référence principale]]),COUNTIF(data[Référence principale],data[[#This Row],[Référence principale]]),"")</f>
        <v/>
      </c>
    </row>
    <row r="349" spans="14:55" x14ac:dyDescent="0.25">
      <c r="N349" s="5">
        <v>44960.5465625</v>
      </c>
      <c r="O349" s="5"/>
      <c r="U349" t="s">
        <v>404</v>
      </c>
      <c r="AD349">
        <v>0</v>
      </c>
      <c r="AG349">
        <v>0</v>
      </c>
      <c r="AP349" s="4"/>
      <c r="BA349">
        <f>YEAR(data[[#This Row],[Date Création]])</f>
        <v>2023</v>
      </c>
      <c r="BC349" t="str">
        <f>IF(COUNTIF($U$2:U349,U349)=COUNTIF(data[Référence principale],data[[#This Row],[Référence principale]]),COUNTIF(data[Référence principale],data[[#This Row],[Référence principale]]),"")</f>
        <v/>
      </c>
    </row>
    <row r="350" spans="14:55" x14ac:dyDescent="0.25">
      <c r="N350" s="5">
        <v>44960.5465625</v>
      </c>
      <c r="O350" s="5"/>
      <c r="U350" t="s">
        <v>405</v>
      </c>
      <c r="AD350">
        <v>0</v>
      </c>
      <c r="AG350">
        <v>0</v>
      </c>
      <c r="AP350" s="4"/>
      <c r="BA350">
        <f>YEAR(data[[#This Row],[Date Création]])</f>
        <v>2023</v>
      </c>
      <c r="BC350" t="str">
        <f>IF(COUNTIF($U$2:U350,U350)=COUNTIF(data[Référence principale],data[[#This Row],[Référence principale]]),COUNTIF(data[Référence principale],data[[#This Row],[Référence principale]]),"")</f>
        <v/>
      </c>
    </row>
    <row r="351" spans="14:55" x14ac:dyDescent="0.25">
      <c r="N351" s="5">
        <v>44960.5465625</v>
      </c>
      <c r="O351" s="5"/>
      <c r="U351" t="s">
        <v>160</v>
      </c>
      <c r="AD351">
        <v>0</v>
      </c>
      <c r="AG351">
        <v>0</v>
      </c>
      <c r="AP351" s="4"/>
      <c r="BA351">
        <f>YEAR(data[[#This Row],[Date Création]])</f>
        <v>2023</v>
      </c>
      <c r="BC351" t="str">
        <f>IF(COUNTIF($U$2:U351,U351)=COUNTIF(data[Référence principale],data[[#This Row],[Référence principale]]),COUNTIF(data[Référence principale],data[[#This Row],[Référence principale]]),"")</f>
        <v/>
      </c>
    </row>
    <row r="352" spans="14:55" x14ac:dyDescent="0.25">
      <c r="N352" s="5">
        <v>44960.5465625</v>
      </c>
      <c r="O352" s="5"/>
      <c r="U352" t="s">
        <v>406</v>
      </c>
      <c r="AD352">
        <v>0</v>
      </c>
      <c r="AG352">
        <v>0</v>
      </c>
      <c r="AP352" s="4"/>
      <c r="BA352">
        <f>YEAR(data[[#This Row],[Date Création]])</f>
        <v>2023</v>
      </c>
      <c r="BC352" t="str">
        <f>IF(COUNTIF($U$2:U352,U352)=COUNTIF(data[Référence principale],data[[#This Row],[Référence principale]]),COUNTIF(data[Référence principale],data[[#This Row],[Référence principale]]),"")</f>
        <v/>
      </c>
    </row>
    <row r="353" spans="14:55" x14ac:dyDescent="0.25">
      <c r="N353" s="5">
        <v>44960.5465625</v>
      </c>
      <c r="O353" s="5"/>
      <c r="U353" t="s">
        <v>95</v>
      </c>
      <c r="AD353">
        <v>0</v>
      </c>
      <c r="AG353">
        <v>0</v>
      </c>
      <c r="AP353" s="4"/>
      <c r="BA353">
        <f>YEAR(data[[#This Row],[Date Création]])</f>
        <v>2023</v>
      </c>
      <c r="BC353">
        <f>IF(COUNTIF($U$2:U353,U353)=COUNTIF(data[Référence principale],data[[#This Row],[Référence principale]]),COUNTIF(data[Référence principale],data[[#This Row],[Référence principale]]),"")</f>
        <v>1</v>
      </c>
    </row>
    <row r="354" spans="14:55" x14ac:dyDescent="0.25">
      <c r="N354" s="5">
        <v>44960.5465625</v>
      </c>
      <c r="O354" s="5"/>
      <c r="U354" t="s">
        <v>407</v>
      </c>
      <c r="AD354">
        <v>0</v>
      </c>
      <c r="AG354">
        <v>0</v>
      </c>
      <c r="AP354" s="4"/>
      <c r="BA354">
        <f>YEAR(data[[#This Row],[Date Création]])</f>
        <v>2023</v>
      </c>
      <c r="BC354">
        <f>IF(COUNTIF($U$2:U354,U354)=COUNTIF(data[Référence principale],data[[#This Row],[Référence principale]]),COUNTIF(data[Référence principale],data[[#This Row],[Référence principale]]),"")</f>
        <v>1</v>
      </c>
    </row>
    <row r="355" spans="14:55" x14ac:dyDescent="0.25">
      <c r="N355" s="5">
        <v>44959.579687500001</v>
      </c>
      <c r="O355" s="5"/>
      <c r="U355" t="s">
        <v>408</v>
      </c>
      <c r="AD355">
        <v>0</v>
      </c>
      <c r="AG355">
        <v>0</v>
      </c>
      <c r="AP355" s="4"/>
      <c r="BA355">
        <f>YEAR(data[[#This Row],[Date Création]])</f>
        <v>2023</v>
      </c>
      <c r="BC355" t="str">
        <f>IF(COUNTIF($U$2:U355,U355)=COUNTIF(data[Référence principale],data[[#This Row],[Référence principale]]),COUNTIF(data[Référence principale],data[[#This Row],[Référence principale]]),"")</f>
        <v/>
      </c>
    </row>
    <row r="356" spans="14:55" x14ac:dyDescent="0.25">
      <c r="N356" s="5">
        <v>44959.579687500001</v>
      </c>
      <c r="O356" s="5"/>
      <c r="U356" t="s">
        <v>409</v>
      </c>
      <c r="AD356">
        <v>0</v>
      </c>
      <c r="AG356">
        <v>0</v>
      </c>
      <c r="AP356" s="4"/>
      <c r="BA356">
        <f>YEAR(data[[#This Row],[Date Création]])</f>
        <v>2023</v>
      </c>
      <c r="BC356" t="str">
        <f>IF(COUNTIF($U$2:U356,U356)=COUNTIF(data[Référence principale],data[[#This Row],[Référence principale]]),COUNTIF(data[Référence principale],data[[#This Row],[Référence principale]]),"")</f>
        <v/>
      </c>
    </row>
    <row r="357" spans="14:55" x14ac:dyDescent="0.25">
      <c r="N357" s="5">
        <v>44959.579687500001</v>
      </c>
      <c r="O357" s="5"/>
      <c r="U357" t="s">
        <v>410</v>
      </c>
      <c r="AD357">
        <v>0</v>
      </c>
      <c r="AG357">
        <v>0</v>
      </c>
      <c r="AP357" s="4"/>
      <c r="BA357">
        <f>YEAR(data[[#This Row],[Date Création]])</f>
        <v>2023</v>
      </c>
      <c r="BC357" t="str">
        <f>IF(COUNTIF($U$2:U357,U357)=COUNTIF(data[Référence principale],data[[#This Row],[Référence principale]]),COUNTIF(data[Référence principale],data[[#This Row],[Référence principale]]),"")</f>
        <v/>
      </c>
    </row>
    <row r="358" spans="14:55" x14ac:dyDescent="0.25">
      <c r="N358" s="5">
        <v>44959.579687500001</v>
      </c>
      <c r="O358" s="5"/>
      <c r="U358" t="s">
        <v>411</v>
      </c>
      <c r="AD358">
        <v>0</v>
      </c>
      <c r="AG358">
        <v>0</v>
      </c>
      <c r="AP358" s="4"/>
      <c r="BA358">
        <f>YEAR(data[[#This Row],[Date Création]])</f>
        <v>2023</v>
      </c>
      <c r="BC358" t="str">
        <f>IF(COUNTIF($U$2:U358,U358)=COUNTIF(data[Référence principale],data[[#This Row],[Référence principale]]),COUNTIF(data[Référence principale],data[[#This Row],[Référence principale]]),"")</f>
        <v/>
      </c>
    </row>
    <row r="359" spans="14:55" x14ac:dyDescent="0.25">
      <c r="N359" s="5">
        <v>44959.579687500001</v>
      </c>
      <c r="O359" s="5"/>
      <c r="U359" t="s">
        <v>412</v>
      </c>
      <c r="AD359">
        <v>0</v>
      </c>
      <c r="AG359">
        <v>0</v>
      </c>
      <c r="AP359" s="4"/>
      <c r="BA359">
        <f>YEAR(data[[#This Row],[Date Création]])</f>
        <v>2023</v>
      </c>
      <c r="BC359" t="str">
        <f>IF(COUNTIF($U$2:U359,U359)=COUNTIF(data[Référence principale],data[[#This Row],[Référence principale]]),COUNTIF(data[Référence principale],data[[#This Row],[Référence principale]]),"")</f>
        <v/>
      </c>
    </row>
    <row r="360" spans="14:55" x14ac:dyDescent="0.25">
      <c r="N360" s="5">
        <v>44959.579687500001</v>
      </c>
      <c r="O360" s="5"/>
      <c r="U360" t="s">
        <v>413</v>
      </c>
      <c r="AD360">
        <v>0</v>
      </c>
      <c r="AG360">
        <v>0</v>
      </c>
      <c r="AP360" s="4"/>
      <c r="BA360">
        <f>YEAR(data[[#This Row],[Date Création]])</f>
        <v>2023</v>
      </c>
      <c r="BC360" t="str">
        <f>IF(COUNTIF($U$2:U360,U360)=COUNTIF(data[Référence principale],data[[#This Row],[Référence principale]]),COUNTIF(data[Référence principale],data[[#This Row],[Référence principale]]),"")</f>
        <v/>
      </c>
    </row>
    <row r="361" spans="14:55" x14ac:dyDescent="0.25">
      <c r="N361" s="5">
        <v>44959.579687500001</v>
      </c>
      <c r="O361" s="5"/>
      <c r="U361" t="s">
        <v>414</v>
      </c>
      <c r="AD361">
        <v>0</v>
      </c>
      <c r="AG361">
        <v>0</v>
      </c>
      <c r="AP361" s="4"/>
      <c r="BA361">
        <f>YEAR(data[[#This Row],[Date Création]])</f>
        <v>2023</v>
      </c>
      <c r="BC361">
        <f>IF(COUNTIF($U$2:U361,U361)=COUNTIF(data[Référence principale],data[[#This Row],[Référence principale]]),COUNTIF(data[Référence principale],data[[#This Row],[Référence principale]]),"")</f>
        <v>1</v>
      </c>
    </row>
    <row r="362" spans="14:55" x14ac:dyDescent="0.25">
      <c r="N362" s="5">
        <v>44959.579687500001</v>
      </c>
      <c r="O362" s="5"/>
      <c r="U362" t="s">
        <v>415</v>
      </c>
      <c r="AD362">
        <v>0</v>
      </c>
      <c r="AG362">
        <v>0</v>
      </c>
      <c r="AP362" s="4"/>
      <c r="BA362">
        <f>YEAR(data[[#This Row],[Date Création]])</f>
        <v>2023</v>
      </c>
      <c r="BC362">
        <f>IF(COUNTIF($U$2:U362,U362)=COUNTIF(data[Référence principale],data[[#This Row],[Référence principale]]),COUNTIF(data[Référence principale],data[[#This Row],[Référence principale]]),"")</f>
        <v>1</v>
      </c>
    </row>
    <row r="363" spans="14:55" x14ac:dyDescent="0.25">
      <c r="N363" s="5">
        <v>44959.579687500001</v>
      </c>
      <c r="O363" s="5"/>
      <c r="U363" t="s">
        <v>416</v>
      </c>
      <c r="AD363">
        <v>0</v>
      </c>
      <c r="AG363">
        <v>0</v>
      </c>
      <c r="AP363" s="4"/>
      <c r="BA363">
        <f>YEAR(data[[#This Row],[Date Création]])</f>
        <v>2023</v>
      </c>
      <c r="BC363">
        <f>IF(COUNTIF($U$2:U363,U363)=COUNTIF(data[Référence principale],data[[#This Row],[Référence principale]]),COUNTIF(data[Référence principale],data[[#This Row],[Référence principale]]),"")</f>
        <v>1</v>
      </c>
    </row>
    <row r="364" spans="14:55" x14ac:dyDescent="0.25">
      <c r="N364" s="5">
        <v>44959.579687500001</v>
      </c>
      <c r="O364" s="5"/>
      <c r="U364" t="s">
        <v>92</v>
      </c>
      <c r="AD364">
        <v>0</v>
      </c>
      <c r="AG364">
        <v>0</v>
      </c>
      <c r="AP364" s="4"/>
      <c r="BA364">
        <f>YEAR(data[[#This Row],[Date Création]])</f>
        <v>2023</v>
      </c>
      <c r="BC364">
        <f>IF(COUNTIF($U$2:U364,U364)=COUNTIF(data[Référence principale],data[[#This Row],[Référence principale]]),COUNTIF(data[Référence principale],data[[#This Row],[Référence principale]]),"")</f>
        <v>1</v>
      </c>
    </row>
    <row r="365" spans="14:55" x14ac:dyDescent="0.25">
      <c r="N365" s="5">
        <v>44959.579687500001</v>
      </c>
      <c r="O365" s="5"/>
      <c r="U365" t="s">
        <v>417</v>
      </c>
      <c r="AD365">
        <v>0</v>
      </c>
      <c r="AG365">
        <v>0</v>
      </c>
      <c r="AP365" s="4"/>
      <c r="BA365">
        <f>YEAR(data[[#This Row],[Date Création]])</f>
        <v>2023</v>
      </c>
      <c r="BC365">
        <f>IF(COUNTIF($U$2:U365,U365)=COUNTIF(data[Référence principale],data[[#This Row],[Référence principale]]),COUNTIF(data[Référence principale],data[[#This Row],[Référence principale]]),"")</f>
        <v>1</v>
      </c>
    </row>
    <row r="366" spans="14:55" x14ac:dyDescent="0.25">
      <c r="N366" s="5">
        <v>44959.579687500001</v>
      </c>
      <c r="O366" s="5"/>
      <c r="U366" t="s">
        <v>418</v>
      </c>
      <c r="AD366">
        <v>0</v>
      </c>
      <c r="AG366">
        <v>0</v>
      </c>
      <c r="AP366" s="4"/>
      <c r="BA366">
        <f>YEAR(data[[#This Row],[Date Création]])</f>
        <v>2023</v>
      </c>
      <c r="BC366">
        <f>IF(COUNTIF($U$2:U366,U366)=COUNTIF(data[Référence principale],data[[#This Row],[Référence principale]]),COUNTIF(data[Référence principale],data[[#This Row],[Référence principale]]),"")</f>
        <v>1</v>
      </c>
    </row>
    <row r="367" spans="14:55" x14ac:dyDescent="0.25">
      <c r="N367" s="5">
        <v>44959.579687500001</v>
      </c>
      <c r="O367" s="5"/>
      <c r="U367" t="s">
        <v>419</v>
      </c>
      <c r="AD367">
        <v>0</v>
      </c>
      <c r="AG367">
        <v>0</v>
      </c>
      <c r="AP367" s="4"/>
      <c r="BA367">
        <f>YEAR(data[[#This Row],[Date Création]])</f>
        <v>2023</v>
      </c>
      <c r="BC367">
        <f>IF(COUNTIF($U$2:U367,U367)=COUNTIF(data[Référence principale],data[[#This Row],[Référence principale]]),COUNTIF(data[Référence principale],data[[#This Row],[Référence principale]]),"")</f>
        <v>1</v>
      </c>
    </row>
    <row r="368" spans="14:55" x14ac:dyDescent="0.25">
      <c r="N368" s="5">
        <v>44959.579687500001</v>
      </c>
      <c r="O368" s="5"/>
      <c r="U368" t="s">
        <v>420</v>
      </c>
      <c r="AD368">
        <v>0</v>
      </c>
      <c r="AG368">
        <v>0</v>
      </c>
      <c r="AP368" s="4"/>
      <c r="BA368">
        <f>YEAR(data[[#This Row],[Date Création]])</f>
        <v>2023</v>
      </c>
      <c r="BC368">
        <f>IF(COUNTIF($U$2:U368,U368)=COUNTIF(data[Référence principale],data[[#This Row],[Référence principale]]),COUNTIF(data[Référence principale],data[[#This Row],[Référence principale]]),"")</f>
        <v>1</v>
      </c>
    </row>
    <row r="369" spans="14:55" x14ac:dyDescent="0.25">
      <c r="N369" s="5">
        <v>44959.581979166665</v>
      </c>
      <c r="O369" s="5"/>
      <c r="U369" t="s">
        <v>421</v>
      </c>
      <c r="AD369">
        <v>0</v>
      </c>
      <c r="AG369">
        <v>0</v>
      </c>
      <c r="AP369" s="4"/>
      <c r="BA369">
        <f>YEAR(data[[#This Row],[Date Création]])</f>
        <v>2023</v>
      </c>
      <c r="BC369" t="str">
        <f>IF(COUNTIF($U$2:U369,U369)=COUNTIF(data[Référence principale],data[[#This Row],[Référence principale]]),COUNTIF(data[Référence principale],data[[#This Row],[Référence principale]]),"")</f>
        <v/>
      </c>
    </row>
    <row r="370" spans="14:55" x14ac:dyDescent="0.25">
      <c r="N370" s="5">
        <v>44959.581979166665</v>
      </c>
      <c r="O370" s="5"/>
      <c r="U370" t="s">
        <v>422</v>
      </c>
      <c r="AD370">
        <v>0</v>
      </c>
      <c r="AG370">
        <v>0</v>
      </c>
      <c r="AP370" s="4"/>
      <c r="BA370">
        <f>YEAR(data[[#This Row],[Date Création]])</f>
        <v>2023</v>
      </c>
      <c r="BC370" t="str">
        <f>IF(COUNTIF($U$2:U370,U370)=COUNTIF(data[Référence principale],data[[#This Row],[Référence principale]]),COUNTIF(data[Référence principale],data[[#This Row],[Référence principale]]),"")</f>
        <v/>
      </c>
    </row>
    <row r="371" spans="14:55" x14ac:dyDescent="0.25">
      <c r="N371" s="5">
        <v>44959.581979166665</v>
      </c>
      <c r="O371" s="5"/>
      <c r="U371" t="s">
        <v>423</v>
      </c>
      <c r="AD371">
        <v>0</v>
      </c>
      <c r="AG371">
        <v>0</v>
      </c>
      <c r="AP371" s="4"/>
      <c r="BA371">
        <f>YEAR(data[[#This Row],[Date Création]])</f>
        <v>2023</v>
      </c>
      <c r="BC371" t="str">
        <f>IF(COUNTIF($U$2:U371,U371)=COUNTIF(data[Référence principale],data[[#This Row],[Référence principale]]),COUNTIF(data[Référence principale],data[[#This Row],[Référence principale]]),"")</f>
        <v/>
      </c>
    </row>
    <row r="372" spans="14:55" x14ac:dyDescent="0.25">
      <c r="N372" s="5">
        <v>44959.581979166665</v>
      </c>
      <c r="O372" s="5"/>
      <c r="U372" t="s">
        <v>424</v>
      </c>
      <c r="AD372">
        <v>0</v>
      </c>
      <c r="AG372">
        <v>0</v>
      </c>
      <c r="AP372" s="4"/>
      <c r="BA372">
        <f>YEAR(data[[#This Row],[Date Création]])</f>
        <v>2023</v>
      </c>
      <c r="BC372" t="str">
        <f>IF(COUNTIF($U$2:U372,U372)=COUNTIF(data[Référence principale],data[[#This Row],[Référence principale]]),COUNTIF(data[Référence principale],data[[#This Row],[Référence principale]]),"")</f>
        <v/>
      </c>
    </row>
    <row r="373" spans="14:55" x14ac:dyDescent="0.25">
      <c r="N373" s="5">
        <v>44959.581979166665</v>
      </c>
      <c r="O373" s="5"/>
      <c r="U373" t="s">
        <v>425</v>
      </c>
      <c r="AD373">
        <v>0</v>
      </c>
      <c r="AG373">
        <v>0</v>
      </c>
      <c r="AP373" s="4"/>
      <c r="BA373">
        <f>YEAR(data[[#This Row],[Date Création]])</f>
        <v>2023</v>
      </c>
      <c r="BC373" t="str">
        <f>IF(COUNTIF($U$2:U373,U373)=COUNTIF(data[Référence principale],data[[#This Row],[Référence principale]]),COUNTIF(data[Référence principale],data[[#This Row],[Référence principale]]),"")</f>
        <v/>
      </c>
    </row>
    <row r="374" spans="14:55" x14ac:dyDescent="0.25">
      <c r="N374" s="5">
        <v>44959.581979166665</v>
      </c>
      <c r="O374" s="5"/>
      <c r="U374" t="s">
        <v>426</v>
      </c>
      <c r="AD374">
        <v>0</v>
      </c>
      <c r="AG374">
        <v>0</v>
      </c>
      <c r="AP374" s="4"/>
      <c r="BA374">
        <f>YEAR(data[[#This Row],[Date Création]])</f>
        <v>2023</v>
      </c>
      <c r="BC374" t="str">
        <f>IF(COUNTIF($U$2:U374,U374)=COUNTIF(data[Référence principale],data[[#This Row],[Référence principale]]),COUNTIF(data[Référence principale],data[[#This Row],[Référence principale]]),"")</f>
        <v/>
      </c>
    </row>
    <row r="375" spans="14:55" x14ac:dyDescent="0.25">
      <c r="N375" s="5">
        <v>44959.581979166665</v>
      </c>
      <c r="O375" s="5"/>
      <c r="U375" t="s">
        <v>427</v>
      </c>
      <c r="AD375">
        <v>0</v>
      </c>
      <c r="AG375">
        <v>0</v>
      </c>
      <c r="AP375" s="4"/>
      <c r="BA375">
        <f>YEAR(data[[#This Row],[Date Création]])</f>
        <v>2023</v>
      </c>
      <c r="BC375" t="str">
        <f>IF(COUNTIF($U$2:U375,U375)=COUNTIF(data[Référence principale],data[[#This Row],[Référence principale]]),COUNTIF(data[Référence principale],data[[#This Row],[Référence principale]]),"")</f>
        <v/>
      </c>
    </row>
    <row r="376" spans="14:55" x14ac:dyDescent="0.25">
      <c r="N376" s="5">
        <v>44959.581979166665</v>
      </c>
      <c r="O376" s="5"/>
      <c r="U376" t="s">
        <v>428</v>
      </c>
      <c r="AD376">
        <v>0</v>
      </c>
      <c r="AG376">
        <v>0</v>
      </c>
      <c r="AP376" s="4"/>
      <c r="BA376">
        <f>YEAR(data[[#This Row],[Date Création]])</f>
        <v>2023</v>
      </c>
      <c r="BC376">
        <f>IF(COUNTIF($U$2:U376,U376)=COUNTIF(data[Référence principale],data[[#This Row],[Référence principale]]),COUNTIF(data[Référence principale],data[[#This Row],[Référence principale]]),"")</f>
        <v>1</v>
      </c>
    </row>
    <row r="377" spans="14:55" x14ac:dyDescent="0.25">
      <c r="N377" s="5">
        <v>44959.581979166665</v>
      </c>
      <c r="O377" s="5"/>
      <c r="U377" t="s">
        <v>429</v>
      </c>
      <c r="AD377">
        <v>0</v>
      </c>
      <c r="AG377">
        <v>0</v>
      </c>
      <c r="AP377" s="4"/>
      <c r="BA377">
        <f>YEAR(data[[#This Row],[Date Création]])</f>
        <v>2023</v>
      </c>
      <c r="BC377">
        <f>IF(COUNTIF($U$2:U377,U377)=COUNTIF(data[Référence principale],data[[#This Row],[Référence principale]]),COUNTIF(data[Référence principale],data[[#This Row],[Référence principale]]),"")</f>
        <v>1</v>
      </c>
    </row>
    <row r="378" spans="14:55" x14ac:dyDescent="0.25">
      <c r="N378" s="5">
        <v>44959.581979166665</v>
      </c>
      <c r="O378" s="5"/>
      <c r="U378" t="s">
        <v>430</v>
      </c>
      <c r="AD378">
        <v>0</v>
      </c>
      <c r="AG378">
        <v>0</v>
      </c>
      <c r="AP378" s="4"/>
      <c r="BA378">
        <f>YEAR(data[[#This Row],[Date Création]])</f>
        <v>2023</v>
      </c>
      <c r="BC378">
        <f>IF(COUNTIF($U$2:U378,U378)=COUNTIF(data[Référence principale],data[[#This Row],[Référence principale]]),COUNTIF(data[Référence principale],data[[#This Row],[Référence principale]]),"")</f>
        <v>1</v>
      </c>
    </row>
    <row r="379" spans="14:55" x14ac:dyDescent="0.25">
      <c r="N379" s="5">
        <v>44959.581979166665</v>
      </c>
      <c r="O379" s="5"/>
      <c r="U379" t="s">
        <v>431</v>
      </c>
      <c r="AD379">
        <v>0</v>
      </c>
      <c r="AG379">
        <v>0</v>
      </c>
      <c r="AP379" s="4"/>
      <c r="BA379">
        <f>YEAR(data[[#This Row],[Date Création]])</f>
        <v>2023</v>
      </c>
      <c r="BC379">
        <f>IF(COUNTIF($U$2:U379,U379)=COUNTIF(data[Référence principale],data[[#This Row],[Référence principale]]),COUNTIF(data[Référence principale],data[[#This Row],[Référence principale]]),"")</f>
        <v>1</v>
      </c>
    </row>
    <row r="380" spans="14:55" x14ac:dyDescent="0.25">
      <c r="N380" s="5">
        <v>44959.581979166665</v>
      </c>
      <c r="O380" s="5"/>
      <c r="U380" t="s">
        <v>432</v>
      </c>
      <c r="AD380">
        <v>0</v>
      </c>
      <c r="AG380">
        <v>0</v>
      </c>
      <c r="AP380" s="4"/>
      <c r="BA380">
        <f>YEAR(data[[#This Row],[Date Création]])</f>
        <v>2023</v>
      </c>
      <c r="BC380">
        <f>IF(COUNTIF($U$2:U380,U380)=COUNTIF(data[Référence principale],data[[#This Row],[Référence principale]]),COUNTIF(data[Référence principale],data[[#This Row],[Référence principale]]),"")</f>
        <v>1</v>
      </c>
    </row>
    <row r="381" spans="14:55" x14ac:dyDescent="0.25">
      <c r="N381" s="5">
        <v>44959.581979166665</v>
      </c>
      <c r="O381" s="5"/>
      <c r="U381" t="s">
        <v>433</v>
      </c>
      <c r="AD381">
        <v>0</v>
      </c>
      <c r="AG381">
        <v>0</v>
      </c>
      <c r="AP381" s="4"/>
      <c r="BA381">
        <f>YEAR(data[[#This Row],[Date Création]])</f>
        <v>2023</v>
      </c>
      <c r="BC381">
        <f>IF(COUNTIF($U$2:U381,U381)=COUNTIF(data[Référence principale],data[[#This Row],[Référence principale]]),COUNTIF(data[Référence principale],data[[#This Row],[Référence principale]]),"")</f>
        <v>1</v>
      </c>
    </row>
    <row r="382" spans="14:55" x14ac:dyDescent="0.25">
      <c r="N382" s="5">
        <v>44959.581979166665</v>
      </c>
      <c r="O382" s="5"/>
      <c r="U382" t="s">
        <v>434</v>
      </c>
      <c r="AD382">
        <v>0</v>
      </c>
      <c r="AG382">
        <v>0</v>
      </c>
      <c r="AP382" s="4"/>
      <c r="BA382">
        <f>YEAR(data[[#This Row],[Date Création]])</f>
        <v>2023</v>
      </c>
      <c r="BC382">
        <f>IF(COUNTIF($U$2:U382,U382)=COUNTIF(data[Référence principale],data[[#This Row],[Référence principale]]),COUNTIF(data[Référence principale],data[[#This Row],[Référence principale]]),"")</f>
        <v>1</v>
      </c>
    </row>
    <row r="383" spans="14:55" x14ac:dyDescent="0.25">
      <c r="N383" s="5">
        <v>44959.581979166665</v>
      </c>
      <c r="O383" s="5"/>
      <c r="U383" t="s">
        <v>435</v>
      </c>
      <c r="AD383">
        <v>0</v>
      </c>
      <c r="AG383">
        <v>0</v>
      </c>
      <c r="AP383" s="4"/>
      <c r="BA383">
        <f>YEAR(data[[#This Row],[Date Création]])</f>
        <v>2023</v>
      </c>
      <c r="BC383">
        <f>IF(COUNTIF($U$2:U383,U383)=COUNTIF(data[Référence principale],data[[#This Row],[Référence principale]]),COUNTIF(data[Référence principale],data[[#This Row],[Référence principale]]),"")</f>
        <v>1</v>
      </c>
    </row>
    <row r="384" spans="14:55" x14ac:dyDescent="0.25">
      <c r="N384" s="5">
        <v>44959.581979166665</v>
      </c>
      <c r="O384" s="5"/>
      <c r="U384" t="s">
        <v>436</v>
      </c>
      <c r="AD384">
        <v>0</v>
      </c>
      <c r="AG384">
        <v>0</v>
      </c>
      <c r="AP384" s="4"/>
      <c r="BA384">
        <f>YEAR(data[[#This Row],[Date Création]])</f>
        <v>2023</v>
      </c>
      <c r="BC384">
        <f>IF(COUNTIF($U$2:U384,U384)=COUNTIF(data[Référence principale],data[[#This Row],[Référence principale]]),COUNTIF(data[Référence principale],data[[#This Row],[Référence principale]]),"")</f>
        <v>1</v>
      </c>
    </row>
    <row r="385" spans="14:55" x14ac:dyDescent="0.25">
      <c r="N385" s="5">
        <v>44959.581979166665</v>
      </c>
      <c r="O385" s="5"/>
      <c r="U385" t="s">
        <v>437</v>
      </c>
      <c r="AD385">
        <v>0</v>
      </c>
      <c r="AG385">
        <v>0</v>
      </c>
      <c r="AP385" s="4"/>
      <c r="BA385">
        <f>YEAR(data[[#This Row],[Date Création]])</f>
        <v>2023</v>
      </c>
      <c r="BC385">
        <f>IF(COUNTIF($U$2:U385,U385)=COUNTIF(data[Référence principale],data[[#This Row],[Référence principale]]),COUNTIF(data[Référence principale],data[[#This Row],[Référence principale]]),"")</f>
        <v>1</v>
      </c>
    </row>
    <row r="386" spans="14:55" x14ac:dyDescent="0.25">
      <c r="N386" s="5">
        <v>44959.581979166665</v>
      </c>
      <c r="O386" s="5"/>
      <c r="U386" t="s">
        <v>438</v>
      </c>
      <c r="AD386">
        <v>0</v>
      </c>
      <c r="AG386">
        <v>0</v>
      </c>
      <c r="AP386" s="4"/>
      <c r="BA386">
        <f>YEAR(data[[#This Row],[Date Création]])</f>
        <v>2023</v>
      </c>
      <c r="BC386">
        <f>IF(COUNTIF($U$2:U386,U386)=COUNTIF(data[Référence principale],data[[#This Row],[Référence principale]]),COUNTIF(data[Référence principale],data[[#This Row],[Référence principale]]),"")</f>
        <v>1</v>
      </c>
    </row>
    <row r="387" spans="14:55" x14ac:dyDescent="0.25">
      <c r="N387" s="5">
        <v>44959.596921296295</v>
      </c>
      <c r="O387" s="5"/>
      <c r="U387" t="s">
        <v>439</v>
      </c>
      <c r="AD387">
        <v>0</v>
      </c>
      <c r="AG387">
        <v>0</v>
      </c>
      <c r="AP387" s="4"/>
      <c r="BA387">
        <f>YEAR(data[[#This Row],[Date Création]])</f>
        <v>2023</v>
      </c>
      <c r="BC387" t="str">
        <f>IF(COUNTIF($U$2:U387,U387)=COUNTIF(data[Référence principale],data[[#This Row],[Référence principale]]),COUNTIF(data[Référence principale],data[[#This Row],[Référence principale]]),"")</f>
        <v/>
      </c>
    </row>
    <row r="388" spans="14:55" x14ac:dyDescent="0.25">
      <c r="N388" s="5">
        <v>44959.596921296295</v>
      </c>
      <c r="O388" s="5"/>
      <c r="U388" t="s">
        <v>440</v>
      </c>
      <c r="AD388">
        <v>0</v>
      </c>
      <c r="AG388">
        <v>0</v>
      </c>
      <c r="AP388" s="4"/>
      <c r="BA388">
        <f>YEAR(data[[#This Row],[Date Création]])</f>
        <v>2023</v>
      </c>
      <c r="BC388" t="str">
        <f>IF(COUNTIF($U$2:U388,U388)=COUNTIF(data[Référence principale],data[[#This Row],[Référence principale]]),COUNTIF(data[Référence principale],data[[#This Row],[Référence principale]]),"")</f>
        <v/>
      </c>
    </row>
    <row r="389" spans="14:55" x14ac:dyDescent="0.25">
      <c r="N389" s="5">
        <v>44959.596921296295</v>
      </c>
      <c r="O389" s="5"/>
      <c r="U389" t="s">
        <v>441</v>
      </c>
      <c r="AD389">
        <v>0</v>
      </c>
      <c r="AG389">
        <v>0</v>
      </c>
      <c r="AP389" s="4"/>
      <c r="BA389">
        <f>YEAR(data[[#This Row],[Date Création]])</f>
        <v>2023</v>
      </c>
      <c r="BC389" t="str">
        <f>IF(COUNTIF($U$2:U389,U389)=COUNTIF(data[Référence principale],data[[#This Row],[Référence principale]]),COUNTIF(data[Référence principale],data[[#This Row],[Référence principale]]),"")</f>
        <v/>
      </c>
    </row>
    <row r="390" spans="14:55" x14ac:dyDescent="0.25">
      <c r="N390" s="5">
        <v>44959.596921296295</v>
      </c>
      <c r="O390" s="5"/>
      <c r="U390" t="s">
        <v>442</v>
      </c>
      <c r="AD390">
        <v>0</v>
      </c>
      <c r="AG390">
        <v>0</v>
      </c>
      <c r="AP390" s="4"/>
      <c r="BA390">
        <f>YEAR(data[[#This Row],[Date Création]])</f>
        <v>2023</v>
      </c>
      <c r="BC390" t="str">
        <f>IF(COUNTIF($U$2:U390,U390)=COUNTIF(data[Référence principale],data[[#This Row],[Référence principale]]),COUNTIF(data[Référence principale],data[[#This Row],[Référence principale]]),"")</f>
        <v/>
      </c>
    </row>
    <row r="391" spans="14:55" x14ac:dyDescent="0.25">
      <c r="N391" s="5">
        <v>44959.596921296295</v>
      </c>
      <c r="O391" s="5"/>
      <c r="U391" t="s">
        <v>443</v>
      </c>
      <c r="AD391">
        <v>0</v>
      </c>
      <c r="AG391">
        <v>0</v>
      </c>
      <c r="AP391" s="4"/>
      <c r="BA391">
        <f>YEAR(data[[#This Row],[Date Création]])</f>
        <v>2023</v>
      </c>
      <c r="BC391" t="str">
        <f>IF(COUNTIF($U$2:U391,U391)=COUNTIF(data[Référence principale],data[[#This Row],[Référence principale]]),COUNTIF(data[Référence principale],data[[#This Row],[Référence principale]]),"")</f>
        <v/>
      </c>
    </row>
    <row r="392" spans="14:55" x14ac:dyDescent="0.25">
      <c r="N392" s="5">
        <v>44959.596921296295</v>
      </c>
      <c r="O392" s="5"/>
      <c r="U392" t="s">
        <v>444</v>
      </c>
      <c r="AD392">
        <v>0</v>
      </c>
      <c r="AG392">
        <v>0</v>
      </c>
      <c r="AP392" s="4"/>
      <c r="BA392">
        <f>YEAR(data[[#This Row],[Date Création]])</f>
        <v>2023</v>
      </c>
      <c r="BC392">
        <f>IF(COUNTIF($U$2:U392,U392)=COUNTIF(data[Référence principale],data[[#This Row],[Référence principale]]),COUNTIF(data[Référence principale],data[[#This Row],[Référence principale]]),"")</f>
        <v>1</v>
      </c>
    </row>
    <row r="393" spans="14:55" x14ac:dyDescent="0.25">
      <c r="N393" s="5">
        <v>44959.596921296295</v>
      </c>
      <c r="O393" s="5"/>
      <c r="U393" t="s">
        <v>445</v>
      </c>
      <c r="AD393">
        <v>0</v>
      </c>
      <c r="AG393">
        <v>0</v>
      </c>
      <c r="AP393" s="4"/>
      <c r="BA393">
        <f>YEAR(data[[#This Row],[Date Création]])</f>
        <v>2023</v>
      </c>
      <c r="BC393">
        <f>IF(COUNTIF($U$2:U393,U393)=COUNTIF(data[Référence principale],data[[#This Row],[Référence principale]]),COUNTIF(data[Référence principale],data[[#This Row],[Référence principale]]),"")</f>
        <v>1</v>
      </c>
    </row>
    <row r="394" spans="14:55" x14ac:dyDescent="0.25">
      <c r="N394" s="5">
        <v>44959.596921296295</v>
      </c>
      <c r="O394" s="5"/>
      <c r="U394" t="s">
        <v>446</v>
      </c>
      <c r="AD394">
        <v>0</v>
      </c>
      <c r="AG394">
        <v>0</v>
      </c>
      <c r="AP394" s="4"/>
      <c r="BA394">
        <f>YEAR(data[[#This Row],[Date Création]])</f>
        <v>2023</v>
      </c>
      <c r="BC394">
        <f>IF(COUNTIF($U$2:U394,U394)=COUNTIF(data[Référence principale],data[[#This Row],[Référence principale]]),COUNTIF(data[Référence principale],data[[#This Row],[Référence principale]]),"")</f>
        <v>1</v>
      </c>
    </row>
    <row r="395" spans="14:55" x14ac:dyDescent="0.25">
      <c r="N395" s="5">
        <v>44959.596921296295</v>
      </c>
      <c r="O395" s="5"/>
      <c r="U395" t="s">
        <v>447</v>
      </c>
      <c r="AD395">
        <v>0</v>
      </c>
      <c r="AG395">
        <v>0</v>
      </c>
      <c r="AP395" s="4"/>
      <c r="BA395">
        <f>YEAR(data[[#This Row],[Date Création]])</f>
        <v>2023</v>
      </c>
      <c r="BC395">
        <f>IF(COUNTIF($U$2:U395,U395)=COUNTIF(data[Référence principale],data[[#This Row],[Référence principale]]),COUNTIF(data[Référence principale],data[[#This Row],[Référence principale]]),"")</f>
        <v>1</v>
      </c>
    </row>
    <row r="396" spans="14:55" x14ac:dyDescent="0.25">
      <c r="N396" s="5">
        <v>44959.596921296295</v>
      </c>
      <c r="O396" s="5"/>
      <c r="U396" t="s">
        <v>448</v>
      </c>
      <c r="AD396">
        <v>0</v>
      </c>
      <c r="AG396">
        <v>0</v>
      </c>
      <c r="AP396" s="4"/>
      <c r="BA396">
        <f>YEAR(data[[#This Row],[Date Création]])</f>
        <v>2023</v>
      </c>
      <c r="BC396">
        <f>IF(COUNTIF($U$2:U396,U396)=COUNTIF(data[Référence principale],data[[#This Row],[Référence principale]]),COUNTIF(data[Référence principale],data[[#This Row],[Référence principale]]),"")</f>
        <v>1</v>
      </c>
    </row>
    <row r="397" spans="14:55" x14ac:dyDescent="0.25">
      <c r="N397" s="5">
        <v>44959.596921296295</v>
      </c>
      <c r="O397" s="5"/>
      <c r="U397" t="s">
        <v>449</v>
      </c>
      <c r="AD397">
        <v>0</v>
      </c>
      <c r="AG397">
        <v>0</v>
      </c>
      <c r="AP397" s="4"/>
      <c r="BA397">
        <f>YEAR(data[[#This Row],[Date Création]])</f>
        <v>2023</v>
      </c>
      <c r="BC397">
        <f>IF(COUNTIF($U$2:U397,U397)=COUNTIF(data[Référence principale],data[[#This Row],[Référence principale]]),COUNTIF(data[Référence principale],data[[#This Row],[Référence principale]]),"")</f>
        <v>1</v>
      </c>
    </row>
    <row r="398" spans="14:55" x14ac:dyDescent="0.25">
      <c r="N398" s="5">
        <v>44959.596921296295</v>
      </c>
      <c r="O398" s="5"/>
      <c r="U398" t="s">
        <v>450</v>
      </c>
      <c r="AD398">
        <v>0</v>
      </c>
      <c r="AG398">
        <v>0</v>
      </c>
      <c r="AP398" s="4"/>
      <c r="BA398">
        <f>YEAR(data[[#This Row],[Date Création]])</f>
        <v>2023</v>
      </c>
      <c r="BC398">
        <f>IF(COUNTIF($U$2:U398,U398)=COUNTIF(data[Référence principale],data[[#This Row],[Référence principale]]),COUNTIF(data[Référence principale],data[[#This Row],[Référence principale]]),"")</f>
        <v>1</v>
      </c>
    </row>
    <row r="399" spans="14:55" x14ac:dyDescent="0.25">
      <c r="N399" s="5">
        <v>44959.596921296295</v>
      </c>
      <c r="O399" s="5"/>
      <c r="U399" t="s">
        <v>451</v>
      </c>
      <c r="AD399">
        <v>0</v>
      </c>
      <c r="AG399">
        <v>0</v>
      </c>
      <c r="AP399" s="4"/>
      <c r="BA399">
        <f>YEAR(data[[#This Row],[Date Création]])</f>
        <v>2023</v>
      </c>
      <c r="BC399">
        <f>IF(COUNTIF($U$2:U399,U399)=COUNTIF(data[Référence principale],data[[#This Row],[Référence principale]]),COUNTIF(data[Référence principale],data[[#This Row],[Référence principale]]),"")</f>
        <v>1</v>
      </c>
    </row>
    <row r="400" spans="14:55" x14ac:dyDescent="0.25">
      <c r="N400" s="5">
        <v>44959.596921296295</v>
      </c>
      <c r="O400" s="5"/>
      <c r="U400" t="s">
        <v>452</v>
      </c>
      <c r="AD400">
        <v>0</v>
      </c>
      <c r="AG400">
        <v>0</v>
      </c>
      <c r="AP400" s="4"/>
      <c r="BA400">
        <f>YEAR(data[[#This Row],[Date Création]])</f>
        <v>2023</v>
      </c>
      <c r="BC400">
        <f>IF(COUNTIF($U$2:U400,U400)=COUNTIF(data[Référence principale],data[[#This Row],[Référence principale]]),COUNTIF(data[Référence principale],data[[#This Row],[Référence principale]]),"")</f>
        <v>1</v>
      </c>
    </row>
    <row r="401" spans="14:55" x14ac:dyDescent="0.25">
      <c r="N401" s="5">
        <v>44959.596921296295</v>
      </c>
      <c r="O401" s="5"/>
      <c r="U401" t="s">
        <v>453</v>
      </c>
      <c r="AD401">
        <v>0</v>
      </c>
      <c r="AG401">
        <v>0</v>
      </c>
      <c r="AP401" s="4"/>
      <c r="BA401">
        <f>YEAR(data[[#This Row],[Date Création]])</f>
        <v>2023</v>
      </c>
      <c r="BC401">
        <f>IF(COUNTIF($U$2:U401,U401)=COUNTIF(data[Référence principale],data[[#This Row],[Référence principale]]),COUNTIF(data[Référence principale],data[[#This Row],[Référence principale]]),"")</f>
        <v>1</v>
      </c>
    </row>
    <row r="402" spans="14:55" x14ac:dyDescent="0.25">
      <c r="N402" s="5">
        <v>44959.59884259259</v>
      </c>
      <c r="O402" s="5"/>
      <c r="U402" t="s">
        <v>71</v>
      </c>
      <c r="AD402">
        <v>0</v>
      </c>
      <c r="AG402">
        <v>0</v>
      </c>
      <c r="AP402" s="4"/>
      <c r="BA402">
        <f>YEAR(data[[#This Row],[Date Création]])</f>
        <v>2023</v>
      </c>
      <c r="BC402" t="str">
        <f>IF(COUNTIF($U$2:U402,U402)=COUNTIF(data[Référence principale],data[[#This Row],[Référence principale]]),COUNTIF(data[Référence principale],data[[#This Row],[Référence principale]]),"")</f>
        <v/>
      </c>
    </row>
    <row r="403" spans="14:55" x14ac:dyDescent="0.25">
      <c r="N403" s="5">
        <v>44959.59884259259</v>
      </c>
      <c r="O403" s="5"/>
      <c r="U403" t="s">
        <v>89</v>
      </c>
      <c r="AD403">
        <v>0</v>
      </c>
      <c r="AG403">
        <v>0</v>
      </c>
      <c r="AP403" s="4"/>
      <c r="BA403">
        <f>YEAR(data[[#This Row],[Date Création]])</f>
        <v>2023</v>
      </c>
      <c r="BC403" t="str">
        <f>IF(COUNTIF($U$2:U403,U403)=COUNTIF(data[Référence principale],data[[#This Row],[Référence principale]]),COUNTIF(data[Référence principale],data[[#This Row],[Référence principale]]),"")</f>
        <v/>
      </c>
    </row>
    <row r="404" spans="14:55" x14ac:dyDescent="0.25">
      <c r="N404" s="5">
        <v>44959.59884259259</v>
      </c>
      <c r="O404" s="5"/>
      <c r="U404" t="s">
        <v>346</v>
      </c>
      <c r="AD404">
        <v>0</v>
      </c>
      <c r="AG404">
        <v>0</v>
      </c>
      <c r="AP404" s="4"/>
      <c r="BA404">
        <f>YEAR(data[[#This Row],[Date Création]])</f>
        <v>2023</v>
      </c>
      <c r="BC404" t="str">
        <f>IF(COUNTIF($U$2:U404,U404)=COUNTIF(data[Référence principale],data[[#This Row],[Référence principale]]),COUNTIF(data[Référence principale],data[[#This Row],[Référence principale]]),"")</f>
        <v/>
      </c>
    </row>
    <row r="405" spans="14:55" x14ac:dyDescent="0.25">
      <c r="N405" s="5">
        <v>44959.59884259259</v>
      </c>
      <c r="O405" s="5"/>
      <c r="U405" t="s">
        <v>331</v>
      </c>
      <c r="AD405">
        <v>0</v>
      </c>
      <c r="AG405">
        <v>0</v>
      </c>
      <c r="AP405" s="4"/>
      <c r="BA405">
        <f>YEAR(data[[#This Row],[Date Création]])</f>
        <v>2023</v>
      </c>
      <c r="BC405">
        <f>IF(COUNTIF($U$2:U405,U405)=COUNTIF(data[Référence principale],data[[#This Row],[Référence principale]]),COUNTIF(data[Référence principale],data[[#This Row],[Référence principale]]),"")</f>
        <v>2</v>
      </c>
    </row>
    <row r="406" spans="14:55" x14ac:dyDescent="0.25">
      <c r="N406" s="5">
        <v>44959.59884259259</v>
      </c>
      <c r="O406" s="5"/>
      <c r="U406" t="s">
        <v>111</v>
      </c>
      <c r="AD406">
        <v>0</v>
      </c>
      <c r="AG406">
        <v>0</v>
      </c>
      <c r="AP406" s="4"/>
      <c r="BA406">
        <f>YEAR(data[[#This Row],[Date Création]])</f>
        <v>2023</v>
      </c>
      <c r="BC406" t="str">
        <f>IF(COUNTIF($U$2:U406,U406)=COUNTIF(data[Référence principale],data[[#This Row],[Référence principale]]),COUNTIF(data[Référence principale],data[[#This Row],[Référence principale]]),"")</f>
        <v/>
      </c>
    </row>
    <row r="407" spans="14:55" x14ac:dyDescent="0.25">
      <c r="N407" s="5">
        <v>44959.59884259259</v>
      </c>
      <c r="O407" s="5"/>
      <c r="U407" t="s">
        <v>348</v>
      </c>
      <c r="AD407">
        <v>0</v>
      </c>
      <c r="AG407">
        <v>0</v>
      </c>
      <c r="AP407" s="4"/>
      <c r="BA407">
        <f>YEAR(data[[#This Row],[Date Création]])</f>
        <v>2023</v>
      </c>
      <c r="BC407">
        <f>IF(COUNTIF($U$2:U407,U407)=COUNTIF(data[Référence principale],data[[#This Row],[Référence principale]]),COUNTIF(data[Référence principale],data[[#This Row],[Référence principale]]),"")</f>
        <v>2</v>
      </c>
    </row>
    <row r="408" spans="14:55" x14ac:dyDescent="0.25">
      <c r="N408" s="5">
        <v>44959.59884259259</v>
      </c>
      <c r="O408" s="5"/>
      <c r="U408" t="s">
        <v>354</v>
      </c>
      <c r="AD408">
        <v>0</v>
      </c>
      <c r="AG408">
        <v>0</v>
      </c>
      <c r="AP408" s="4"/>
      <c r="BA408">
        <f>YEAR(data[[#This Row],[Date Création]])</f>
        <v>2023</v>
      </c>
      <c r="BC408">
        <f>IF(COUNTIF($U$2:U408,U408)=COUNTIF(data[Référence principale],data[[#This Row],[Référence principale]]),COUNTIF(data[Référence principale],data[[#This Row],[Référence principale]]),"")</f>
        <v>2</v>
      </c>
    </row>
    <row r="409" spans="14:55" x14ac:dyDescent="0.25">
      <c r="N409" s="5">
        <v>44959.59884259259</v>
      </c>
      <c r="O409" s="5"/>
      <c r="U409" t="s">
        <v>355</v>
      </c>
      <c r="AD409">
        <v>0</v>
      </c>
      <c r="AG409">
        <v>0</v>
      </c>
      <c r="AP409" s="4"/>
      <c r="BA409">
        <f>YEAR(data[[#This Row],[Date Création]])</f>
        <v>2023</v>
      </c>
      <c r="BC409">
        <f>IF(COUNTIF($U$2:U409,U409)=COUNTIF(data[Référence principale],data[[#This Row],[Référence principale]]),COUNTIF(data[Référence principale],data[[#This Row],[Référence principale]]),"")</f>
        <v>2</v>
      </c>
    </row>
    <row r="410" spans="14:55" x14ac:dyDescent="0.25">
      <c r="N410" s="5">
        <v>44959.59884259259</v>
      </c>
      <c r="O410" s="5"/>
      <c r="U410" t="s">
        <v>350</v>
      </c>
      <c r="AD410">
        <v>0</v>
      </c>
      <c r="AG410">
        <v>0</v>
      </c>
      <c r="AP410" s="4"/>
      <c r="BA410">
        <f>YEAR(data[[#This Row],[Date Création]])</f>
        <v>2023</v>
      </c>
      <c r="BC410">
        <f>IF(COUNTIF($U$2:U410,U410)=COUNTIF(data[Référence principale],data[[#This Row],[Référence principale]]),COUNTIF(data[Référence principale],data[[#This Row],[Référence principale]]),"")</f>
        <v>2</v>
      </c>
    </row>
    <row r="411" spans="14:55" x14ac:dyDescent="0.25">
      <c r="N411" s="5">
        <v>44959.59884259259</v>
      </c>
      <c r="O411" s="5"/>
      <c r="U411" t="s">
        <v>356</v>
      </c>
      <c r="AD411">
        <v>0</v>
      </c>
      <c r="AG411">
        <v>0</v>
      </c>
      <c r="AP411" s="4"/>
      <c r="BA411">
        <f>YEAR(data[[#This Row],[Date Création]])</f>
        <v>2023</v>
      </c>
      <c r="BC411">
        <f>IF(COUNTIF($U$2:U411,U411)=COUNTIF(data[Référence principale],data[[#This Row],[Référence principale]]),COUNTIF(data[Référence principale],data[[#This Row],[Référence principale]]),"")</f>
        <v>2</v>
      </c>
    </row>
    <row r="412" spans="14:55" x14ac:dyDescent="0.25">
      <c r="N412" s="5">
        <v>44959.59884259259</v>
      </c>
      <c r="O412" s="5"/>
      <c r="U412" t="s">
        <v>358</v>
      </c>
      <c r="AD412">
        <v>0</v>
      </c>
      <c r="AG412">
        <v>0</v>
      </c>
      <c r="AP412" s="4"/>
      <c r="BA412">
        <f>YEAR(data[[#This Row],[Date Création]])</f>
        <v>2023</v>
      </c>
      <c r="BC412">
        <f>IF(COUNTIF($U$2:U412,U412)=COUNTIF(data[Référence principale],data[[#This Row],[Référence principale]]),COUNTIF(data[Référence principale],data[[#This Row],[Référence principale]]),"")</f>
        <v>2</v>
      </c>
    </row>
    <row r="413" spans="14:55" x14ac:dyDescent="0.25">
      <c r="N413" s="5">
        <v>44959.59884259259</v>
      </c>
      <c r="O413" s="5"/>
      <c r="U413" t="s">
        <v>360</v>
      </c>
      <c r="AD413">
        <v>0</v>
      </c>
      <c r="AG413">
        <v>0</v>
      </c>
      <c r="AP413" s="4"/>
      <c r="BA413">
        <f>YEAR(data[[#This Row],[Date Création]])</f>
        <v>2023</v>
      </c>
      <c r="BC413">
        <f>IF(COUNTIF($U$2:U413,U413)=COUNTIF(data[Référence principale],data[[#This Row],[Référence principale]]),COUNTIF(data[Référence principale],data[[#This Row],[Référence principale]]),"")</f>
        <v>2</v>
      </c>
    </row>
    <row r="414" spans="14:55" x14ac:dyDescent="0.25">
      <c r="N414" s="5">
        <v>44959.59884259259</v>
      </c>
      <c r="O414" s="5"/>
      <c r="U414" t="s">
        <v>352</v>
      </c>
      <c r="AD414">
        <v>0</v>
      </c>
      <c r="AG414">
        <v>0</v>
      </c>
      <c r="AP414" s="4"/>
      <c r="BA414">
        <f>YEAR(data[[#This Row],[Date Création]])</f>
        <v>2023</v>
      </c>
      <c r="BC414">
        <f>IF(COUNTIF($U$2:U414,U414)=COUNTIF(data[Référence principale],data[[#This Row],[Référence principale]]),COUNTIF(data[Référence principale],data[[#This Row],[Référence principale]]),"")</f>
        <v>2</v>
      </c>
    </row>
    <row r="415" spans="14:55" x14ac:dyDescent="0.25">
      <c r="N415" s="5">
        <v>44959.59884259259</v>
      </c>
      <c r="O415" s="5"/>
      <c r="U415" t="s">
        <v>353</v>
      </c>
      <c r="AD415">
        <v>0</v>
      </c>
      <c r="AG415">
        <v>0</v>
      </c>
      <c r="AP415" s="4"/>
      <c r="BA415">
        <f>YEAR(data[[#This Row],[Date Création]])</f>
        <v>2023</v>
      </c>
      <c r="BC415">
        <f>IF(COUNTIF($U$2:U415,U415)=COUNTIF(data[Référence principale],data[[#This Row],[Référence principale]]),COUNTIF(data[Référence principale],data[[#This Row],[Référence principale]]),"")</f>
        <v>2</v>
      </c>
    </row>
    <row r="416" spans="14:55" x14ac:dyDescent="0.25">
      <c r="N416" s="5">
        <v>44959.59884259259</v>
      </c>
      <c r="O416" s="5"/>
      <c r="U416" t="s">
        <v>369</v>
      </c>
      <c r="AD416">
        <v>0</v>
      </c>
      <c r="AG416">
        <v>0</v>
      </c>
      <c r="AP416" s="4"/>
      <c r="BA416">
        <f>YEAR(data[[#This Row],[Date Création]])</f>
        <v>2023</v>
      </c>
      <c r="BC416">
        <f>IF(COUNTIF($U$2:U416,U416)=COUNTIF(data[Référence principale],data[[#This Row],[Référence principale]]),COUNTIF(data[Référence principale],data[[#This Row],[Référence principale]]),"")</f>
        <v>2</v>
      </c>
    </row>
    <row r="417" spans="14:55" x14ac:dyDescent="0.25">
      <c r="N417" s="5">
        <v>44959.617650462962</v>
      </c>
      <c r="O417" s="5"/>
      <c r="U417" t="s">
        <v>330</v>
      </c>
      <c r="AD417">
        <v>0</v>
      </c>
      <c r="AG417">
        <v>0</v>
      </c>
      <c r="AP417" s="4"/>
      <c r="BA417">
        <f>YEAR(data[[#This Row],[Date Création]])</f>
        <v>2023</v>
      </c>
      <c r="BC417" t="str">
        <f>IF(COUNTIF($U$2:U417,U417)=COUNTIF(data[Référence principale],data[[#This Row],[Référence principale]]),COUNTIF(data[Référence principale],data[[#This Row],[Référence principale]]),"")</f>
        <v/>
      </c>
    </row>
    <row r="418" spans="14:55" x14ac:dyDescent="0.25">
      <c r="N418" s="5">
        <v>44959.617650462962</v>
      </c>
      <c r="O418" s="5"/>
      <c r="U418" t="s">
        <v>88</v>
      </c>
      <c r="AD418">
        <v>0</v>
      </c>
      <c r="AG418">
        <v>0</v>
      </c>
      <c r="AP418" s="4"/>
      <c r="BA418">
        <f>YEAR(data[[#This Row],[Date Création]])</f>
        <v>2023</v>
      </c>
      <c r="BC418" t="str">
        <f>IF(COUNTIF($U$2:U418,U418)=COUNTIF(data[Référence principale],data[[#This Row],[Référence principale]]),COUNTIF(data[Référence principale],data[[#This Row],[Référence principale]]),"")</f>
        <v/>
      </c>
    </row>
    <row r="419" spans="14:55" x14ac:dyDescent="0.25">
      <c r="N419" s="5">
        <v>44959.617650462962</v>
      </c>
      <c r="O419" s="5"/>
      <c r="U419" t="s">
        <v>322</v>
      </c>
      <c r="AD419">
        <v>0</v>
      </c>
      <c r="AG419">
        <v>0</v>
      </c>
      <c r="AP419" s="4"/>
      <c r="BA419">
        <f>YEAR(data[[#This Row],[Date Création]])</f>
        <v>2023</v>
      </c>
      <c r="BC419" t="str">
        <f>IF(COUNTIF($U$2:U419,U419)=COUNTIF(data[Référence principale],data[[#This Row],[Référence principale]]),COUNTIF(data[Référence principale],data[[#This Row],[Référence principale]]),"")</f>
        <v/>
      </c>
    </row>
    <row r="420" spans="14:55" x14ac:dyDescent="0.25">
      <c r="N420" s="5">
        <v>44959.617650462962</v>
      </c>
      <c r="O420" s="5"/>
      <c r="U420" t="s">
        <v>323</v>
      </c>
      <c r="AD420">
        <v>0</v>
      </c>
      <c r="AG420">
        <v>0</v>
      </c>
      <c r="AP420" s="4"/>
      <c r="BA420">
        <f>YEAR(data[[#This Row],[Date Création]])</f>
        <v>2023</v>
      </c>
      <c r="BC420" t="str">
        <f>IF(COUNTIF($U$2:U420,U420)=COUNTIF(data[Référence principale],data[[#This Row],[Référence principale]]),COUNTIF(data[Référence principale],data[[#This Row],[Référence principale]]),"")</f>
        <v/>
      </c>
    </row>
    <row r="421" spans="14:55" x14ac:dyDescent="0.25">
      <c r="N421" s="5">
        <v>44959.617650462962</v>
      </c>
      <c r="O421" s="5"/>
      <c r="U421" t="s">
        <v>324</v>
      </c>
      <c r="AD421">
        <v>0</v>
      </c>
      <c r="AG421">
        <v>0</v>
      </c>
      <c r="AP421" s="4"/>
      <c r="BA421">
        <f>YEAR(data[[#This Row],[Date Création]])</f>
        <v>2023</v>
      </c>
      <c r="BC421">
        <f>IF(COUNTIF($U$2:U421,U421)=COUNTIF(data[Référence principale],data[[#This Row],[Référence principale]]),COUNTIF(data[Référence principale],data[[#This Row],[Référence principale]]),"")</f>
        <v>2</v>
      </c>
    </row>
    <row r="422" spans="14:55" x14ac:dyDescent="0.25">
      <c r="N422" s="5">
        <v>44959.617650462962</v>
      </c>
      <c r="O422" s="5"/>
      <c r="U422" t="s">
        <v>325</v>
      </c>
      <c r="AD422">
        <v>0</v>
      </c>
      <c r="AG422">
        <v>0</v>
      </c>
      <c r="AP422" s="4"/>
      <c r="BA422">
        <f>YEAR(data[[#This Row],[Date Création]])</f>
        <v>2023</v>
      </c>
      <c r="BC422">
        <f>IF(COUNTIF($U$2:U422,U422)=COUNTIF(data[Référence principale],data[[#This Row],[Référence principale]]),COUNTIF(data[Référence principale],data[[#This Row],[Référence principale]]),"")</f>
        <v>2</v>
      </c>
    </row>
    <row r="423" spans="14:55" x14ac:dyDescent="0.25">
      <c r="N423" s="5">
        <v>44959.617650462962</v>
      </c>
      <c r="O423" s="5"/>
      <c r="U423" t="s">
        <v>326</v>
      </c>
      <c r="AD423">
        <v>0</v>
      </c>
      <c r="AG423">
        <v>0</v>
      </c>
      <c r="AP423" s="4"/>
      <c r="BA423">
        <f>YEAR(data[[#This Row],[Date Création]])</f>
        <v>2023</v>
      </c>
      <c r="BC423">
        <f>IF(COUNTIF($U$2:U423,U423)=COUNTIF(data[Référence principale],data[[#This Row],[Référence principale]]),COUNTIF(data[Référence principale],data[[#This Row],[Référence principale]]),"")</f>
        <v>2</v>
      </c>
    </row>
    <row r="424" spans="14:55" x14ac:dyDescent="0.25">
      <c r="N424" s="5">
        <v>44959.617650462962</v>
      </c>
      <c r="O424" s="5"/>
      <c r="U424" t="s">
        <v>332</v>
      </c>
      <c r="AD424">
        <v>0</v>
      </c>
      <c r="AG424">
        <v>0</v>
      </c>
      <c r="AP424" s="4"/>
      <c r="BA424">
        <f>YEAR(data[[#This Row],[Date Création]])</f>
        <v>2023</v>
      </c>
      <c r="BC424">
        <f>IF(COUNTIF($U$2:U424,U424)=COUNTIF(data[Référence principale],data[[#This Row],[Référence principale]]),COUNTIF(data[Référence principale],data[[#This Row],[Référence principale]]),"")</f>
        <v>2</v>
      </c>
    </row>
    <row r="425" spans="14:55" x14ac:dyDescent="0.25">
      <c r="N425" s="5">
        <v>44959.617650462962</v>
      </c>
      <c r="O425" s="5"/>
      <c r="U425" t="s">
        <v>327</v>
      </c>
      <c r="AD425">
        <v>0</v>
      </c>
      <c r="AG425">
        <v>0</v>
      </c>
      <c r="AP425" s="4"/>
      <c r="BA425">
        <f>YEAR(data[[#This Row],[Date Création]])</f>
        <v>2023</v>
      </c>
      <c r="BC425">
        <f>IF(COUNTIF($U$2:U425,U425)=COUNTIF(data[Référence principale],data[[#This Row],[Référence principale]]),COUNTIF(data[Référence principale],data[[#This Row],[Référence principale]]),"")</f>
        <v>2</v>
      </c>
    </row>
    <row r="426" spans="14:55" x14ac:dyDescent="0.25">
      <c r="N426" s="5">
        <v>44959.617650462962</v>
      </c>
      <c r="O426" s="5"/>
      <c r="U426" t="s">
        <v>334</v>
      </c>
      <c r="AD426">
        <v>0</v>
      </c>
      <c r="AG426">
        <v>0</v>
      </c>
      <c r="AP426" s="4"/>
      <c r="BA426">
        <f>YEAR(data[[#This Row],[Date Création]])</f>
        <v>2023</v>
      </c>
      <c r="BC426">
        <f>IF(COUNTIF($U$2:U426,U426)=COUNTIF(data[Référence principale],data[[#This Row],[Référence principale]]),COUNTIF(data[Référence principale],data[[#This Row],[Référence principale]]),"")</f>
        <v>2</v>
      </c>
    </row>
    <row r="427" spans="14:55" x14ac:dyDescent="0.25">
      <c r="N427" s="5">
        <v>44959.617650462962</v>
      </c>
      <c r="O427" s="5"/>
      <c r="U427" t="s">
        <v>335</v>
      </c>
      <c r="AD427">
        <v>0</v>
      </c>
      <c r="AG427">
        <v>0</v>
      </c>
      <c r="AP427" s="4"/>
      <c r="BA427">
        <f>YEAR(data[[#This Row],[Date Création]])</f>
        <v>2023</v>
      </c>
      <c r="BC427">
        <f>IF(COUNTIF($U$2:U427,U427)=COUNTIF(data[Référence principale],data[[#This Row],[Référence principale]]),COUNTIF(data[Référence principale],data[[#This Row],[Référence principale]]),"")</f>
        <v>2</v>
      </c>
    </row>
    <row r="428" spans="14:55" x14ac:dyDescent="0.25">
      <c r="N428" s="5">
        <v>44959.619502314818</v>
      </c>
      <c r="O428" s="5"/>
      <c r="U428" t="s">
        <v>454</v>
      </c>
      <c r="AD428">
        <v>0</v>
      </c>
      <c r="AG428">
        <v>0</v>
      </c>
      <c r="AP428" s="4"/>
      <c r="BA428">
        <f>YEAR(data[[#This Row],[Date Création]])</f>
        <v>2023</v>
      </c>
      <c r="BC428" t="str">
        <f>IF(COUNTIF($U$2:U428,U428)=COUNTIF(data[Référence principale],data[[#This Row],[Référence principale]]),COUNTIF(data[Référence principale],data[[#This Row],[Référence principale]]),"")</f>
        <v/>
      </c>
    </row>
    <row r="429" spans="14:55" x14ac:dyDescent="0.25">
      <c r="N429" s="5">
        <v>44959.619502314818</v>
      </c>
      <c r="O429" s="5"/>
      <c r="U429" t="s">
        <v>455</v>
      </c>
      <c r="AD429">
        <v>0</v>
      </c>
      <c r="AG429">
        <v>0</v>
      </c>
      <c r="AP429" s="4"/>
      <c r="BA429">
        <f>YEAR(data[[#This Row],[Date Création]])</f>
        <v>2023</v>
      </c>
      <c r="BC429" t="str">
        <f>IF(COUNTIF($U$2:U429,U429)=COUNTIF(data[Référence principale],data[[#This Row],[Référence principale]]),COUNTIF(data[Référence principale],data[[#This Row],[Référence principale]]),"")</f>
        <v/>
      </c>
    </row>
    <row r="430" spans="14:55" x14ac:dyDescent="0.25">
      <c r="N430" s="5">
        <v>44959.619502314818</v>
      </c>
      <c r="O430" s="5"/>
      <c r="U430" t="s">
        <v>456</v>
      </c>
      <c r="AD430">
        <v>0</v>
      </c>
      <c r="AG430">
        <v>0</v>
      </c>
      <c r="AP430" s="4"/>
      <c r="BA430">
        <f>YEAR(data[[#This Row],[Date Création]])</f>
        <v>2023</v>
      </c>
      <c r="BC430" t="str">
        <f>IF(COUNTIF($U$2:U430,U430)=COUNTIF(data[Référence principale],data[[#This Row],[Référence principale]]),COUNTIF(data[Référence principale],data[[#This Row],[Référence principale]]),"")</f>
        <v/>
      </c>
    </row>
    <row r="431" spans="14:55" x14ac:dyDescent="0.25">
      <c r="N431" s="5">
        <v>44959.619502314818</v>
      </c>
      <c r="O431" s="5"/>
      <c r="U431" t="s">
        <v>73</v>
      </c>
      <c r="AD431">
        <v>0</v>
      </c>
      <c r="AG431">
        <v>0</v>
      </c>
      <c r="AP431" s="4"/>
      <c r="BA431">
        <f>YEAR(data[[#This Row],[Date Création]])</f>
        <v>2023</v>
      </c>
      <c r="BC431" t="str">
        <f>IF(COUNTIF($U$2:U431,U431)=COUNTIF(data[Référence principale],data[[#This Row],[Référence principale]]),COUNTIF(data[Référence principale],data[[#This Row],[Référence principale]]),"")</f>
        <v/>
      </c>
    </row>
    <row r="432" spans="14:55" x14ac:dyDescent="0.25">
      <c r="N432" s="5">
        <v>44959.619502314818</v>
      </c>
      <c r="O432" s="5"/>
      <c r="U432" t="s">
        <v>70</v>
      </c>
      <c r="AD432">
        <v>0</v>
      </c>
      <c r="AG432">
        <v>0</v>
      </c>
      <c r="AP432" s="4"/>
      <c r="BA432">
        <f>YEAR(data[[#This Row],[Date Création]])</f>
        <v>2023</v>
      </c>
      <c r="BC432" t="str">
        <f>IF(COUNTIF($U$2:U432,U432)=COUNTIF(data[Référence principale],data[[#This Row],[Référence principale]]),COUNTIF(data[Référence principale],data[[#This Row],[Référence principale]]),"")</f>
        <v/>
      </c>
    </row>
    <row r="433" spans="14:55" x14ac:dyDescent="0.25">
      <c r="N433" s="5">
        <v>44959.619502314818</v>
      </c>
      <c r="O433" s="5"/>
      <c r="U433" t="s">
        <v>106</v>
      </c>
      <c r="AD433">
        <v>0</v>
      </c>
      <c r="AG433">
        <v>0</v>
      </c>
      <c r="AP433" s="4"/>
      <c r="BA433">
        <f>YEAR(data[[#This Row],[Date Création]])</f>
        <v>2023</v>
      </c>
      <c r="BC433" t="str">
        <f>IF(COUNTIF($U$2:U433,U433)=COUNTIF(data[Référence principale],data[[#This Row],[Référence principale]]),COUNTIF(data[Référence principale],data[[#This Row],[Référence principale]]),"")</f>
        <v/>
      </c>
    </row>
    <row r="434" spans="14:55" x14ac:dyDescent="0.25">
      <c r="N434" s="5">
        <v>44959.619502314818</v>
      </c>
      <c r="O434" s="5"/>
      <c r="U434" t="s">
        <v>457</v>
      </c>
      <c r="AD434">
        <v>0</v>
      </c>
      <c r="AG434">
        <v>0</v>
      </c>
      <c r="AP434" s="4"/>
      <c r="BA434">
        <f>YEAR(data[[#This Row],[Date Création]])</f>
        <v>2023</v>
      </c>
      <c r="BC434" t="str">
        <f>IF(COUNTIF($U$2:U434,U434)=COUNTIF(data[Référence principale],data[[#This Row],[Référence principale]]),COUNTIF(data[Référence principale],data[[#This Row],[Référence principale]]),"")</f>
        <v/>
      </c>
    </row>
    <row r="435" spans="14:55" x14ac:dyDescent="0.25">
      <c r="N435" s="5">
        <v>44959.619502314818</v>
      </c>
      <c r="O435" s="5"/>
      <c r="U435" t="s">
        <v>458</v>
      </c>
      <c r="AD435">
        <v>0</v>
      </c>
      <c r="AG435">
        <v>0</v>
      </c>
      <c r="AP435" s="4"/>
      <c r="BA435">
        <f>YEAR(data[[#This Row],[Date Création]])</f>
        <v>2023</v>
      </c>
      <c r="BC435" t="str">
        <f>IF(COUNTIF($U$2:U435,U435)=COUNTIF(data[Référence principale],data[[#This Row],[Référence principale]]),COUNTIF(data[Référence principale],data[[#This Row],[Référence principale]]),"")</f>
        <v/>
      </c>
    </row>
    <row r="436" spans="14:55" x14ac:dyDescent="0.25">
      <c r="N436" s="5">
        <v>44959.619502314818</v>
      </c>
      <c r="O436" s="5"/>
      <c r="U436" t="s">
        <v>459</v>
      </c>
      <c r="AD436">
        <v>0</v>
      </c>
      <c r="AG436">
        <v>0</v>
      </c>
      <c r="AP436" s="4"/>
      <c r="BA436">
        <f>YEAR(data[[#This Row],[Date Création]])</f>
        <v>2023</v>
      </c>
      <c r="BC436" t="str">
        <f>IF(COUNTIF($U$2:U436,U436)=COUNTIF(data[Référence principale],data[[#This Row],[Référence principale]]),COUNTIF(data[Référence principale],data[[#This Row],[Référence principale]]),"")</f>
        <v/>
      </c>
    </row>
    <row r="437" spans="14:55" x14ac:dyDescent="0.25">
      <c r="N437" s="5">
        <v>44959.619502314818</v>
      </c>
      <c r="O437" s="5"/>
      <c r="U437" t="s">
        <v>460</v>
      </c>
      <c r="AD437">
        <v>0</v>
      </c>
      <c r="AG437">
        <v>0</v>
      </c>
      <c r="AP437" s="4"/>
      <c r="BA437">
        <f>YEAR(data[[#This Row],[Date Création]])</f>
        <v>2023</v>
      </c>
      <c r="BC437" t="str">
        <f>IF(COUNTIF($U$2:U437,U437)=COUNTIF(data[Référence principale],data[[#This Row],[Référence principale]]),COUNTIF(data[Référence principale],data[[#This Row],[Référence principale]]),"")</f>
        <v/>
      </c>
    </row>
    <row r="438" spans="14:55" x14ac:dyDescent="0.25">
      <c r="N438" s="5">
        <v>44959.619502314818</v>
      </c>
      <c r="O438" s="5"/>
      <c r="U438" t="s">
        <v>461</v>
      </c>
      <c r="AD438">
        <v>0</v>
      </c>
      <c r="AG438">
        <v>0</v>
      </c>
      <c r="AP438" s="4"/>
      <c r="BA438">
        <f>YEAR(data[[#This Row],[Date Création]])</f>
        <v>2023</v>
      </c>
      <c r="BC438">
        <f>IF(COUNTIF($U$2:U438,U438)=COUNTIF(data[Référence principale],data[[#This Row],[Référence principale]]),COUNTIF(data[Référence principale],data[[#This Row],[Référence principale]]),"")</f>
        <v>1</v>
      </c>
    </row>
    <row r="439" spans="14:55" x14ac:dyDescent="0.25">
      <c r="N439" s="5">
        <v>44959.619502314818</v>
      </c>
      <c r="O439" s="5"/>
      <c r="U439" t="s">
        <v>462</v>
      </c>
      <c r="AD439">
        <v>0</v>
      </c>
      <c r="AG439">
        <v>0</v>
      </c>
      <c r="AP439" s="4"/>
      <c r="BA439">
        <f>YEAR(data[[#This Row],[Date Création]])</f>
        <v>2023</v>
      </c>
      <c r="BC439">
        <f>IF(COUNTIF($U$2:U439,U439)=COUNTIF(data[Référence principale],data[[#This Row],[Référence principale]]),COUNTIF(data[Référence principale],data[[#This Row],[Référence principale]]),"")</f>
        <v>1</v>
      </c>
    </row>
    <row r="440" spans="14:55" x14ac:dyDescent="0.25">
      <c r="N440" s="5">
        <v>44959.619502314818</v>
      </c>
      <c r="O440" s="5"/>
      <c r="U440" t="s">
        <v>463</v>
      </c>
      <c r="AD440">
        <v>0</v>
      </c>
      <c r="AG440">
        <v>0</v>
      </c>
      <c r="AP440" s="4"/>
      <c r="BA440">
        <f>YEAR(data[[#This Row],[Date Création]])</f>
        <v>2023</v>
      </c>
      <c r="BC440">
        <f>IF(COUNTIF($U$2:U440,U440)=COUNTIF(data[Référence principale],data[[#This Row],[Référence principale]]),COUNTIF(data[Référence principale],data[[#This Row],[Référence principale]]),"")</f>
        <v>1</v>
      </c>
    </row>
    <row r="441" spans="14:55" x14ac:dyDescent="0.25">
      <c r="N441" s="5">
        <v>44959.653252314813</v>
      </c>
      <c r="O441" s="5"/>
      <c r="U441" t="s">
        <v>464</v>
      </c>
      <c r="AD441">
        <v>0</v>
      </c>
      <c r="AG441">
        <v>0</v>
      </c>
      <c r="AP441" s="4"/>
      <c r="BA441">
        <f>YEAR(data[[#This Row],[Date Création]])</f>
        <v>2023</v>
      </c>
      <c r="BC441" t="str">
        <f>IF(COUNTIF($U$2:U441,U441)=COUNTIF(data[Référence principale],data[[#This Row],[Référence principale]]),COUNTIF(data[Référence principale],data[[#This Row],[Référence principale]]),"")</f>
        <v/>
      </c>
    </row>
    <row r="442" spans="14:55" x14ac:dyDescent="0.25">
      <c r="N442" s="5">
        <v>44959.653252314813</v>
      </c>
      <c r="O442" s="5"/>
      <c r="U442" t="s">
        <v>465</v>
      </c>
      <c r="AD442">
        <v>0</v>
      </c>
      <c r="AG442">
        <v>0</v>
      </c>
      <c r="AP442" s="4"/>
      <c r="BA442">
        <f>YEAR(data[[#This Row],[Date Création]])</f>
        <v>2023</v>
      </c>
      <c r="BC442" t="str">
        <f>IF(COUNTIF($U$2:U442,U442)=COUNTIF(data[Référence principale],data[[#This Row],[Référence principale]]),COUNTIF(data[Référence principale],data[[#This Row],[Référence principale]]),"")</f>
        <v/>
      </c>
    </row>
    <row r="443" spans="14:55" x14ac:dyDescent="0.25">
      <c r="N443" s="5">
        <v>44959.653252314813</v>
      </c>
      <c r="O443" s="5"/>
      <c r="U443" t="s">
        <v>466</v>
      </c>
      <c r="AD443">
        <v>0</v>
      </c>
      <c r="AG443">
        <v>0</v>
      </c>
      <c r="AP443" s="4"/>
      <c r="BA443">
        <f>YEAR(data[[#This Row],[Date Création]])</f>
        <v>2023</v>
      </c>
      <c r="BC443" t="str">
        <f>IF(COUNTIF($U$2:U443,U443)=COUNTIF(data[Référence principale],data[[#This Row],[Référence principale]]),COUNTIF(data[Référence principale],data[[#This Row],[Référence principale]]),"")</f>
        <v/>
      </c>
    </row>
    <row r="444" spans="14:55" x14ac:dyDescent="0.25">
      <c r="N444" s="5">
        <v>44959.653252314813</v>
      </c>
      <c r="O444" s="5"/>
      <c r="U444" t="s">
        <v>467</v>
      </c>
      <c r="AD444">
        <v>0</v>
      </c>
      <c r="AG444">
        <v>0</v>
      </c>
      <c r="AP444" s="4"/>
      <c r="BA444">
        <f>YEAR(data[[#This Row],[Date Création]])</f>
        <v>2023</v>
      </c>
      <c r="BC444" t="str">
        <f>IF(COUNTIF($U$2:U444,U444)=COUNTIF(data[Référence principale],data[[#This Row],[Référence principale]]),COUNTIF(data[Référence principale],data[[#This Row],[Référence principale]]),"")</f>
        <v/>
      </c>
    </row>
    <row r="445" spans="14:55" x14ac:dyDescent="0.25">
      <c r="N445" s="5">
        <v>44959.653252314813</v>
      </c>
      <c r="O445" s="5"/>
      <c r="U445" t="s">
        <v>236</v>
      </c>
      <c r="AD445">
        <v>0</v>
      </c>
      <c r="AG445">
        <v>0</v>
      </c>
      <c r="AP445" s="4"/>
      <c r="BA445">
        <f>YEAR(data[[#This Row],[Date Création]])</f>
        <v>2023</v>
      </c>
      <c r="BC445">
        <f>IF(COUNTIF($U$2:U445,U445)=COUNTIF(data[Référence principale],data[[#This Row],[Référence principale]]),COUNTIF(data[Référence principale],data[[#This Row],[Référence principale]]),"")</f>
        <v>2</v>
      </c>
    </row>
    <row r="446" spans="14:55" x14ac:dyDescent="0.25">
      <c r="N446" s="5">
        <v>44959.653252314813</v>
      </c>
      <c r="O446" s="5"/>
      <c r="U446" t="s">
        <v>468</v>
      </c>
      <c r="AD446">
        <v>0</v>
      </c>
      <c r="AG446">
        <v>0</v>
      </c>
      <c r="AP446" s="4"/>
      <c r="BA446">
        <f>YEAR(data[[#This Row],[Date Création]])</f>
        <v>2023</v>
      </c>
      <c r="BC446" t="str">
        <f>IF(COUNTIF($U$2:U446,U446)=COUNTIF(data[Référence principale],data[[#This Row],[Référence principale]]),COUNTIF(data[Référence principale],data[[#This Row],[Référence principale]]),"")</f>
        <v/>
      </c>
    </row>
    <row r="447" spans="14:55" x14ac:dyDescent="0.25">
      <c r="N447" s="5">
        <v>44959.653252314813</v>
      </c>
      <c r="O447" s="5"/>
      <c r="U447" t="s">
        <v>469</v>
      </c>
      <c r="AD447">
        <v>0</v>
      </c>
      <c r="AG447">
        <v>0</v>
      </c>
      <c r="AP447" s="4"/>
      <c r="BA447">
        <f>YEAR(data[[#This Row],[Date Création]])</f>
        <v>2023</v>
      </c>
      <c r="BC447" t="str">
        <f>IF(COUNTIF($U$2:U447,U447)=COUNTIF(data[Référence principale],data[[#This Row],[Référence principale]]),COUNTIF(data[Référence principale],data[[#This Row],[Référence principale]]),"")</f>
        <v/>
      </c>
    </row>
    <row r="448" spans="14:55" x14ac:dyDescent="0.25">
      <c r="N448" s="5">
        <v>44959.653252314813</v>
      </c>
      <c r="O448" s="5"/>
      <c r="U448" t="s">
        <v>470</v>
      </c>
      <c r="AD448">
        <v>0</v>
      </c>
      <c r="AG448">
        <v>0</v>
      </c>
      <c r="AP448" s="4"/>
      <c r="BA448">
        <f>YEAR(data[[#This Row],[Date Création]])</f>
        <v>2023</v>
      </c>
      <c r="BC448" t="str">
        <f>IF(COUNTIF($U$2:U448,U448)=COUNTIF(data[Référence principale],data[[#This Row],[Référence principale]]),COUNTIF(data[Référence principale],data[[#This Row],[Référence principale]]),"")</f>
        <v/>
      </c>
    </row>
    <row r="449" spans="14:55" x14ac:dyDescent="0.25">
      <c r="N449" s="5">
        <v>44959.653252314813</v>
      </c>
      <c r="O449" s="5"/>
      <c r="U449" t="s">
        <v>471</v>
      </c>
      <c r="AD449">
        <v>0</v>
      </c>
      <c r="AG449">
        <v>0</v>
      </c>
      <c r="AP449" s="4"/>
      <c r="BA449">
        <f>YEAR(data[[#This Row],[Date Création]])</f>
        <v>2023</v>
      </c>
      <c r="BC449" t="str">
        <f>IF(COUNTIF($U$2:U449,U449)=COUNTIF(data[Référence principale],data[[#This Row],[Référence principale]]),COUNTIF(data[Référence principale],data[[#This Row],[Référence principale]]),"")</f>
        <v/>
      </c>
    </row>
    <row r="450" spans="14:55" x14ac:dyDescent="0.25">
      <c r="N450" s="5">
        <v>44959.653252314813</v>
      </c>
      <c r="O450" s="5"/>
      <c r="U450" t="s">
        <v>472</v>
      </c>
      <c r="AD450">
        <v>0</v>
      </c>
      <c r="AG450">
        <v>0</v>
      </c>
      <c r="AP450" s="4"/>
      <c r="BA450">
        <f>YEAR(data[[#This Row],[Date Création]])</f>
        <v>2023</v>
      </c>
      <c r="BC450" t="str">
        <f>IF(COUNTIF($U$2:U450,U450)=COUNTIF(data[Référence principale],data[[#This Row],[Référence principale]]),COUNTIF(data[Référence principale],data[[#This Row],[Référence principale]]),"")</f>
        <v/>
      </c>
    </row>
    <row r="451" spans="14:55" x14ac:dyDescent="0.25">
      <c r="N451" s="5">
        <v>44959.653252314813</v>
      </c>
      <c r="O451" s="5"/>
      <c r="U451" t="s">
        <v>473</v>
      </c>
      <c r="AD451">
        <v>0</v>
      </c>
      <c r="AG451">
        <v>0</v>
      </c>
      <c r="AP451" s="4"/>
      <c r="BA451">
        <f>YEAR(data[[#This Row],[Date Création]])</f>
        <v>2023</v>
      </c>
      <c r="BC451" t="str">
        <f>IF(COUNTIF($U$2:U451,U451)=COUNTIF(data[Référence principale],data[[#This Row],[Référence principale]]),COUNTIF(data[Référence principale],data[[#This Row],[Référence principale]]),"")</f>
        <v/>
      </c>
    </row>
    <row r="452" spans="14:55" x14ac:dyDescent="0.25">
      <c r="N452" s="5">
        <v>44959.653252314813</v>
      </c>
      <c r="O452" s="5"/>
      <c r="U452" t="s">
        <v>474</v>
      </c>
      <c r="AD452">
        <v>0</v>
      </c>
      <c r="AG452">
        <v>0</v>
      </c>
      <c r="AP452" s="4"/>
      <c r="BA452">
        <f>YEAR(data[[#This Row],[Date Création]])</f>
        <v>2023</v>
      </c>
      <c r="BC452" t="str">
        <f>IF(COUNTIF($U$2:U452,U452)=COUNTIF(data[Référence principale],data[[#This Row],[Référence principale]]),COUNTIF(data[Référence principale],data[[#This Row],[Référence principale]]),"")</f>
        <v/>
      </c>
    </row>
    <row r="453" spans="14:55" x14ac:dyDescent="0.25">
      <c r="N453" s="5">
        <v>44959.653252314813</v>
      </c>
      <c r="O453" s="5"/>
      <c r="U453" t="s">
        <v>475</v>
      </c>
      <c r="AD453">
        <v>0</v>
      </c>
      <c r="AG453">
        <v>0</v>
      </c>
      <c r="AP453" s="4"/>
      <c r="BA453">
        <f>YEAR(data[[#This Row],[Date Création]])</f>
        <v>2023</v>
      </c>
      <c r="BC453">
        <f>IF(COUNTIF($U$2:U453,U453)=COUNTIF(data[Référence principale],data[[#This Row],[Référence principale]]),COUNTIF(data[Référence principale],data[[#This Row],[Référence principale]]),"")</f>
        <v>1</v>
      </c>
    </row>
    <row r="454" spans="14:55" x14ac:dyDescent="0.25">
      <c r="N454" s="5">
        <v>44959.653252314813</v>
      </c>
      <c r="O454" s="5"/>
      <c r="U454" t="s">
        <v>476</v>
      </c>
      <c r="AD454">
        <v>0</v>
      </c>
      <c r="AG454">
        <v>0</v>
      </c>
      <c r="AP454" s="4"/>
      <c r="BA454">
        <f>YEAR(data[[#This Row],[Date Création]])</f>
        <v>2023</v>
      </c>
      <c r="BC454">
        <f>IF(COUNTIF($U$2:U454,U454)=COUNTIF(data[Référence principale],data[[#This Row],[Référence principale]]),COUNTIF(data[Référence principale],data[[#This Row],[Référence principale]]),"")</f>
        <v>1</v>
      </c>
    </row>
    <row r="455" spans="14:55" x14ac:dyDescent="0.25">
      <c r="N455" s="5">
        <v>44959.653252314813</v>
      </c>
      <c r="O455" s="5"/>
      <c r="U455" t="s">
        <v>477</v>
      </c>
      <c r="AD455">
        <v>0</v>
      </c>
      <c r="AG455">
        <v>0</v>
      </c>
      <c r="AP455" s="4"/>
      <c r="BA455">
        <f>YEAR(data[[#This Row],[Date Création]])</f>
        <v>2023</v>
      </c>
      <c r="BC455">
        <f>IF(COUNTIF($U$2:U455,U455)=COUNTIF(data[Référence principale],data[[#This Row],[Référence principale]]),COUNTIF(data[Référence principale],data[[#This Row],[Référence principale]]),"")</f>
        <v>1</v>
      </c>
    </row>
    <row r="456" spans="14:55" x14ac:dyDescent="0.25">
      <c r="N456" s="5">
        <v>44959.653252314813</v>
      </c>
      <c r="O456" s="5"/>
      <c r="U456" t="s">
        <v>478</v>
      </c>
      <c r="AD456">
        <v>0</v>
      </c>
      <c r="AG456">
        <v>0</v>
      </c>
      <c r="AP456" s="4"/>
      <c r="BA456">
        <f>YEAR(data[[#This Row],[Date Création]])</f>
        <v>2023</v>
      </c>
      <c r="BC456">
        <f>IF(COUNTIF($U$2:U456,U456)=COUNTIF(data[Référence principale],data[[#This Row],[Référence principale]]),COUNTIF(data[Référence principale],data[[#This Row],[Référence principale]]),"")</f>
        <v>1</v>
      </c>
    </row>
    <row r="457" spans="14:55" x14ac:dyDescent="0.25">
      <c r="N457" s="5">
        <v>44942.331157407411</v>
      </c>
      <c r="O457" s="5"/>
      <c r="U457" t="s">
        <v>479</v>
      </c>
      <c r="AD457">
        <v>0</v>
      </c>
      <c r="AG457">
        <v>0</v>
      </c>
      <c r="AP457" s="4"/>
      <c r="BA457">
        <f>YEAR(data[[#This Row],[Date Création]])</f>
        <v>2023</v>
      </c>
      <c r="BC457" t="str">
        <f>IF(COUNTIF($U$2:U457,U457)=COUNTIF(data[Référence principale],data[[#This Row],[Référence principale]]),COUNTIF(data[Référence principale],data[[#This Row],[Référence principale]]),"")</f>
        <v/>
      </c>
    </row>
    <row r="458" spans="14:55" x14ac:dyDescent="0.25">
      <c r="N458" s="5">
        <v>44942.332858796297</v>
      </c>
      <c r="O458" s="5"/>
      <c r="U458" t="s">
        <v>479</v>
      </c>
      <c r="AD458">
        <v>-1</v>
      </c>
      <c r="AG458">
        <v>0</v>
      </c>
      <c r="AP458" s="4"/>
      <c r="BA458">
        <f>YEAR(data[[#This Row],[Date Création]])</f>
        <v>2023</v>
      </c>
      <c r="BC458" t="str">
        <f>IF(COUNTIF($U$2:U458,U458)=COUNTIF(data[Référence principale],data[[#This Row],[Référence principale]]),COUNTIF(data[Référence principale],data[[#This Row],[Référence principale]]),"")</f>
        <v/>
      </c>
    </row>
    <row r="459" spans="14:55" x14ac:dyDescent="0.25">
      <c r="N459" s="5">
        <v>44953.582141203704</v>
      </c>
      <c r="O459" s="5"/>
      <c r="U459" t="s">
        <v>480</v>
      </c>
      <c r="AD459">
        <v>0</v>
      </c>
      <c r="AG459">
        <v>0</v>
      </c>
      <c r="AP459" s="4"/>
      <c r="BA459">
        <f>YEAR(data[[#This Row],[Date Création]])</f>
        <v>2023</v>
      </c>
      <c r="BC459" t="str">
        <f>IF(COUNTIF($U$2:U459,U459)=COUNTIF(data[Référence principale],data[[#This Row],[Référence principale]]),COUNTIF(data[Référence principale],data[[#This Row],[Référence principale]]),"")</f>
        <v/>
      </c>
    </row>
    <row r="460" spans="14:55" x14ac:dyDescent="0.25">
      <c r="N460" s="5">
        <v>44953.582141203704</v>
      </c>
      <c r="O460" s="5"/>
      <c r="U460" t="s">
        <v>481</v>
      </c>
      <c r="AD460">
        <v>0</v>
      </c>
      <c r="AG460">
        <v>0</v>
      </c>
      <c r="AP460" s="4"/>
      <c r="BA460">
        <f>YEAR(data[[#This Row],[Date Création]])</f>
        <v>2023</v>
      </c>
      <c r="BC460" t="str">
        <f>IF(COUNTIF($U$2:U460,U460)=COUNTIF(data[Référence principale],data[[#This Row],[Référence principale]]),COUNTIF(data[Référence principale],data[[#This Row],[Référence principale]]),"")</f>
        <v/>
      </c>
    </row>
    <row r="461" spans="14:55" x14ac:dyDescent="0.25">
      <c r="N461" s="5">
        <v>44953.582141203704</v>
      </c>
      <c r="O461" s="5"/>
      <c r="U461" t="s">
        <v>482</v>
      </c>
      <c r="AD461">
        <v>0</v>
      </c>
      <c r="AG461">
        <v>0</v>
      </c>
      <c r="AP461" s="4"/>
      <c r="BA461">
        <f>YEAR(data[[#This Row],[Date Création]])</f>
        <v>2023</v>
      </c>
      <c r="BC461" t="str">
        <f>IF(COUNTIF($U$2:U461,U461)=COUNTIF(data[Référence principale],data[[#This Row],[Référence principale]]),COUNTIF(data[Référence principale],data[[#This Row],[Référence principale]]),"")</f>
        <v/>
      </c>
    </row>
    <row r="462" spans="14:55" x14ac:dyDescent="0.25">
      <c r="N462" s="5">
        <v>44953.582141203704</v>
      </c>
      <c r="O462" s="5"/>
      <c r="U462" t="s">
        <v>483</v>
      </c>
      <c r="AD462">
        <v>0</v>
      </c>
      <c r="AG462">
        <v>0</v>
      </c>
      <c r="AP462" s="4"/>
      <c r="BA462">
        <f>YEAR(data[[#This Row],[Date Création]])</f>
        <v>2023</v>
      </c>
      <c r="BC462" t="str">
        <f>IF(COUNTIF($U$2:U462,U462)=COUNTIF(data[Référence principale],data[[#This Row],[Référence principale]]),COUNTIF(data[Référence principale],data[[#This Row],[Référence principale]]),"")</f>
        <v/>
      </c>
    </row>
    <row r="463" spans="14:55" x14ac:dyDescent="0.25">
      <c r="N463" s="5">
        <v>44953.582141203704</v>
      </c>
      <c r="O463" s="5"/>
      <c r="U463" t="s">
        <v>484</v>
      </c>
      <c r="AD463">
        <v>0</v>
      </c>
      <c r="AG463">
        <v>0</v>
      </c>
      <c r="AP463" s="4"/>
      <c r="BA463">
        <f>YEAR(data[[#This Row],[Date Création]])</f>
        <v>2023</v>
      </c>
      <c r="BC463" t="str">
        <f>IF(COUNTIF($U$2:U463,U463)=COUNTIF(data[Référence principale],data[[#This Row],[Référence principale]]),COUNTIF(data[Référence principale],data[[#This Row],[Référence principale]]),"")</f>
        <v/>
      </c>
    </row>
    <row r="464" spans="14:55" x14ac:dyDescent="0.25">
      <c r="N464" s="5">
        <v>44953.582141203704</v>
      </c>
      <c r="O464" s="5"/>
      <c r="U464" t="s">
        <v>485</v>
      </c>
      <c r="AD464">
        <v>0</v>
      </c>
      <c r="AG464">
        <v>0</v>
      </c>
      <c r="AP464" s="4"/>
      <c r="BA464">
        <f>YEAR(data[[#This Row],[Date Création]])</f>
        <v>2023</v>
      </c>
      <c r="BC464" t="str">
        <f>IF(COUNTIF($U$2:U464,U464)=COUNTIF(data[Référence principale],data[[#This Row],[Référence principale]]),COUNTIF(data[Référence principale],data[[#This Row],[Référence principale]]),"")</f>
        <v/>
      </c>
    </row>
    <row r="465" spans="14:55" x14ac:dyDescent="0.25">
      <c r="N465" s="5">
        <v>44953.582141203704</v>
      </c>
      <c r="O465" s="5"/>
      <c r="U465" t="s">
        <v>486</v>
      </c>
      <c r="AD465">
        <v>0</v>
      </c>
      <c r="AG465">
        <v>0</v>
      </c>
      <c r="AP465" s="4"/>
      <c r="BA465">
        <f>YEAR(data[[#This Row],[Date Création]])</f>
        <v>2023</v>
      </c>
      <c r="BC465">
        <f>IF(COUNTIF($U$2:U465,U465)=COUNTIF(data[Référence principale],data[[#This Row],[Référence principale]]),COUNTIF(data[Référence principale],data[[#This Row],[Référence principale]]),"")</f>
        <v>1</v>
      </c>
    </row>
    <row r="466" spans="14:55" x14ac:dyDescent="0.25">
      <c r="N466" s="5">
        <v>44953.582141203704</v>
      </c>
      <c r="O466" s="5"/>
      <c r="U466" t="s">
        <v>487</v>
      </c>
      <c r="AD466">
        <v>0</v>
      </c>
      <c r="AG466">
        <v>0</v>
      </c>
      <c r="AP466" s="4"/>
      <c r="BA466">
        <f>YEAR(data[[#This Row],[Date Création]])</f>
        <v>2023</v>
      </c>
      <c r="BC466" t="str">
        <f>IF(COUNTIF($U$2:U466,U466)=COUNTIF(data[Référence principale],data[[#This Row],[Référence principale]]),COUNTIF(data[Référence principale],data[[#This Row],[Référence principale]]),"")</f>
        <v/>
      </c>
    </row>
    <row r="467" spans="14:55" x14ac:dyDescent="0.25">
      <c r="N467" s="5">
        <v>44953.582141203704</v>
      </c>
      <c r="O467" s="5"/>
      <c r="U467" t="s">
        <v>488</v>
      </c>
      <c r="AD467">
        <v>0</v>
      </c>
      <c r="AG467">
        <v>0</v>
      </c>
      <c r="AP467" s="4"/>
      <c r="BA467">
        <f>YEAR(data[[#This Row],[Date Création]])</f>
        <v>2023</v>
      </c>
      <c r="BC467" t="str">
        <f>IF(COUNTIF($U$2:U467,U467)=COUNTIF(data[Référence principale],data[[#This Row],[Référence principale]]),COUNTIF(data[Référence principale],data[[#This Row],[Référence principale]]),"")</f>
        <v/>
      </c>
    </row>
    <row r="468" spans="14:55" x14ac:dyDescent="0.25">
      <c r="N468" s="5">
        <v>44953.582141203704</v>
      </c>
      <c r="O468" s="5"/>
      <c r="U468" t="s">
        <v>489</v>
      </c>
      <c r="AD468">
        <v>0</v>
      </c>
      <c r="AG468">
        <v>0</v>
      </c>
      <c r="AP468" s="4"/>
      <c r="BA468">
        <f>YEAR(data[[#This Row],[Date Création]])</f>
        <v>2023</v>
      </c>
      <c r="BC468" t="str">
        <f>IF(COUNTIF($U$2:U468,U468)=COUNTIF(data[Référence principale],data[[#This Row],[Référence principale]]),COUNTIF(data[Référence principale],data[[#This Row],[Référence principale]]),"")</f>
        <v/>
      </c>
    </row>
    <row r="469" spans="14:55" x14ac:dyDescent="0.25">
      <c r="N469" s="5">
        <v>44953.582141203704</v>
      </c>
      <c r="O469" s="5"/>
      <c r="U469" t="s">
        <v>490</v>
      </c>
      <c r="AD469">
        <v>0</v>
      </c>
      <c r="AG469">
        <v>0</v>
      </c>
      <c r="AP469" s="4"/>
      <c r="BA469">
        <f>YEAR(data[[#This Row],[Date Création]])</f>
        <v>2023</v>
      </c>
      <c r="BC469" t="str">
        <f>IF(COUNTIF($U$2:U469,U469)=COUNTIF(data[Référence principale],data[[#This Row],[Référence principale]]),COUNTIF(data[Référence principale],data[[#This Row],[Référence principale]]),"")</f>
        <v/>
      </c>
    </row>
    <row r="470" spans="14:55" x14ac:dyDescent="0.25">
      <c r="N470" s="5">
        <v>44953.582141203704</v>
      </c>
      <c r="O470" s="5"/>
      <c r="U470" t="s">
        <v>491</v>
      </c>
      <c r="AD470">
        <v>0</v>
      </c>
      <c r="AG470">
        <v>0</v>
      </c>
      <c r="AP470" s="4"/>
      <c r="BA470">
        <f>YEAR(data[[#This Row],[Date Création]])</f>
        <v>2023</v>
      </c>
      <c r="BC470">
        <f>IF(COUNTIF($U$2:U470,U470)=COUNTIF(data[Référence principale],data[[#This Row],[Référence principale]]),COUNTIF(data[Référence principale],data[[#This Row],[Référence principale]]),"")</f>
        <v>1</v>
      </c>
    </row>
    <row r="471" spans="14:55" x14ac:dyDescent="0.25">
      <c r="N471" s="5">
        <v>44953.582141203704</v>
      </c>
      <c r="O471" s="5"/>
      <c r="U471" t="s">
        <v>492</v>
      </c>
      <c r="AD471">
        <v>0</v>
      </c>
      <c r="AG471">
        <v>0</v>
      </c>
      <c r="AP471" s="4"/>
      <c r="BA471">
        <f>YEAR(data[[#This Row],[Date Création]])</f>
        <v>2023</v>
      </c>
      <c r="BC471">
        <f>IF(COUNTIF($U$2:U471,U471)=COUNTIF(data[Référence principale],data[[#This Row],[Référence principale]]),COUNTIF(data[Référence principale],data[[#This Row],[Référence principale]]),"")</f>
        <v>1</v>
      </c>
    </row>
    <row r="472" spans="14:55" x14ac:dyDescent="0.25">
      <c r="N472" s="5">
        <v>44953.582141203704</v>
      </c>
      <c r="O472" s="5"/>
      <c r="U472" t="s">
        <v>493</v>
      </c>
      <c r="AD472">
        <v>0</v>
      </c>
      <c r="AG472">
        <v>0</v>
      </c>
      <c r="AP472" s="4"/>
      <c r="BA472">
        <f>YEAR(data[[#This Row],[Date Création]])</f>
        <v>2023</v>
      </c>
      <c r="BC472">
        <f>IF(COUNTIF($U$2:U472,U472)=COUNTIF(data[Référence principale],data[[#This Row],[Référence principale]]),COUNTIF(data[Référence principale],data[[#This Row],[Référence principale]]),"")</f>
        <v>1</v>
      </c>
    </row>
    <row r="473" spans="14:55" x14ac:dyDescent="0.25">
      <c r="N473" s="5">
        <v>44953.582141203704</v>
      </c>
      <c r="O473" s="5"/>
      <c r="U473" t="s">
        <v>207</v>
      </c>
      <c r="AD473">
        <v>0</v>
      </c>
      <c r="AG473">
        <v>0</v>
      </c>
      <c r="AP473" s="4"/>
      <c r="BA473">
        <f>YEAR(data[[#This Row],[Date Création]])</f>
        <v>2023</v>
      </c>
      <c r="BC473">
        <f>IF(COUNTIF($U$2:U473,U473)=COUNTIF(data[Référence principale],data[[#This Row],[Référence principale]]),COUNTIF(data[Référence principale],data[[#This Row],[Référence principale]]),"")</f>
        <v>2</v>
      </c>
    </row>
    <row r="474" spans="14:55" x14ac:dyDescent="0.25">
      <c r="N474" s="5">
        <v>44953.586562500001</v>
      </c>
      <c r="O474" s="5"/>
      <c r="U474" t="s">
        <v>494</v>
      </c>
      <c r="AD474">
        <v>0</v>
      </c>
      <c r="AG474">
        <v>0</v>
      </c>
      <c r="AP474" s="4"/>
      <c r="BA474">
        <f>YEAR(data[[#This Row],[Date Création]])</f>
        <v>2023</v>
      </c>
      <c r="BC474" t="str">
        <f>IF(COUNTIF($U$2:U474,U474)=COUNTIF(data[Référence principale],data[[#This Row],[Référence principale]]),COUNTIF(data[Référence principale],data[[#This Row],[Référence principale]]),"")</f>
        <v/>
      </c>
    </row>
    <row r="475" spans="14:55" x14ac:dyDescent="0.25">
      <c r="N475" s="5">
        <v>44953.586562500001</v>
      </c>
      <c r="O475" s="5"/>
      <c r="U475" t="s">
        <v>62</v>
      </c>
      <c r="AD475">
        <v>0</v>
      </c>
      <c r="AG475">
        <v>0</v>
      </c>
      <c r="AP475" s="4"/>
      <c r="BA475">
        <f>YEAR(data[[#This Row],[Date Création]])</f>
        <v>2023</v>
      </c>
      <c r="BC475" t="str">
        <f>IF(COUNTIF($U$2:U475,U475)=COUNTIF(data[Référence principale],data[[#This Row],[Référence principale]]),COUNTIF(data[Référence principale],data[[#This Row],[Référence principale]]),"")</f>
        <v/>
      </c>
    </row>
    <row r="476" spans="14:55" x14ac:dyDescent="0.25">
      <c r="N476" s="5">
        <v>44953.586562500001</v>
      </c>
      <c r="O476" s="5"/>
      <c r="U476" t="s">
        <v>495</v>
      </c>
      <c r="AD476">
        <v>0</v>
      </c>
      <c r="AG476">
        <v>0</v>
      </c>
      <c r="AP476" s="4"/>
      <c r="BA476">
        <f>YEAR(data[[#This Row],[Date Création]])</f>
        <v>2023</v>
      </c>
      <c r="BC476" t="str">
        <f>IF(COUNTIF($U$2:U476,U476)=COUNTIF(data[Référence principale],data[[#This Row],[Référence principale]]),COUNTIF(data[Référence principale],data[[#This Row],[Référence principale]]),"")</f>
        <v/>
      </c>
    </row>
    <row r="477" spans="14:55" x14ac:dyDescent="0.25">
      <c r="N477" s="5">
        <v>44953.586562500001</v>
      </c>
      <c r="O477" s="5"/>
      <c r="U477" t="s">
        <v>496</v>
      </c>
      <c r="AD477">
        <v>0</v>
      </c>
      <c r="AG477">
        <v>0</v>
      </c>
      <c r="AP477" s="4"/>
      <c r="BA477">
        <f>YEAR(data[[#This Row],[Date Création]])</f>
        <v>2023</v>
      </c>
      <c r="BC477" t="str">
        <f>IF(COUNTIF($U$2:U477,U477)=COUNTIF(data[Référence principale],data[[#This Row],[Référence principale]]),COUNTIF(data[Référence principale],data[[#This Row],[Référence principale]]),"")</f>
        <v/>
      </c>
    </row>
    <row r="478" spans="14:55" x14ac:dyDescent="0.25">
      <c r="N478" s="5">
        <v>44953.586562500001</v>
      </c>
      <c r="O478" s="5"/>
      <c r="U478" t="s">
        <v>497</v>
      </c>
      <c r="AD478">
        <v>0</v>
      </c>
      <c r="AG478">
        <v>0</v>
      </c>
      <c r="AP478" s="4"/>
      <c r="BA478">
        <f>YEAR(data[[#This Row],[Date Création]])</f>
        <v>2023</v>
      </c>
      <c r="BC478">
        <f>IF(COUNTIF($U$2:U478,U478)=COUNTIF(data[Référence principale],data[[#This Row],[Référence principale]]),COUNTIF(data[Référence principale],data[[#This Row],[Référence principale]]),"")</f>
        <v>1</v>
      </c>
    </row>
    <row r="479" spans="14:55" x14ac:dyDescent="0.25">
      <c r="N479" s="5">
        <v>44953.586562500001</v>
      </c>
      <c r="O479" s="5"/>
      <c r="U479" t="s">
        <v>498</v>
      </c>
      <c r="AD479">
        <v>0</v>
      </c>
      <c r="AG479">
        <v>0</v>
      </c>
      <c r="AP479" s="4"/>
      <c r="BA479">
        <f>YEAR(data[[#This Row],[Date Création]])</f>
        <v>2023</v>
      </c>
      <c r="BC479">
        <f>IF(COUNTIF($U$2:U479,U479)=COUNTIF(data[Référence principale],data[[#This Row],[Référence principale]]),COUNTIF(data[Référence principale],data[[#This Row],[Référence principale]]),"")</f>
        <v>1</v>
      </c>
    </row>
    <row r="480" spans="14:55" x14ac:dyDescent="0.25">
      <c r="N480" s="5">
        <v>44953.586562500001</v>
      </c>
      <c r="O480" s="5"/>
      <c r="U480" t="s">
        <v>499</v>
      </c>
      <c r="AD480">
        <v>0</v>
      </c>
      <c r="AG480">
        <v>0</v>
      </c>
      <c r="AP480" s="4"/>
      <c r="BA480">
        <f>YEAR(data[[#This Row],[Date Création]])</f>
        <v>2023</v>
      </c>
      <c r="BC480">
        <f>IF(COUNTIF($U$2:U480,U480)=COUNTIF(data[Référence principale],data[[#This Row],[Référence principale]]),COUNTIF(data[Référence principale],data[[#This Row],[Référence principale]]),"")</f>
        <v>1</v>
      </c>
    </row>
    <row r="481" spans="14:55" x14ac:dyDescent="0.25">
      <c r="N481" s="5">
        <v>44953.586562500001</v>
      </c>
      <c r="O481" s="5"/>
      <c r="U481" t="s">
        <v>500</v>
      </c>
      <c r="AD481">
        <v>0</v>
      </c>
      <c r="AG481">
        <v>0</v>
      </c>
      <c r="AP481" s="4"/>
      <c r="BA481">
        <f>YEAR(data[[#This Row],[Date Création]])</f>
        <v>2023</v>
      </c>
      <c r="BC481">
        <f>IF(COUNTIF($U$2:U481,U481)=COUNTIF(data[Référence principale],data[[#This Row],[Référence principale]]),COUNTIF(data[Référence principale],data[[#This Row],[Référence principale]]),"")</f>
        <v>1</v>
      </c>
    </row>
    <row r="482" spans="14:55" x14ac:dyDescent="0.25">
      <c r="N482" s="5">
        <v>44953.589212962965</v>
      </c>
      <c r="O482" s="5"/>
      <c r="U482" t="s">
        <v>157</v>
      </c>
      <c r="AD482">
        <v>0</v>
      </c>
      <c r="AG482">
        <v>0</v>
      </c>
      <c r="AP482" s="4"/>
      <c r="BA482">
        <f>YEAR(data[[#This Row],[Date Création]])</f>
        <v>2023</v>
      </c>
      <c r="BC482" t="str">
        <f>IF(COUNTIF($U$2:U482,U482)=COUNTIF(data[Référence principale],data[[#This Row],[Référence principale]]),COUNTIF(data[Référence principale],data[[#This Row],[Référence principale]]),"")</f>
        <v/>
      </c>
    </row>
    <row r="483" spans="14:55" x14ac:dyDescent="0.25">
      <c r="N483" s="5">
        <v>44953.589212962965</v>
      </c>
      <c r="O483" s="5"/>
      <c r="U483" t="s">
        <v>501</v>
      </c>
      <c r="AD483">
        <v>0</v>
      </c>
      <c r="AG483">
        <v>0</v>
      </c>
      <c r="AP483" s="4"/>
      <c r="BA483">
        <f>YEAR(data[[#This Row],[Date Création]])</f>
        <v>2023</v>
      </c>
      <c r="BC483" t="str">
        <f>IF(COUNTIF($U$2:U483,U483)=COUNTIF(data[Référence principale],data[[#This Row],[Référence principale]]),COUNTIF(data[Référence principale],data[[#This Row],[Référence principale]]),"")</f>
        <v/>
      </c>
    </row>
    <row r="484" spans="14:55" x14ac:dyDescent="0.25">
      <c r="N484" s="5">
        <v>44953.589212962965</v>
      </c>
      <c r="O484" s="5"/>
      <c r="U484" t="s">
        <v>502</v>
      </c>
      <c r="AD484">
        <v>0</v>
      </c>
      <c r="AG484">
        <v>0</v>
      </c>
      <c r="AP484" s="4"/>
      <c r="BA484">
        <f>YEAR(data[[#This Row],[Date Création]])</f>
        <v>2023</v>
      </c>
      <c r="BC484" t="str">
        <f>IF(COUNTIF($U$2:U484,U484)=COUNTIF(data[Référence principale],data[[#This Row],[Référence principale]]),COUNTIF(data[Référence principale],data[[#This Row],[Référence principale]]),"")</f>
        <v/>
      </c>
    </row>
    <row r="485" spans="14:55" x14ac:dyDescent="0.25">
      <c r="N485" s="5">
        <v>44953.589212962965</v>
      </c>
      <c r="O485" s="5"/>
      <c r="U485" t="s">
        <v>503</v>
      </c>
      <c r="AD485">
        <v>0</v>
      </c>
      <c r="AG485">
        <v>0</v>
      </c>
      <c r="AP485" s="4"/>
      <c r="BA485">
        <f>YEAR(data[[#This Row],[Date Création]])</f>
        <v>2023</v>
      </c>
      <c r="BC485" t="str">
        <f>IF(COUNTIF($U$2:U485,U485)=COUNTIF(data[Référence principale],data[[#This Row],[Référence principale]]),COUNTIF(data[Référence principale],data[[#This Row],[Référence principale]]),"")</f>
        <v/>
      </c>
    </row>
    <row r="486" spans="14:55" x14ac:dyDescent="0.25">
      <c r="N486" s="5">
        <v>44953.589212962965</v>
      </c>
      <c r="O486" s="5"/>
      <c r="U486" t="s">
        <v>186</v>
      </c>
      <c r="AD486">
        <v>0</v>
      </c>
      <c r="AG486">
        <v>0</v>
      </c>
      <c r="AP486" s="4"/>
      <c r="BA486">
        <f>YEAR(data[[#This Row],[Date Création]])</f>
        <v>2023</v>
      </c>
      <c r="BC486">
        <f>IF(COUNTIF($U$2:U486,U486)=COUNTIF(data[Référence principale],data[[#This Row],[Référence principale]]),COUNTIF(data[Référence principale],data[[#This Row],[Référence principale]]),"")</f>
        <v>2</v>
      </c>
    </row>
    <row r="487" spans="14:55" x14ac:dyDescent="0.25">
      <c r="N487" s="5">
        <v>44953.589212962965</v>
      </c>
      <c r="O487" s="5"/>
      <c r="U487" t="s">
        <v>197</v>
      </c>
      <c r="AD487">
        <v>0</v>
      </c>
      <c r="AG487">
        <v>0</v>
      </c>
      <c r="AP487" s="4"/>
      <c r="BA487">
        <f>YEAR(data[[#This Row],[Date Création]])</f>
        <v>2023</v>
      </c>
      <c r="BC487" t="str">
        <f>IF(COUNTIF($U$2:U487,U487)=COUNTIF(data[Référence principale],data[[#This Row],[Référence principale]]),COUNTIF(data[Référence principale],data[[#This Row],[Référence principale]]),"")</f>
        <v/>
      </c>
    </row>
    <row r="488" spans="14:55" x14ac:dyDescent="0.25">
      <c r="N488" s="5">
        <v>44953.589212962965</v>
      </c>
      <c r="O488" s="5"/>
      <c r="U488" t="s">
        <v>504</v>
      </c>
      <c r="AD488">
        <v>0</v>
      </c>
      <c r="AG488">
        <v>0</v>
      </c>
      <c r="AP488" s="4"/>
      <c r="BA488">
        <f>YEAR(data[[#This Row],[Date Création]])</f>
        <v>2023</v>
      </c>
      <c r="BC488" t="str">
        <f>IF(COUNTIF($U$2:U488,U488)=COUNTIF(data[Référence principale],data[[#This Row],[Référence principale]]),COUNTIF(data[Référence principale],data[[#This Row],[Référence principale]]),"")</f>
        <v/>
      </c>
    </row>
    <row r="489" spans="14:55" x14ac:dyDescent="0.25">
      <c r="N489" s="5">
        <v>44953.589212962965</v>
      </c>
      <c r="O489" s="5"/>
      <c r="U489" t="s">
        <v>161</v>
      </c>
      <c r="AD489">
        <v>0</v>
      </c>
      <c r="AG489">
        <v>0</v>
      </c>
      <c r="AP489" s="4"/>
      <c r="BA489">
        <f>YEAR(data[[#This Row],[Date Création]])</f>
        <v>2023</v>
      </c>
      <c r="BC489" t="str">
        <f>IF(COUNTIF($U$2:U489,U489)=COUNTIF(data[Référence principale],data[[#This Row],[Référence principale]]),COUNTIF(data[Référence principale],data[[#This Row],[Référence principale]]),"")</f>
        <v/>
      </c>
    </row>
    <row r="490" spans="14:55" x14ac:dyDescent="0.25">
      <c r="N490" s="5">
        <v>44953.589212962965</v>
      </c>
      <c r="O490" s="5"/>
      <c r="U490" t="s">
        <v>505</v>
      </c>
      <c r="AD490">
        <v>0</v>
      </c>
      <c r="AG490">
        <v>0</v>
      </c>
      <c r="AP490" s="4"/>
      <c r="BA490">
        <f>YEAR(data[[#This Row],[Date Création]])</f>
        <v>2023</v>
      </c>
      <c r="BC490">
        <f>IF(COUNTIF($U$2:U490,U490)=COUNTIF(data[Référence principale],data[[#This Row],[Référence principale]]),COUNTIF(data[Référence principale],data[[#This Row],[Référence principale]]),"")</f>
        <v>1</v>
      </c>
    </row>
    <row r="491" spans="14:55" x14ac:dyDescent="0.25">
      <c r="N491" s="5">
        <v>44953.589212962965</v>
      </c>
      <c r="O491" s="5"/>
      <c r="U491" t="s">
        <v>506</v>
      </c>
      <c r="AD491">
        <v>0</v>
      </c>
      <c r="AG491">
        <v>0</v>
      </c>
      <c r="AP491" s="4"/>
      <c r="BA491">
        <f>YEAR(data[[#This Row],[Date Création]])</f>
        <v>2023</v>
      </c>
      <c r="BC491">
        <f>IF(COUNTIF($U$2:U491,U491)=COUNTIF(data[Référence principale],data[[#This Row],[Référence principale]]),COUNTIF(data[Référence principale],data[[#This Row],[Référence principale]]),"")</f>
        <v>1</v>
      </c>
    </row>
    <row r="492" spans="14:55" x14ac:dyDescent="0.25">
      <c r="N492" s="5">
        <v>44953.589212962965</v>
      </c>
      <c r="O492" s="5"/>
      <c r="U492" t="s">
        <v>507</v>
      </c>
      <c r="AD492">
        <v>0</v>
      </c>
      <c r="AG492">
        <v>0</v>
      </c>
      <c r="AP492" s="4"/>
      <c r="BA492">
        <f>YEAR(data[[#This Row],[Date Création]])</f>
        <v>2023</v>
      </c>
      <c r="BC492">
        <f>IF(COUNTIF($U$2:U492,U492)=COUNTIF(data[Référence principale],data[[#This Row],[Référence principale]]),COUNTIF(data[Référence principale],data[[#This Row],[Référence principale]]),"")</f>
        <v>1</v>
      </c>
    </row>
    <row r="493" spans="14:55" x14ac:dyDescent="0.25">
      <c r="N493" s="5">
        <v>44953.589212962965</v>
      </c>
      <c r="O493" s="5"/>
      <c r="U493" t="s">
        <v>508</v>
      </c>
      <c r="AD493">
        <v>0</v>
      </c>
      <c r="AG493">
        <v>0</v>
      </c>
      <c r="AP493" s="4"/>
      <c r="BA493">
        <f>YEAR(data[[#This Row],[Date Création]])</f>
        <v>2023</v>
      </c>
      <c r="BC493">
        <f>IF(COUNTIF($U$2:U493,U493)=COUNTIF(data[Référence principale],data[[#This Row],[Référence principale]]),COUNTIF(data[Référence principale],data[[#This Row],[Référence principale]]),"")</f>
        <v>1</v>
      </c>
    </row>
    <row r="494" spans="14:55" x14ac:dyDescent="0.25">
      <c r="N494" s="5">
        <v>44953.589212962965</v>
      </c>
      <c r="O494" s="5"/>
      <c r="U494" t="s">
        <v>509</v>
      </c>
      <c r="AD494">
        <v>0</v>
      </c>
      <c r="AG494">
        <v>0</v>
      </c>
      <c r="AP494" s="4"/>
      <c r="BA494">
        <f>YEAR(data[[#This Row],[Date Création]])</f>
        <v>2023</v>
      </c>
      <c r="BC494">
        <f>IF(COUNTIF($U$2:U494,U494)=COUNTIF(data[Référence principale],data[[#This Row],[Référence principale]]),COUNTIF(data[Référence principale],data[[#This Row],[Référence principale]]),"")</f>
        <v>1</v>
      </c>
    </row>
    <row r="495" spans="14:55" x14ac:dyDescent="0.25">
      <c r="N495" s="5">
        <v>44953.592569444445</v>
      </c>
      <c r="O495" s="5"/>
      <c r="U495" t="s">
        <v>113</v>
      </c>
      <c r="AD495">
        <v>0</v>
      </c>
      <c r="AG495">
        <v>0</v>
      </c>
      <c r="AP495" s="4"/>
      <c r="BA495">
        <f>YEAR(data[[#This Row],[Date Création]])</f>
        <v>2023</v>
      </c>
      <c r="BC495" t="str">
        <f>IF(COUNTIF($U$2:U495,U495)=COUNTIF(data[Référence principale],data[[#This Row],[Référence principale]]),COUNTIF(data[Référence principale],data[[#This Row],[Référence principale]]),"")</f>
        <v/>
      </c>
    </row>
    <row r="496" spans="14:55" x14ac:dyDescent="0.25">
      <c r="N496" s="5">
        <v>44953.592569444445</v>
      </c>
      <c r="O496" s="5"/>
      <c r="U496" t="s">
        <v>510</v>
      </c>
      <c r="AD496">
        <v>0</v>
      </c>
      <c r="AG496">
        <v>0</v>
      </c>
      <c r="AP496" s="4"/>
      <c r="BA496">
        <f>YEAR(data[[#This Row],[Date Création]])</f>
        <v>2023</v>
      </c>
      <c r="BC496">
        <f>IF(COUNTIF($U$2:U496,U496)=COUNTIF(data[Référence principale],data[[#This Row],[Référence principale]]),COUNTIF(data[Référence principale],data[[#This Row],[Référence principale]]),"")</f>
        <v>1</v>
      </c>
    </row>
    <row r="497" spans="14:55" x14ac:dyDescent="0.25">
      <c r="N497" s="5">
        <v>44953.592569444445</v>
      </c>
      <c r="O497" s="5"/>
      <c r="U497" t="s">
        <v>77</v>
      </c>
      <c r="AD497">
        <v>0</v>
      </c>
      <c r="AG497">
        <v>0</v>
      </c>
      <c r="AP497" s="4"/>
      <c r="BA497">
        <f>YEAR(data[[#This Row],[Date Création]])</f>
        <v>2023</v>
      </c>
      <c r="BC497">
        <f>IF(COUNTIF($U$2:U497,U497)=COUNTIF(data[Référence principale],data[[#This Row],[Référence principale]]),COUNTIF(data[Référence principale],data[[#This Row],[Référence principale]]),"")</f>
        <v>2</v>
      </c>
    </row>
    <row r="498" spans="14:55" x14ac:dyDescent="0.25">
      <c r="N498" s="5">
        <v>44953.592569444445</v>
      </c>
      <c r="O498" s="5"/>
      <c r="U498" t="s">
        <v>359</v>
      </c>
      <c r="AD498">
        <v>0</v>
      </c>
      <c r="AG498">
        <v>0</v>
      </c>
      <c r="AP498" s="4"/>
      <c r="BA498">
        <f>YEAR(data[[#This Row],[Date Création]])</f>
        <v>2023</v>
      </c>
      <c r="BC498">
        <f>IF(COUNTIF($U$2:U498,U498)=COUNTIF(data[Référence principale],data[[#This Row],[Référence principale]]),COUNTIF(data[Référence principale],data[[#This Row],[Référence principale]]),"")</f>
        <v>2</v>
      </c>
    </row>
    <row r="499" spans="14:55" x14ac:dyDescent="0.25">
      <c r="N499" s="5">
        <v>44953.616377314815</v>
      </c>
      <c r="O499" s="5"/>
      <c r="U499" t="s">
        <v>511</v>
      </c>
      <c r="AD499">
        <v>0</v>
      </c>
      <c r="AG499">
        <v>0</v>
      </c>
      <c r="AP499" s="4"/>
      <c r="BA499">
        <f>YEAR(data[[#This Row],[Date Création]])</f>
        <v>2023</v>
      </c>
      <c r="BC499" t="str">
        <f>IF(COUNTIF($U$2:U499,U499)=COUNTIF(data[Référence principale],data[[#This Row],[Référence principale]]),COUNTIF(data[Référence principale],data[[#This Row],[Référence principale]]),"")</f>
        <v/>
      </c>
    </row>
    <row r="500" spans="14:55" x14ac:dyDescent="0.25">
      <c r="N500" s="5">
        <v>44953.616377314815</v>
      </c>
      <c r="O500" s="5"/>
      <c r="U500" t="s">
        <v>512</v>
      </c>
      <c r="AD500">
        <v>0</v>
      </c>
      <c r="AG500">
        <v>0</v>
      </c>
      <c r="AP500" s="4"/>
      <c r="BA500">
        <f>YEAR(data[[#This Row],[Date Création]])</f>
        <v>2023</v>
      </c>
      <c r="BC500" t="str">
        <f>IF(COUNTIF($U$2:U500,U500)=COUNTIF(data[Référence principale],data[[#This Row],[Référence principale]]),COUNTIF(data[Référence principale],data[[#This Row],[Référence principale]]),"")</f>
        <v/>
      </c>
    </row>
    <row r="501" spans="14:55" x14ac:dyDescent="0.25">
      <c r="N501" s="5">
        <v>44953.616377314815</v>
      </c>
      <c r="O501" s="5"/>
      <c r="U501" t="s">
        <v>513</v>
      </c>
      <c r="AD501">
        <v>0</v>
      </c>
      <c r="AG501">
        <v>0</v>
      </c>
      <c r="AP501" s="4"/>
      <c r="BA501">
        <f>YEAR(data[[#This Row],[Date Création]])</f>
        <v>2023</v>
      </c>
      <c r="BC501" t="str">
        <f>IF(COUNTIF($U$2:U501,U501)=COUNTIF(data[Référence principale],data[[#This Row],[Référence principale]]),COUNTIF(data[Référence principale],data[[#This Row],[Référence principale]]),"")</f>
        <v/>
      </c>
    </row>
    <row r="502" spans="14:55" x14ac:dyDescent="0.25">
      <c r="N502" s="5">
        <v>44953.616377314815</v>
      </c>
      <c r="O502" s="5"/>
      <c r="U502" t="s">
        <v>514</v>
      </c>
      <c r="AD502">
        <v>0</v>
      </c>
      <c r="AG502">
        <v>0</v>
      </c>
      <c r="AP502" s="4"/>
      <c r="BA502">
        <f>YEAR(data[[#This Row],[Date Création]])</f>
        <v>2023</v>
      </c>
      <c r="BC502">
        <f>IF(COUNTIF($U$2:U502,U502)=COUNTIF(data[Référence principale],data[[#This Row],[Référence principale]]),COUNTIF(data[Référence principale],data[[#This Row],[Référence principale]]),"")</f>
        <v>1</v>
      </c>
    </row>
    <row r="503" spans="14:55" x14ac:dyDescent="0.25">
      <c r="N503" s="5">
        <v>44953.616377314815</v>
      </c>
      <c r="O503" s="5"/>
      <c r="U503" t="s">
        <v>515</v>
      </c>
      <c r="AD503">
        <v>0</v>
      </c>
      <c r="AG503">
        <v>0</v>
      </c>
      <c r="AP503" s="4"/>
      <c r="BA503">
        <f>YEAR(data[[#This Row],[Date Création]])</f>
        <v>2023</v>
      </c>
      <c r="BC503" t="str">
        <f>IF(COUNTIF($U$2:U503,U503)=COUNTIF(data[Référence principale],data[[#This Row],[Référence principale]]),COUNTIF(data[Référence principale],data[[#This Row],[Référence principale]]),"")</f>
        <v/>
      </c>
    </row>
    <row r="504" spans="14:55" x14ac:dyDescent="0.25">
      <c r="N504" s="5">
        <v>44953.616377314815</v>
      </c>
      <c r="O504" s="5"/>
      <c r="U504" t="s">
        <v>252</v>
      </c>
      <c r="AD504">
        <v>0</v>
      </c>
      <c r="AG504">
        <v>0</v>
      </c>
      <c r="AP504" s="4"/>
      <c r="BA504">
        <f>YEAR(data[[#This Row],[Date Création]])</f>
        <v>2023</v>
      </c>
      <c r="BC504">
        <f>IF(COUNTIF($U$2:U504,U504)=COUNTIF(data[Référence principale],data[[#This Row],[Référence principale]]),COUNTIF(data[Référence principale],data[[#This Row],[Référence principale]]),"")</f>
        <v>2</v>
      </c>
    </row>
    <row r="505" spans="14:55" x14ac:dyDescent="0.25">
      <c r="N505" s="5">
        <v>44953.616377314815</v>
      </c>
      <c r="O505" s="5"/>
      <c r="U505" t="s">
        <v>516</v>
      </c>
      <c r="AD505">
        <v>0</v>
      </c>
      <c r="AG505">
        <v>0</v>
      </c>
      <c r="AP505" s="4"/>
      <c r="BA505">
        <f>YEAR(data[[#This Row],[Date Création]])</f>
        <v>2023</v>
      </c>
      <c r="BC505">
        <f>IF(COUNTIF($U$2:U505,U505)=COUNTIF(data[Référence principale],data[[#This Row],[Référence principale]]),COUNTIF(data[Référence principale],data[[#This Row],[Référence principale]]),"")</f>
        <v>1</v>
      </c>
    </row>
    <row r="506" spans="14:55" x14ac:dyDescent="0.25">
      <c r="N506" s="5">
        <v>44953.616377314815</v>
      </c>
      <c r="O506" s="5"/>
      <c r="U506" t="s">
        <v>517</v>
      </c>
      <c r="AD506">
        <v>0</v>
      </c>
      <c r="AG506">
        <v>0</v>
      </c>
      <c r="AP506" s="4"/>
      <c r="BA506">
        <f>YEAR(data[[#This Row],[Date Création]])</f>
        <v>2023</v>
      </c>
      <c r="BC506">
        <f>IF(COUNTIF($U$2:U506,U506)=COUNTIF(data[Référence principale],data[[#This Row],[Référence principale]]),COUNTIF(data[Référence principale],data[[#This Row],[Référence principale]]),"")</f>
        <v>1</v>
      </c>
    </row>
    <row r="507" spans="14:55" x14ac:dyDescent="0.25">
      <c r="N507" s="5">
        <v>44953.616377314815</v>
      </c>
      <c r="O507" s="5"/>
      <c r="U507" t="s">
        <v>198</v>
      </c>
      <c r="AD507">
        <v>0</v>
      </c>
      <c r="AG507">
        <v>0</v>
      </c>
      <c r="AP507" s="4"/>
      <c r="BA507">
        <f>YEAR(data[[#This Row],[Date Création]])</f>
        <v>2023</v>
      </c>
      <c r="BC507">
        <f>IF(COUNTIF($U$2:U507,U507)=COUNTIF(data[Référence principale],data[[#This Row],[Référence principale]]),COUNTIF(data[Référence principale],data[[#This Row],[Référence principale]]),"")</f>
        <v>2</v>
      </c>
    </row>
    <row r="508" spans="14:55" x14ac:dyDescent="0.25">
      <c r="N508" s="5">
        <v>44953.616377314815</v>
      </c>
      <c r="O508" s="5"/>
      <c r="U508" t="s">
        <v>518</v>
      </c>
      <c r="AD508">
        <v>0</v>
      </c>
      <c r="AG508">
        <v>0</v>
      </c>
      <c r="AP508" s="4"/>
      <c r="BA508">
        <f>YEAR(data[[#This Row],[Date Création]])</f>
        <v>2023</v>
      </c>
      <c r="BC508">
        <f>IF(COUNTIF($U$2:U508,U508)=COUNTIF(data[Référence principale],data[[#This Row],[Référence principale]]),COUNTIF(data[Référence principale],data[[#This Row],[Référence principale]]),"")</f>
        <v>1</v>
      </c>
    </row>
    <row r="509" spans="14:55" x14ac:dyDescent="0.25">
      <c r="N509" s="5">
        <v>44953.616377314815</v>
      </c>
      <c r="O509" s="5"/>
      <c r="U509" t="s">
        <v>519</v>
      </c>
      <c r="AD509">
        <v>0</v>
      </c>
      <c r="AG509">
        <v>0</v>
      </c>
      <c r="AP509" s="4"/>
      <c r="BA509">
        <f>YEAR(data[[#This Row],[Date Création]])</f>
        <v>2023</v>
      </c>
      <c r="BC509">
        <f>IF(COUNTIF($U$2:U509,U509)=COUNTIF(data[Référence principale],data[[#This Row],[Référence principale]]),COUNTIF(data[Référence principale],data[[#This Row],[Référence principale]]),"")</f>
        <v>1</v>
      </c>
    </row>
    <row r="510" spans="14:55" x14ac:dyDescent="0.25">
      <c r="N510" s="5">
        <v>44953.616377314815</v>
      </c>
      <c r="O510" s="5"/>
      <c r="U510" t="s">
        <v>520</v>
      </c>
      <c r="AD510">
        <v>0</v>
      </c>
      <c r="AG510">
        <v>0</v>
      </c>
      <c r="AP510" s="4"/>
      <c r="BA510">
        <f>YEAR(data[[#This Row],[Date Création]])</f>
        <v>2023</v>
      </c>
      <c r="BC510">
        <f>IF(COUNTIF($U$2:U510,U510)=COUNTIF(data[Référence principale],data[[#This Row],[Référence principale]]),COUNTIF(data[Référence principale],data[[#This Row],[Référence principale]]),"")</f>
        <v>1</v>
      </c>
    </row>
    <row r="511" spans="14:55" x14ac:dyDescent="0.25">
      <c r="N511" s="5">
        <v>44953.616377314815</v>
      </c>
      <c r="O511" s="5"/>
      <c r="U511" t="s">
        <v>521</v>
      </c>
      <c r="AD511">
        <v>0</v>
      </c>
      <c r="AG511">
        <v>0</v>
      </c>
      <c r="AP511" s="4"/>
      <c r="BA511">
        <f>YEAR(data[[#This Row],[Date Création]])</f>
        <v>2023</v>
      </c>
      <c r="BC511">
        <f>IF(COUNTIF($U$2:U511,U511)=COUNTIF(data[Référence principale],data[[#This Row],[Référence principale]]),COUNTIF(data[Référence principale],data[[#This Row],[Référence principale]]),"")</f>
        <v>1</v>
      </c>
    </row>
    <row r="512" spans="14:55" x14ac:dyDescent="0.25">
      <c r="N512" s="5">
        <v>44953.616377314815</v>
      </c>
      <c r="O512" s="5"/>
      <c r="U512" t="s">
        <v>253</v>
      </c>
      <c r="AD512">
        <v>0</v>
      </c>
      <c r="AG512">
        <v>0</v>
      </c>
      <c r="AP512" s="4"/>
      <c r="BA512">
        <f>YEAR(data[[#This Row],[Date Création]])</f>
        <v>2023</v>
      </c>
      <c r="BC512">
        <f>IF(COUNTIF($U$2:U512,U512)=COUNTIF(data[Référence principale],data[[#This Row],[Référence principale]]),COUNTIF(data[Référence principale],data[[#This Row],[Référence principale]]),"")</f>
        <v>2</v>
      </c>
    </row>
    <row r="513" spans="14:55" x14ac:dyDescent="0.25">
      <c r="N513" s="5">
        <v>44953.63790509259</v>
      </c>
      <c r="O513" s="5"/>
      <c r="U513" t="s">
        <v>522</v>
      </c>
      <c r="AD513">
        <v>0</v>
      </c>
      <c r="AG513">
        <v>0</v>
      </c>
      <c r="AP513" s="4"/>
      <c r="BA513">
        <f>YEAR(data[[#This Row],[Date Création]])</f>
        <v>2023</v>
      </c>
      <c r="BC513" t="str">
        <f>IF(COUNTIF($U$2:U513,U513)=COUNTIF(data[Référence principale],data[[#This Row],[Référence principale]]),COUNTIF(data[Référence principale],data[[#This Row],[Référence principale]]),"")</f>
        <v/>
      </c>
    </row>
    <row r="514" spans="14:55" x14ac:dyDescent="0.25">
      <c r="N514" s="5">
        <v>44953.63790509259</v>
      </c>
      <c r="O514" s="5"/>
      <c r="U514" t="s">
        <v>80</v>
      </c>
      <c r="AD514">
        <v>0</v>
      </c>
      <c r="AG514">
        <v>0</v>
      </c>
      <c r="AP514" s="4"/>
      <c r="BA514">
        <f>YEAR(data[[#This Row],[Date Création]])</f>
        <v>2023</v>
      </c>
      <c r="BC514" t="str">
        <f>IF(COUNTIF($U$2:U514,U514)=COUNTIF(data[Référence principale],data[[#This Row],[Référence principale]]),COUNTIF(data[Référence principale],data[[#This Row],[Référence principale]]),"")</f>
        <v/>
      </c>
    </row>
    <row r="515" spans="14:55" x14ac:dyDescent="0.25">
      <c r="N515" s="5">
        <v>44953.63790509259</v>
      </c>
      <c r="O515" s="5"/>
      <c r="U515" t="s">
        <v>523</v>
      </c>
      <c r="AD515">
        <v>0</v>
      </c>
      <c r="AG515">
        <v>0</v>
      </c>
      <c r="AP515" s="4"/>
      <c r="BA515">
        <f>YEAR(data[[#This Row],[Date Création]])</f>
        <v>2023</v>
      </c>
      <c r="BC515" t="str">
        <f>IF(COUNTIF($U$2:U515,U515)=COUNTIF(data[Référence principale],data[[#This Row],[Référence principale]]),COUNTIF(data[Référence principale],data[[#This Row],[Référence principale]]),"")</f>
        <v/>
      </c>
    </row>
    <row r="516" spans="14:55" x14ac:dyDescent="0.25">
      <c r="N516" s="5">
        <v>44953.63790509259</v>
      </c>
      <c r="O516" s="5"/>
      <c r="U516" t="s">
        <v>524</v>
      </c>
      <c r="AD516">
        <v>0</v>
      </c>
      <c r="AG516">
        <v>0</v>
      </c>
      <c r="AP516" s="4"/>
      <c r="BA516">
        <f>YEAR(data[[#This Row],[Date Création]])</f>
        <v>2023</v>
      </c>
      <c r="BC516" t="str">
        <f>IF(COUNTIF($U$2:U516,U516)=COUNTIF(data[Référence principale],data[[#This Row],[Référence principale]]),COUNTIF(data[Référence principale],data[[#This Row],[Référence principale]]),"")</f>
        <v/>
      </c>
    </row>
    <row r="517" spans="14:55" x14ac:dyDescent="0.25">
      <c r="N517" s="5">
        <v>44953.63790509259</v>
      </c>
      <c r="O517" s="5"/>
      <c r="U517" t="s">
        <v>525</v>
      </c>
      <c r="AD517">
        <v>0</v>
      </c>
      <c r="AG517">
        <v>0</v>
      </c>
      <c r="AP517" s="4"/>
      <c r="BA517">
        <f>YEAR(data[[#This Row],[Date Création]])</f>
        <v>2023</v>
      </c>
      <c r="BC517" t="str">
        <f>IF(COUNTIF($U$2:U517,U517)=COUNTIF(data[Référence principale],data[[#This Row],[Référence principale]]),COUNTIF(data[Référence principale],data[[#This Row],[Référence principale]]),"")</f>
        <v/>
      </c>
    </row>
    <row r="518" spans="14:55" x14ac:dyDescent="0.25">
      <c r="N518" s="5">
        <v>44953.63790509259</v>
      </c>
      <c r="O518" s="5"/>
      <c r="U518" t="s">
        <v>526</v>
      </c>
      <c r="AD518">
        <v>0</v>
      </c>
      <c r="AG518">
        <v>0</v>
      </c>
      <c r="AP518" s="4"/>
      <c r="BA518">
        <f>YEAR(data[[#This Row],[Date Création]])</f>
        <v>2023</v>
      </c>
      <c r="BC518" t="str">
        <f>IF(COUNTIF($U$2:U518,U518)=COUNTIF(data[Référence principale],data[[#This Row],[Référence principale]]),COUNTIF(data[Référence principale],data[[#This Row],[Référence principale]]),"")</f>
        <v/>
      </c>
    </row>
    <row r="519" spans="14:55" x14ac:dyDescent="0.25">
      <c r="N519" s="5">
        <v>44953.63790509259</v>
      </c>
      <c r="O519" s="5"/>
      <c r="U519" t="s">
        <v>527</v>
      </c>
      <c r="AD519">
        <v>0</v>
      </c>
      <c r="AG519">
        <v>0</v>
      </c>
      <c r="AP519" s="4"/>
      <c r="BA519">
        <f>YEAR(data[[#This Row],[Date Création]])</f>
        <v>2023</v>
      </c>
      <c r="BC519" t="str">
        <f>IF(COUNTIF($U$2:U519,U519)=COUNTIF(data[Référence principale],data[[#This Row],[Référence principale]]),COUNTIF(data[Référence principale],data[[#This Row],[Référence principale]]),"")</f>
        <v/>
      </c>
    </row>
    <row r="520" spans="14:55" x14ac:dyDescent="0.25">
      <c r="N520" s="5">
        <v>44953.63790509259</v>
      </c>
      <c r="O520" s="5"/>
      <c r="U520" t="s">
        <v>528</v>
      </c>
      <c r="AD520">
        <v>0</v>
      </c>
      <c r="AG520">
        <v>0</v>
      </c>
      <c r="AP520" s="4"/>
      <c r="BA520">
        <f>YEAR(data[[#This Row],[Date Création]])</f>
        <v>2023</v>
      </c>
      <c r="BC520">
        <f>IF(COUNTIF($U$2:U520,U520)=COUNTIF(data[Référence principale],data[[#This Row],[Référence principale]]),COUNTIF(data[Référence principale],data[[#This Row],[Référence principale]]),"")</f>
        <v>1</v>
      </c>
    </row>
    <row r="521" spans="14:55" x14ac:dyDescent="0.25">
      <c r="N521" s="5">
        <v>44953.63790509259</v>
      </c>
      <c r="O521" s="5"/>
      <c r="U521" t="s">
        <v>529</v>
      </c>
      <c r="AD521">
        <v>0</v>
      </c>
      <c r="AG521">
        <v>0</v>
      </c>
      <c r="AP521" s="4"/>
      <c r="BA521">
        <f>YEAR(data[[#This Row],[Date Création]])</f>
        <v>2023</v>
      </c>
      <c r="BC521">
        <f>IF(COUNTIF($U$2:U521,U521)=COUNTIF(data[Référence principale],data[[#This Row],[Référence principale]]),COUNTIF(data[Référence principale],data[[#This Row],[Référence principale]]),"")</f>
        <v>1</v>
      </c>
    </row>
    <row r="522" spans="14:55" x14ac:dyDescent="0.25">
      <c r="N522" s="5">
        <v>44953.63790509259</v>
      </c>
      <c r="O522" s="5"/>
      <c r="U522" t="s">
        <v>530</v>
      </c>
      <c r="AD522">
        <v>0</v>
      </c>
      <c r="AG522">
        <v>0</v>
      </c>
      <c r="AP522" s="4"/>
      <c r="BA522">
        <f>YEAR(data[[#This Row],[Date Création]])</f>
        <v>2023</v>
      </c>
      <c r="BC522">
        <f>IF(COUNTIF($U$2:U522,U522)=COUNTIF(data[Référence principale],data[[#This Row],[Référence principale]]),COUNTIF(data[Référence principale],data[[#This Row],[Référence principale]]),"")</f>
        <v>1</v>
      </c>
    </row>
    <row r="523" spans="14:55" x14ac:dyDescent="0.25">
      <c r="N523" s="5">
        <v>44953.639432870368</v>
      </c>
      <c r="O523" s="5"/>
      <c r="U523" t="s">
        <v>531</v>
      </c>
      <c r="AD523">
        <v>0</v>
      </c>
      <c r="AG523">
        <v>0</v>
      </c>
      <c r="AP523" s="4"/>
      <c r="BA523">
        <f>YEAR(data[[#This Row],[Date Création]])</f>
        <v>2023</v>
      </c>
      <c r="BC523" t="str">
        <f>IF(COUNTIF($U$2:U523,U523)=COUNTIF(data[Référence principale],data[[#This Row],[Référence principale]]),COUNTIF(data[Référence principale],data[[#This Row],[Référence principale]]),"")</f>
        <v/>
      </c>
    </row>
    <row r="524" spans="14:55" x14ac:dyDescent="0.25">
      <c r="N524" s="5">
        <v>44953.639432870368</v>
      </c>
      <c r="O524" s="5"/>
      <c r="U524" t="s">
        <v>532</v>
      </c>
      <c r="AD524">
        <v>0</v>
      </c>
      <c r="AG524">
        <v>0</v>
      </c>
      <c r="AP524" s="4"/>
      <c r="BA524">
        <f>YEAR(data[[#This Row],[Date Création]])</f>
        <v>2023</v>
      </c>
      <c r="BC524">
        <f>IF(COUNTIF($U$2:U524,U524)=COUNTIF(data[Référence principale],data[[#This Row],[Référence principale]]),COUNTIF(data[Référence principale],data[[#This Row],[Référence principale]]),"")</f>
        <v>1</v>
      </c>
    </row>
    <row r="525" spans="14:55" x14ac:dyDescent="0.25">
      <c r="N525" s="5">
        <v>44953.639432870368</v>
      </c>
      <c r="O525" s="5"/>
      <c r="U525" t="s">
        <v>533</v>
      </c>
      <c r="AD525">
        <v>0</v>
      </c>
      <c r="AG525">
        <v>0</v>
      </c>
      <c r="AP525" s="4"/>
      <c r="BA525">
        <f>YEAR(data[[#This Row],[Date Création]])</f>
        <v>2023</v>
      </c>
      <c r="BC525" t="str">
        <f>IF(COUNTIF($U$2:U525,U525)=COUNTIF(data[Référence principale],data[[#This Row],[Référence principale]]),COUNTIF(data[Référence principale],data[[#This Row],[Référence principale]]),"")</f>
        <v/>
      </c>
    </row>
    <row r="526" spans="14:55" x14ac:dyDescent="0.25">
      <c r="N526" s="5">
        <v>44953.639432870368</v>
      </c>
      <c r="O526" s="5"/>
      <c r="U526" t="s">
        <v>69</v>
      </c>
      <c r="AD526">
        <v>0</v>
      </c>
      <c r="AG526">
        <v>0</v>
      </c>
      <c r="AP526" s="4"/>
      <c r="BA526">
        <f>YEAR(data[[#This Row],[Date Création]])</f>
        <v>2023</v>
      </c>
      <c r="BC526" t="str">
        <f>IF(COUNTIF($U$2:U526,U526)=COUNTIF(data[Référence principale],data[[#This Row],[Référence principale]]),COUNTIF(data[Référence principale],data[[#This Row],[Référence principale]]),"")</f>
        <v/>
      </c>
    </row>
    <row r="527" spans="14:55" x14ac:dyDescent="0.25">
      <c r="N527" s="5">
        <v>44953.639432870368</v>
      </c>
      <c r="O527" s="5"/>
      <c r="U527" t="s">
        <v>534</v>
      </c>
      <c r="AD527">
        <v>0</v>
      </c>
      <c r="AG527">
        <v>0</v>
      </c>
      <c r="AP527" s="4"/>
      <c r="BA527">
        <f>YEAR(data[[#This Row],[Date Création]])</f>
        <v>2023</v>
      </c>
      <c r="BC527">
        <f>IF(COUNTIF($U$2:U527,U527)=COUNTIF(data[Référence principale],data[[#This Row],[Référence principale]]),COUNTIF(data[Référence principale],data[[#This Row],[Référence principale]]),"")</f>
        <v>1</v>
      </c>
    </row>
    <row r="528" spans="14:55" x14ac:dyDescent="0.25">
      <c r="N528" s="5">
        <v>44953.639432870368</v>
      </c>
      <c r="O528" s="5"/>
      <c r="U528" t="s">
        <v>535</v>
      </c>
      <c r="AD528">
        <v>0</v>
      </c>
      <c r="AG528">
        <v>0</v>
      </c>
      <c r="AP528" s="4"/>
      <c r="BA528">
        <f>YEAR(data[[#This Row],[Date Création]])</f>
        <v>2023</v>
      </c>
      <c r="BC528" t="str">
        <f>IF(COUNTIF($U$2:U528,U528)=COUNTIF(data[Référence principale],data[[#This Row],[Référence principale]]),COUNTIF(data[Référence principale],data[[#This Row],[Référence principale]]),"")</f>
        <v/>
      </c>
    </row>
    <row r="529" spans="14:55" x14ac:dyDescent="0.25">
      <c r="N529" s="5">
        <v>44953.639432870368</v>
      </c>
      <c r="O529" s="5"/>
      <c r="U529" t="s">
        <v>536</v>
      </c>
      <c r="AD529">
        <v>0</v>
      </c>
      <c r="AG529">
        <v>0</v>
      </c>
      <c r="AP529" s="4"/>
      <c r="BA529">
        <f>YEAR(data[[#This Row],[Date Création]])</f>
        <v>2023</v>
      </c>
      <c r="BC529" t="str">
        <f>IF(COUNTIF($U$2:U529,U529)=COUNTIF(data[Référence principale],data[[#This Row],[Référence principale]]),COUNTIF(data[Référence principale],data[[#This Row],[Référence principale]]),"")</f>
        <v/>
      </c>
    </row>
    <row r="530" spans="14:55" x14ac:dyDescent="0.25">
      <c r="N530" s="5">
        <v>44953.639432870368</v>
      </c>
      <c r="O530" s="5"/>
      <c r="U530" t="s">
        <v>537</v>
      </c>
      <c r="AD530">
        <v>0</v>
      </c>
      <c r="AG530">
        <v>0</v>
      </c>
      <c r="AP530" s="4"/>
      <c r="BA530">
        <f>YEAR(data[[#This Row],[Date Création]])</f>
        <v>2023</v>
      </c>
      <c r="BC530" t="str">
        <f>IF(COUNTIF($U$2:U530,U530)=COUNTIF(data[Référence principale],data[[#This Row],[Référence principale]]),COUNTIF(data[Référence principale],data[[#This Row],[Référence principale]]),"")</f>
        <v/>
      </c>
    </row>
    <row r="531" spans="14:55" x14ac:dyDescent="0.25">
      <c r="N531" s="5">
        <v>44953.639432870368</v>
      </c>
      <c r="O531" s="5"/>
      <c r="U531" t="s">
        <v>538</v>
      </c>
      <c r="AD531">
        <v>0</v>
      </c>
      <c r="AG531">
        <v>0</v>
      </c>
      <c r="AP531" s="4"/>
      <c r="BA531">
        <f>YEAR(data[[#This Row],[Date Création]])</f>
        <v>2023</v>
      </c>
      <c r="BC531" t="str">
        <f>IF(COUNTIF($U$2:U531,U531)=COUNTIF(data[Référence principale],data[[#This Row],[Référence principale]]),COUNTIF(data[Référence principale],data[[#This Row],[Référence principale]]),"")</f>
        <v/>
      </c>
    </row>
    <row r="532" spans="14:55" x14ac:dyDescent="0.25">
      <c r="N532" s="5">
        <v>44953.639432870368</v>
      </c>
      <c r="O532" s="5"/>
      <c r="U532" t="s">
        <v>539</v>
      </c>
      <c r="AD532">
        <v>0</v>
      </c>
      <c r="AG532">
        <v>0</v>
      </c>
      <c r="AP532" s="4"/>
      <c r="BA532">
        <f>YEAR(data[[#This Row],[Date Création]])</f>
        <v>2023</v>
      </c>
      <c r="BC532" t="str">
        <f>IF(COUNTIF($U$2:U532,U532)=COUNTIF(data[Référence principale],data[[#This Row],[Référence principale]]),COUNTIF(data[Référence principale],data[[#This Row],[Référence principale]]),"")</f>
        <v/>
      </c>
    </row>
    <row r="533" spans="14:55" x14ac:dyDescent="0.25">
      <c r="N533" s="5">
        <v>44953.639432870368</v>
      </c>
      <c r="O533" s="5"/>
      <c r="U533" t="s">
        <v>540</v>
      </c>
      <c r="AD533">
        <v>0</v>
      </c>
      <c r="AG533">
        <v>0</v>
      </c>
      <c r="AP533" s="4"/>
      <c r="BA533">
        <f>YEAR(data[[#This Row],[Date Création]])</f>
        <v>2023</v>
      </c>
      <c r="BC533">
        <f>IF(COUNTIF($U$2:U533,U533)=COUNTIF(data[Référence principale],data[[#This Row],[Référence principale]]),COUNTIF(data[Référence principale],data[[#This Row],[Référence principale]]),"")</f>
        <v>1</v>
      </c>
    </row>
    <row r="534" spans="14:55" x14ac:dyDescent="0.25">
      <c r="N534" s="5">
        <v>44953.639432870368</v>
      </c>
      <c r="O534" s="5"/>
      <c r="U534" t="s">
        <v>541</v>
      </c>
      <c r="AD534">
        <v>0</v>
      </c>
      <c r="AG534">
        <v>0</v>
      </c>
      <c r="AP534" s="4"/>
      <c r="BA534">
        <f>YEAR(data[[#This Row],[Date Création]])</f>
        <v>2023</v>
      </c>
      <c r="BC534" t="str">
        <f>IF(COUNTIF($U$2:U534,U534)=COUNTIF(data[Référence principale],data[[#This Row],[Référence principale]]),COUNTIF(data[Référence principale],data[[#This Row],[Référence principale]]),"")</f>
        <v/>
      </c>
    </row>
    <row r="535" spans="14:55" x14ac:dyDescent="0.25">
      <c r="N535" s="5">
        <v>44953.639432870368</v>
      </c>
      <c r="O535" s="5"/>
      <c r="U535" t="s">
        <v>542</v>
      </c>
      <c r="AD535">
        <v>0</v>
      </c>
      <c r="AG535">
        <v>0</v>
      </c>
      <c r="AP535" s="4"/>
      <c r="BA535">
        <f>YEAR(data[[#This Row],[Date Création]])</f>
        <v>2023</v>
      </c>
      <c r="BC535" t="str">
        <f>IF(COUNTIF($U$2:U535,U535)=COUNTIF(data[Référence principale],data[[#This Row],[Référence principale]]),COUNTIF(data[Référence principale],data[[#This Row],[Référence principale]]),"")</f>
        <v/>
      </c>
    </row>
    <row r="536" spans="14:55" x14ac:dyDescent="0.25">
      <c r="N536" s="5">
        <v>44953.639432870368</v>
      </c>
      <c r="O536" s="5"/>
      <c r="U536" t="s">
        <v>543</v>
      </c>
      <c r="AD536">
        <v>0</v>
      </c>
      <c r="AG536">
        <v>0</v>
      </c>
      <c r="AP536" s="4"/>
      <c r="BA536">
        <f>YEAR(data[[#This Row],[Date Création]])</f>
        <v>2023</v>
      </c>
      <c r="BC536" t="str">
        <f>IF(COUNTIF($U$2:U536,U536)=COUNTIF(data[Référence principale],data[[#This Row],[Référence principale]]),COUNTIF(data[Référence principale],data[[#This Row],[Référence principale]]),"")</f>
        <v/>
      </c>
    </row>
    <row r="537" spans="14:55" x14ac:dyDescent="0.25">
      <c r="N537" s="5">
        <v>44953.639432870368</v>
      </c>
      <c r="O537" s="5"/>
      <c r="U537" t="s">
        <v>544</v>
      </c>
      <c r="AD537">
        <v>0</v>
      </c>
      <c r="AG537">
        <v>0</v>
      </c>
      <c r="AP537" s="4"/>
      <c r="BA537">
        <f>YEAR(data[[#This Row],[Date Création]])</f>
        <v>2023</v>
      </c>
      <c r="BC537" t="str">
        <f>IF(COUNTIF($U$2:U537,U537)=COUNTIF(data[Référence principale],data[[#This Row],[Référence principale]]),COUNTIF(data[Référence principale],data[[#This Row],[Référence principale]]),"")</f>
        <v/>
      </c>
    </row>
    <row r="538" spans="14:55" x14ac:dyDescent="0.25">
      <c r="N538" s="5">
        <v>44953.639432870368</v>
      </c>
      <c r="O538" s="5"/>
      <c r="U538" t="s">
        <v>545</v>
      </c>
      <c r="AD538">
        <v>0</v>
      </c>
      <c r="AG538">
        <v>0</v>
      </c>
      <c r="AP538" s="4"/>
      <c r="BA538">
        <f>YEAR(data[[#This Row],[Date Création]])</f>
        <v>2023</v>
      </c>
      <c r="BC538" t="str">
        <f>IF(COUNTIF($U$2:U538,U538)=COUNTIF(data[Référence principale],data[[#This Row],[Référence principale]]),COUNTIF(data[Référence principale],data[[#This Row],[Référence principale]]),"")</f>
        <v/>
      </c>
    </row>
    <row r="539" spans="14:55" x14ac:dyDescent="0.25">
      <c r="N539" s="5">
        <v>44953.639432870368</v>
      </c>
      <c r="O539" s="5"/>
      <c r="U539" t="s">
        <v>75</v>
      </c>
      <c r="AD539">
        <v>0</v>
      </c>
      <c r="AG539">
        <v>0</v>
      </c>
      <c r="AP539" s="4"/>
      <c r="BA539">
        <f>YEAR(data[[#This Row],[Date Création]])</f>
        <v>2023</v>
      </c>
      <c r="BC539">
        <f>IF(COUNTIF($U$2:U539,U539)=COUNTIF(data[Référence principale],data[[#This Row],[Référence principale]]),COUNTIF(data[Référence principale],data[[#This Row],[Référence principale]]),"")</f>
        <v>2</v>
      </c>
    </row>
    <row r="540" spans="14:55" x14ac:dyDescent="0.25">
      <c r="N540" s="5">
        <v>44952.583912037036</v>
      </c>
      <c r="O540" s="5"/>
      <c r="U540" t="s">
        <v>546</v>
      </c>
      <c r="AD540">
        <v>0</v>
      </c>
      <c r="AG540">
        <v>0</v>
      </c>
      <c r="AP540" s="4"/>
      <c r="BA540">
        <f>YEAR(data[[#This Row],[Date Création]])</f>
        <v>2023</v>
      </c>
      <c r="BC540" t="str">
        <f>IF(COUNTIF($U$2:U540,U540)=COUNTIF(data[Référence principale],data[[#This Row],[Référence principale]]),COUNTIF(data[Référence principale],data[[#This Row],[Référence principale]]),"")</f>
        <v/>
      </c>
    </row>
    <row r="541" spans="14:55" x14ac:dyDescent="0.25">
      <c r="N541" s="5">
        <v>44952.583912037036</v>
      </c>
      <c r="O541" s="5"/>
      <c r="U541" t="s">
        <v>547</v>
      </c>
      <c r="AD541">
        <v>0</v>
      </c>
      <c r="AG541">
        <v>0</v>
      </c>
      <c r="AP541" s="4"/>
      <c r="BA541">
        <f>YEAR(data[[#This Row],[Date Création]])</f>
        <v>2023</v>
      </c>
      <c r="BC541" t="str">
        <f>IF(COUNTIF($U$2:U541,U541)=COUNTIF(data[Référence principale],data[[#This Row],[Référence principale]]),COUNTIF(data[Référence principale],data[[#This Row],[Référence principale]]),"")</f>
        <v/>
      </c>
    </row>
    <row r="542" spans="14:55" x14ac:dyDescent="0.25">
      <c r="N542" s="5">
        <v>44952.583912037036</v>
      </c>
      <c r="O542" s="5"/>
      <c r="U542" t="s">
        <v>548</v>
      </c>
      <c r="AD542">
        <v>0</v>
      </c>
      <c r="AG542">
        <v>0</v>
      </c>
      <c r="AP542" s="4"/>
      <c r="BA542">
        <f>YEAR(data[[#This Row],[Date Création]])</f>
        <v>2023</v>
      </c>
      <c r="BC542" t="str">
        <f>IF(COUNTIF($U$2:U542,U542)=COUNTIF(data[Référence principale],data[[#This Row],[Référence principale]]),COUNTIF(data[Référence principale],data[[#This Row],[Référence principale]]),"")</f>
        <v/>
      </c>
    </row>
    <row r="543" spans="14:55" x14ac:dyDescent="0.25">
      <c r="N543" s="5">
        <v>44952.583912037036</v>
      </c>
      <c r="O543" s="5"/>
      <c r="U543" t="s">
        <v>549</v>
      </c>
      <c r="AD543">
        <v>0</v>
      </c>
      <c r="AG543">
        <v>0</v>
      </c>
      <c r="AP543" s="4"/>
      <c r="BA543">
        <f>YEAR(data[[#This Row],[Date Création]])</f>
        <v>2023</v>
      </c>
      <c r="BC543" t="str">
        <f>IF(COUNTIF($U$2:U543,U543)=COUNTIF(data[Référence principale],data[[#This Row],[Référence principale]]),COUNTIF(data[Référence principale],data[[#This Row],[Référence principale]]),"")</f>
        <v/>
      </c>
    </row>
    <row r="544" spans="14:55" x14ac:dyDescent="0.25">
      <c r="N544" s="5">
        <v>44952.583912037036</v>
      </c>
      <c r="O544" s="5"/>
      <c r="U544" t="s">
        <v>550</v>
      </c>
      <c r="AD544">
        <v>0</v>
      </c>
      <c r="AG544">
        <v>0</v>
      </c>
      <c r="AP544" s="4"/>
      <c r="BA544">
        <f>YEAR(data[[#This Row],[Date Création]])</f>
        <v>2023</v>
      </c>
      <c r="BC544" t="str">
        <f>IF(COUNTIF($U$2:U544,U544)=COUNTIF(data[Référence principale],data[[#This Row],[Référence principale]]),COUNTIF(data[Référence principale],data[[#This Row],[Référence principale]]),"")</f>
        <v/>
      </c>
    </row>
    <row r="545" spans="14:55" x14ac:dyDescent="0.25">
      <c r="N545" s="5">
        <v>44952.583912037036</v>
      </c>
      <c r="O545" s="5"/>
      <c r="U545" t="s">
        <v>551</v>
      </c>
      <c r="AD545">
        <v>0</v>
      </c>
      <c r="AG545">
        <v>0</v>
      </c>
      <c r="AP545" s="4"/>
      <c r="BA545">
        <f>YEAR(data[[#This Row],[Date Création]])</f>
        <v>2023</v>
      </c>
      <c r="BC545" t="str">
        <f>IF(COUNTIF($U$2:U545,U545)=COUNTIF(data[Référence principale],data[[#This Row],[Référence principale]]),COUNTIF(data[Référence principale],data[[#This Row],[Référence principale]]),"")</f>
        <v/>
      </c>
    </row>
    <row r="546" spans="14:55" x14ac:dyDescent="0.25">
      <c r="N546" s="5">
        <v>44952.583912037036</v>
      </c>
      <c r="O546" s="5"/>
      <c r="U546" t="s">
        <v>552</v>
      </c>
      <c r="AD546">
        <v>0</v>
      </c>
      <c r="AG546">
        <v>0</v>
      </c>
      <c r="AP546" s="4"/>
      <c r="BA546">
        <f>YEAR(data[[#This Row],[Date Création]])</f>
        <v>2023</v>
      </c>
      <c r="BC546" t="str">
        <f>IF(COUNTIF($U$2:U546,U546)=COUNTIF(data[Référence principale],data[[#This Row],[Référence principale]]),COUNTIF(data[Référence principale],data[[#This Row],[Référence principale]]),"")</f>
        <v/>
      </c>
    </row>
    <row r="547" spans="14:55" x14ac:dyDescent="0.25">
      <c r="N547" s="5">
        <v>44952.583912037036</v>
      </c>
      <c r="O547" s="5"/>
      <c r="U547" t="s">
        <v>553</v>
      </c>
      <c r="AD547">
        <v>0</v>
      </c>
      <c r="AG547">
        <v>0</v>
      </c>
      <c r="AP547" s="4"/>
      <c r="BA547">
        <f>YEAR(data[[#This Row],[Date Création]])</f>
        <v>2023</v>
      </c>
      <c r="BC547" t="str">
        <f>IF(COUNTIF($U$2:U547,U547)=COUNTIF(data[Référence principale],data[[#This Row],[Référence principale]]),COUNTIF(data[Référence principale],data[[#This Row],[Référence principale]]),"")</f>
        <v/>
      </c>
    </row>
    <row r="548" spans="14:55" x14ac:dyDescent="0.25">
      <c r="N548" s="5">
        <v>44952.583912037036</v>
      </c>
      <c r="O548" s="5"/>
      <c r="U548" t="s">
        <v>554</v>
      </c>
      <c r="AD548">
        <v>0</v>
      </c>
      <c r="AG548">
        <v>0</v>
      </c>
      <c r="AP548" s="4"/>
      <c r="BA548">
        <f>YEAR(data[[#This Row],[Date Création]])</f>
        <v>2023</v>
      </c>
      <c r="BC548">
        <f>IF(COUNTIF($U$2:U548,U548)=COUNTIF(data[Référence principale],data[[#This Row],[Référence principale]]),COUNTIF(data[Référence principale],data[[#This Row],[Référence principale]]),"")</f>
        <v>1</v>
      </c>
    </row>
    <row r="549" spans="14:55" x14ac:dyDescent="0.25">
      <c r="N549" s="5">
        <v>44952.583912037036</v>
      </c>
      <c r="O549" s="5"/>
      <c r="U549" t="s">
        <v>555</v>
      </c>
      <c r="AD549">
        <v>0</v>
      </c>
      <c r="AG549">
        <v>0</v>
      </c>
      <c r="AP549" s="4"/>
      <c r="BA549">
        <f>YEAR(data[[#This Row],[Date Création]])</f>
        <v>2023</v>
      </c>
      <c r="BC549">
        <f>IF(COUNTIF($U$2:U549,U549)=COUNTIF(data[Référence principale],data[[#This Row],[Référence principale]]),COUNTIF(data[Référence principale],data[[#This Row],[Référence principale]]),"")</f>
        <v>1</v>
      </c>
    </row>
    <row r="550" spans="14:55" x14ac:dyDescent="0.25">
      <c r="N550" s="5">
        <v>44952.583912037036</v>
      </c>
      <c r="O550" s="5"/>
      <c r="U550" t="s">
        <v>556</v>
      </c>
      <c r="AD550">
        <v>0</v>
      </c>
      <c r="AG550">
        <v>0</v>
      </c>
      <c r="AP550" s="4"/>
      <c r="BA550">
        <f>YEAR(data[[#This Row],[Date Création]])</f>
        <v>2023</v>
      </c>
      <c r="BC550">
        <f>IF(COUNTIF($U$2:U550,U550)=COUNTIF(data[Référence principale],data[[#This Row],[Référence principale]]),COUNTIF(data[Référence principale],data[[#This Row],[Référence principale]]),"")</f>
        <v>1</v>
      </c>
    </row>
    <row r="551" spans="14:55" x14ac:dyDescent="0.25">
      <c r="N551" s="5">
        <v>44952.583912037036</v>
      </c>
      <c r="O551" s="5"/>
      <c r="U551" t="s">
        <v>557</v>
      </c>
      <c r="AD551">
        <v>0</v>
      </c>
      <c r="AG551">
        <v>0</v>
      </c>
      <c r="AP551" s="4"/>
      <c r="BA551">
        <f>YEAR(data[[#This Row],[Date Création]])</f>
        <v>2023</v>
      </c>
      <c r="BC551">
        <f>IF(COUNTIF($U$2:U551,U551)=COUNTIF(data[Référence principale],data[[#This Row],[Référence principale]]),COUNTIF(data[Référence principale],data[[#This Row],[Référence principale]]),"")</f>
        <v>1</v>
      </c>
    </row>
    <row r="552" spans="14:55" x14ac:dyDescent="0.25">
      <c r="N552" s="5">
        <v>44952.584293981483</v>
      </c>
      <c r="O552" s="5"/>
      <c r="U552" t="s">
        <v>558</v>
      </c>
      <c r="AD552">
        <v>0</v>
      </c>
      <c r="AG552">
        <v>0</v>
      </c>
      <c r="AP552" s="4"/>
      <c r="BA552">
        <f>YEAR(data[[#This Row],[Date Création]])</f>
        <v>2023</v>
      </c>
      <c r="BC552" t="str">
        <f>IF(COUNTIF($U$2:U552,U552)=COUNTIF(data[Référence principale],data[[#This Row],[Référence principale]]),COUNTIF(data[Référence principale],data[[#This Row],[Référence principale]]),"")</f>
        <v/>
      </c>
    </row>
    <row r="553" spans="14:55" x14ac:dyDescent="0.25">
      <c r="N553" s="5">
        <v>44952.584293981483</v>
      </c>
      <c r="O553" s="5"/>
      <c r="U553" t="s">
        <v>559</v>
      </c>
      <c r="AD553">
        <v>0</v>
      </c>
      <c r="AG553">
        <v>0</v>
      </c>
      <c r="AP553" s="4"/>
      <c r="BA553">
        <f>YEAR(data[[#This Row],[Date Création]])</f>
        <v>2023</v>
      </c>
      <c r="BC553" t="str">
        <f>IF(COUNTIF($U$2:U553,U553)=COUNTIF(data[Référence principale],data[[#This Row],[Référence principale]]),COUNTIF(data[Référence principale],data[[#This Row],[Référence principale]]),"")</f>
        <v/>
      </c>
    </row>
    <row r="554" spans="14:55" x14ac:dyDescent="0.25">
      <c r="N554" s="5">
        <v>44952.584293981483</v>
      </c>
      <c r="O554" s="5"/>
      <c r="U554" t="s">
        <v>560</v>
      </c>
      <c r="AD554">
        <v>0</v>
      </c>
      <c r="AG554">
        <v>0</v>
      </c>
      <c r="AP554" s="4"/>
      <c r="BA554">
        <f>YEAR(data[[#This Row],[Date Création]])</f>
        <v>2023</v>
      </c>
      <c r="BC554" t="str">
        <f>IF(COUNTIF($U$2:U554,U554)=COUNTIF(data[Référence principale],data[[#This Row],[Référence principale]]),COUNTIF(data[Référence principale],data[[#This Row],[Référence principale]]),"")</f>
        <v/>
      </c>
    </row>
    <row r="555" spans="14:55" x14ac:dyDescent="0.25">
      <c r="N555" s="5">
        <v>44952.584293981483</v>
      </c>
      <c r="O555" s="5"/>
      <c r="U555" t="s">
        <v>561</v>
      </c>
      <c r="AD555">
        <v>0</v>
      </c>
      <c r="AG555">
        <v>0</v>
      </c>
      <c r="AP555" s="4"/>
      <c r="BA555">
        <f>YEAR(data[[#This Row],[Date Création]])</f>
        <v>2023</v>
      </c>
      <c r="BC555" t="str">
        <f>IF(COUNTIF($U$2:U555,U555)=COUNTIF(data[Référence principale],data[[#This Row],[Référence principale]]),COUNTIF(data[Référence principale],data[[#This Row],[Référence principale]]),"")</f>
        <v/>
      </c>
    </row>
    <row r="556" spans="14:55" x14ac:dyDescent="0.25">
      <c r="N556" s="5">
        <v>44952.584293981483</v>
      </c>
      <c r="O556" s="5"/>
      <c r="U556" t="s">
        <v>562</v>
      </c>
      <c r="AD556">
        <v>0</v>
      </c>
      <c r="AG556">
        <v>0</v>
      </c>
      <c r="AP556" s="4"/>
      <c r="BA556">
        <f>YEAR(data[[#This Row],[Date Création]])</f>
        <v>2023</v>
      </c>
      <c r="BC556" t="str">
        <f>IF(COUNTIF($U$2:U556,U556)=COUNTIF(data[Référence principale],data[[#This Row],[Référence principale]]),COUNTIF(data[Référence principale],data[[#This Row],[Référence principale]]),"")</f>
        <v/>
      </c>
    </row>
    <row r="557" spans="14:55" x14ac:dyDescent="0.25">
      <c r="N557" s="5">
        <v>44952.584293981483</v>
      </c>
      <c r="O557" s="5"/>
      <c r="U557" t="s">
        <v>563</v>
      </c>
      <c r="AD557">
        <v>0</v>
      </c>
      <c r="AG557">
        <v>0</v>
      </c>
      <c r="AP557" s="4"/>
      <c r="BA557">
        <f>YEAR(data[[#This Row],[Date Création]])</f>
        <v>2023</v>
      </c>
      <c r="BC557" t="str">
        <f>IF(COUNTIF($U$2:U557,U557)=COUNTIF(data[Référence principale],data[[#This Row],[Référence principale]]),COUNTIF(data[Référence principale],data[[#This Row],[Référence principale]]),"")</f>
        <v/>
      </c>
    </row>
    <row r="558" spans="14:55" x14ac:dyDescent="0.25">
      <c r="N558" s="5">
        <v>44952.584293981483</v>
      </c>
      <c r="O558" s="5"/>
      <c r="U558" t="s">
        <v>202</v>
      </c>
      <c r="AD558">
        <v>0</v>
      </c>
      <c r="AG558">
        <v>0</v>
      </c>
      <c r="AP558" s="4"/>
      <c r="BA558">
        <f>YEAR(data[[#This Row],[Date Création]])</f>
        <v>2023</v>
      </c>
      <c r="BC558">
        <f>IF(COUNTIF($U$2:U558,U558)=COUNTIF(data[Référence principale],data[[#This Row],[Référence principale]]),COUNTIF(data[Référence principale],data[[#This Row],[Référence principale]]),"")</f>
        <v>2</v>
      </c>
    </row>
    <row r="559" spans="14:55" x14ac:dyDescent="0.25">
      <c r="N559" s="5">
        <v>44952.584293981483</v>
      </c>
      <c r="O559" s="5"/>
      <c r="U559" t="s">
        <v>564</v>
      </c>
      <c r="AD559">
        <v>0</v>
      </c>
      <c r="AG559">
        <v>0</v>
      </c>
      <c r="AP559" s="4"/>
      <c r="BA559">
        <f>YEAR(data[[#This Row],[Date Création]])</f>
        <v>2023</v>
      </c>
      <c r="BC559" t="str">
        <f>IF(COUNTIF($U$2:U559,U559)=COUNTIF(data[Référence principale],data[[#This Row],[Référence principale]]),COUNTIF(data[Référence principale],data[[#This Row],[Référence principale]]),"")</f>
        <v/>
      </c>
    </row>
    <row r="560" spans="14:55" x14ac:dyDescent="0.25">
      <c r="N560" s="5">
        <v>44952.584293981483</v>
      </c>
      <c r="O560" s="5"/>
      <c r="U560" t="s">
        <v>159</v>
      </c>
      <c r="AD560">
        <v>0</v>
      </c>
      <c r="AG560">
        <v>0</v>
      </c>
      <c r="AP560" s="4"/>
      <c r="BA560">
        <f>YEAR(data[[#This Row],[Date Création]])</f>
        <v>2023</v>
      </c>
      <c r="BC560">
        <f>IF(COUNTIF($U$2:U560,U560)=COUNTIF(data[Référence principale],data[[#This Row],[Référence principale]]),COUNTIF(data[Référence principale],data[[#This Row],[Référence principale]]),"")</f>
        <v>1</v>
      </c>
    </row>
    <row r="561" spans="14:55" x14ac:dyDescent="0.25">
      <c r="N561" s="5">
        <v>44952.584293981483</v>
      </c>
      <c r="O561" s="5"/>
      <c r="U561" t="s">
        <v>565</v>
      </c>
      <c r="AD561">
        <v>0</v>
      </c>
      <c r="AG561">
        <v>0</v>
      </c>
      <c r="AP561" s="4"/>
      <c r="BA561">
        <f>YEAR(data[[#This Row],[Date Création]])</f>
        <v>2023</v>
      </c>
      <c r="BC561" t="str">
        <f>IF(COUNTIF($U$2:U561,U561)=COUNTIF(data[Référence principale],data[[#This Row],[Référence principale]]),COUNTIF(data[Référence principale],data[[#This Row],[Référence principale]]),"")</f>
        <v/>
      </c>
    </row>
    <row r="562" spans="14:55" x14ac:dyDescent="0.25">
      <c r="N562" s="5">
        <v>44952.584293981483</v>
      </c>
      <c r="O562" s="5"/>
      <c r="U562" t="s">
        <v>566</v>
      </c>
      <c r="AD562">
        <v>0</v>
      </c>
      <c r="AG562">
        <v>0</v>
      </c>
      <c r="AP562" s="4"/>
      <c r="BA562">
        <f>YEAR(data[[#This Row],[Date Création]])</f>
        <v>2023</v>
      </c>
      <c r="BC562" t="str">
        <f>IF(COUNTIF($U$2:U562,U562)=COUNTIF(data[Référence principale],data[[#This Row],[Référence principale]]),COUNTIF(data[Référence principale],data[[#This Row],[Référence principale]]),"")</f>
        <v/>
      </c>
    </row>
    <row r="563" spans="14:55" x14ac:dyDescent="0.25">
      <c r="N563" s="5">
        <v>44952.584293981483</v>
      </c>
      <c r="O563" s="5"/>
      <c r="U563" t="s">
        <v>567</v>
      </c>
      <c r="AD563">
        <v>0</v>
      </c>
      <c r="AG563">
        <v>0</v>
      </c>
      <c r="AP563" s="4"/>
      <c r="BA563">
        <f>YEAR(data[[#This Row],[Date Création]])</f>
        <v>2023</v>
      </c>
      <c r="BC563">
        <f>IF(COUNTIF($U$2:U563,U563)=COUNTIF(data[Référence principale],data[[#This Row],[Référence principale]]),COUNTIF(data[Référence principale],data[[#This Row],[Référence principale]]),"")</f>
        <v>1</v>
      </c>
    </row>
    <row r="564" spans="14:55" x14ac:dyDescent="0.25">
      <c r="N564" s="5">
        <v>44952.584293981483</v>
      </c>
      <c r="O564" s="5"/>
      <c r="U564" t="s">
        <v>568</v>
      </c>
      <c r="AD564">
        <v>0</v>
      </c>
      <c r="AG564">
        <v>0</v>
      </c>
      <c r="AP564" s="4"/>
      <c r="BA564">
        <f>YEAR(data[[#This Row],[Date Création]])</f>
        <v>2023</v>
      </c>
      <c r="BC564">
        <f>IF(COUNTIF($U$2:U564,U564)=COUNTIF(data[Référence principale],data[[#This Row],[Référence principale]]),COUNTIF(data[Référence principale],data[[#This Row],[Référence principale]]),"")</f>
        <v>1</v>
      </c>
    </row>
    <row r="565" spans="14:55" x14ac:dyDescent="0.25">
      <c r="N565" s="5">
        <v>44952.596932870372</v>
      </c>
      <c r="O565" s="5"/>
      <c r="U565" t="s">
        <v>569</v>
      </c>
      <c r="AD565">
        <v>0</v>
      </c>
      <c r="AG565">
        <v>0</v>
      </c>
      <c r="AP565" s="4"/>
      <c r="BA565">
        <f>YEAR(data[[#This Row],[Date Création]])</f>
        <v>2023</v>
      </c>
      <c r="BC565" t="str">
        <f>IF(COUNTIF($U$2:U565,U565)=COUNTIF(data[Référence principale],data[[#This Row],[Référence principale]]),COUNTIF(data[Référence principale],data[[#This Row],[Référence principale]]),"")</f>
        <v/>
      </c>
    </row>
    <row r="566" spans="14:55" x14ac:dyDescent="0.25">
      <c r="N566" s="5">
        <v>44952.596932870372</v>
      </c>
      <c r="O566" s="5"/>
      <c r="U566" t="s">
        <v>570</v>
      </c>
      <c r="AD566">
        <v>0</v>
      </c>
      <c r="AG566">
        <v>0</v>
      </c>
      <c r="AP566" s="4"/>
      <c r="BA566">
        <f>YEAR(data[[#This Row],[Date Création]])</f>
        <v>2023</v>
      </c>
      <c r="BC566" t="str">
        <f>IF(COUNTIF($U$2:U566,U566)=COUNTIF(data[Référence principale],data[[#This Row],[Référence principale]]),COUNTIF(data[Référence principale],data[[#This Row],[Référence principale]]),"")</f>
        <v/>
      </c>
    </row>
    <row r="567" spans="14:55" x14ac:dyDescent="0.25">
      <c r="N567" s="5">
        <v>44952.596932870372</v>
      </c>
      <c r="O567" s="5"/>
      <c r="U567" t="s">
        <v>571</v>
      </c>
      <c r="AD567">
        <v>0</v>
      </c>
      <c r="AG567">
        <v>0</v>
      </c>
      <c r="AP567" s="4"/>
      <c r="BA567">
        <f>YEAR(data[[#This Row],[Date Création]])</f>
        <v>2023</v>
      </c>
      <c r="BC567" t="str">
        <f>IF(COUNTIF($U$2:U567,U567)=COUNTIF(data[Référence principale],data[[#This Row],[Référence principale]]),COUNTIF(data[Référence principale],data[[#This Row],[Référence principale]]),"")</f>
        <v/>
      </c>
    </row>
    <row r="568" spans="14:55" x14ac:dyDescent="0.25">
      <c r="N568" s="5">
        <v>44952.596932870372</v>
      </c>
      <c r="O568" s="5"/>
      <c r="U568" t="s">
        <v>572</v>
      </c>
      <c r="AD568">
        <v>0</v>
      </c>
      <c r="AG568">
        <v>0</v>
      </c>
      <c r="AP568" s="4"/>
      <c r="BA568">
        <f>YEAR(data[[#This Row],[Date Création]])</f>
        <v>2023</v>
      </c>
      <c r="BC568" t="str">
        <f>IF(COUNTIF($U$2:U568,U568)=COUNTIF(data[Référence principale],data[[#This Row],[Référence principale]]),COUNTIF(data[Référence principale],data[[#This Row],[Référence principale]]),"")</f>
        <v/>
      </c>
    </row>
    <row r="569" spans="14:55" x14ac:dyDescent="0.25">
      <c r="N569" s="5">
        <v>44952.596932870372</v>
      </c>
      <c r="O569" s="5"/>
      <c r="U569" t="s">
        <v>81</v>
      </c>
      <c r="AD569">
        <v>0</v>
      </c>
      <c r="AG569">
        <v>0</v>
      </c>
      <c r="AP569" s="4"/>
      <c r="BA569">
        <f>YEAR(data[[#This Row],[Date Création]])</f>
        <v>2023</v>
      </c>
      <c r="BC569" t="str">
        <f>IF(COUNTIF($U$2:U569,U569)=COUNTIF(data[Référence principale],data[[#This Row],[Référence principale]]),COUNTIF(data[Référence principale],data[[#This Row],[Référence principale]]),"")</f>
        <v/>
      </c>
    </row>
    <row r="570" spans="14:55" x14ac:dyDescent="0.25">
      <c r="N570" s="5">
        <v>44952.596932870372</v>
      </c>
      <c r="O570" s="5"/>
      <c r="U570" t="s">
        <v>573</v>
      </c>
      <c r="AD570">
        <v>0</v>
      </c>
      <c r="AG570">
        <v>0</v>
      </c>
      <c r="AP570" s="4"/>
      <c r="BA570">
        <f>YEAR(data[[#This Row],[Date Création]])</f>
        <v>2023</v>
      </c>
      <c r="BC570" t="str">
        <f>IF(COUNTIF($U$2:U570,U570)=COUNTIF(data[Référence principale],data[[#This Row],[Référence principale]]),COUNTIF(data[Référence principale],data[[#This Row],[Référence principale]]),"")</f>
        <v/>
      </c>
    </row>
    <row r="571" spans="14:55" x14ac:dyDescent="0.25">
      <c r="N571" s="5">
        <v>44952.596932870372</v>
      </c>
      <c r="O571" s="5"/>
      <c r="U571" t="s">
        <v>574</v>
      </c>
      <c r="AD571">
        <v>0</v>
      </c>
      <c r="AG571">
        <v>0</v>
      </c>
      <c r="AP571" s="4"/>
      <c r="BA571">
        <f>YEAR(data[[#This Row],[Date Création]])</f>
        <v>2023</v>
      </c>
      <c r="BC571" t="str">
        <f>IF(COUNTIF($U$2:U571,U571)=COUNTIF(data[Référence principale],data[[#This Row],[Référence principale]]),COUNTIF(data[Référence principale],data[[#This Row],[Référence principale]]),"")</f>
        <v/>
      </c>
    </row>
    <row r="572" spans="14:55" x14ac:dyDescent="0.25">
      <c r="N572" s="5">
        <v>44952.596932870372</v>
      </c>
      <c r="O572" s="5"/>
      <c r="U572" t="s">
        <v>575</v>
      </c>
      <c r="AD572">
        <v>0</v>
      </c>
      <c r="AG572">
        <v>0</v>
      </c>
      <c r="AP572" s="4"/>
      <c r="BA572">
        <f>YEAR(data[[#This Row],[Date Création]])</f>
        <v>2023</v>
      </c>
      <c r="BC572" t="str">
        <f>IF(COUNTIF($U$2:U572,U572)=COUNTIF(data[Référence principale],data[[#This Row],[Référence principale]]),COUNTIF(data[Référence principale],data[[#This Row],[Référence principale]]),"")</f>
        <v/>
      </c>
    </row>
    <row r="573" spans="14:55" x14ac:dyDescent="0.25">
      <c r="N573" s="5">
        <v>44952.596932870372</v>
      </c>
      <c r="O573" s="5"/>
      <c r="U573" t="s">
        <v>576</v>
      </c>
      <c r="AD573">
        <v>0</v>
      </c>
      <c r="AG573">
        <v>0</v>
      </c>
      <c r="AP573" s="4"/>
      <c r="BA573">
        <f>YEAR(data[[#This Row],[Date Création]])</f>
        <v>2023</v>
      </c>
      <c r="BC573" t="str">
        <f>IF(COUNTIF($U$2:U573,U573)=COUNTIF(data[Référence principale],data[[#This Row],[Référence principale]]),COUNTIF(data[Référence principale],data[[#This Row],[Référence principale]]),"")</f>
        <v/>
      </c>
    </row>
    <row r="574" spans="14:55" x14ac:dyDescent="0.25">
      <c r="N574" s="5">
        <v>44952.596932870372</v>
      </c>
      <c r="O574" s="5"/>
      <c r="U574" t="s">
        <v>577</v>
      </c>
      <c r="AD574">
        <v>0</v>
      </c>
      <c r="AG574">
        <v>0</v>
      </c>
      <c r="AP574" s="4"/>
      <c r="BA574">
        <f>YEAR(data[[#This Row],[Date Création]])</f>
        <v>2023</v>
      </c>
      <c r="BC574">
        <f>IF(COUNTIF($U$2:U574,U574)=COUNTIF(data[Référence principale],data[[#This Row],[Référence principale]]),COUNTIF(data[Référence principale],data[[#This Row],[Référence principale]]),"")</f>
        <v>1</v>
      </c>
    </row>
    <row r="575" spans="14:55" x14ac:dyDescent="0.25">
      <c r="N575" s="5">
        <v>44952.596932870372</v>
      </c>
      <c r="O575" s="5"/>
      <c r="U575" t="s">
        <v>578</v>
      </c>
      <c r="AD575">
        <v>0</v>
      </c>
      <c r="AG575">
        <v>0</v>
      </c>
      <c r="AP575" s="4"/>
      <c r="BA575">
        <f>YEAR(data[[#This Row],[Date Création]])</f>
        <v>2023</v>
      </c>
      <c r="BC575">
        <f>IF(COUNTIF($U$2:U575,U575)=COUNTIF(data[Référence principale],data[[#This Row],[Référence principale]]),COUNTIF(data[Référence principale],data[[#This Row],[Référence principale]]),"")</f>
        <v>1</v>
      </c>
    </row>
    <row r="576" spans="14:55" x14ac:dyDescent="0.25">
      <c r="N576" s="5">
        <v>44952.596932870372</v>
      </c>
      <c r="O576" s="5"/>
      <c r="U576" t="s">
        <v>579</v>
      </c>
      <c r="AD576">
        <v>0</v>
      </c>
      <c r="AG576">
        <v>0</v>
      </c>
      <c r="AP576" s="4"/>
      <c r="BA576">
        <f>YEAR(data[[#This Row],[Date Création]])</f>
        <v>2023</v>
      </c>
      <c r="BC576">
        <f>IF(COUNTIF($U$2:U576,U576)=COUNTIF(data[Référence principale],data[[#This Row],[Référence principale]]),COUNTIF(data[Référence principale],data[[#This Row],[Référence principale]]),"")</f>
        <v>1</v>
      </c>
    </row>
    <row r="577" spans="14:55" x14ac:dyDescent="0.25">
      <c r="N577" s="5">
        <v>44952.596932870372</v>
      </c>
      <c r="O577" s="5"/>
      <c r="U577" t="s">
        <v>580</v>
      </c>
      <c r="AD577">
        <v>0</v>
      </c>
      <c r="AG577">
        <v>0</v>
      </c>
      <c r="AP577" s="4"/>
      <c r="BA577">
        <f>YEAR(data[[#This Row],[Date Création]])</f>
        <v>2023</v>
      </c>
      <c r="BC577">
        <f>IF(COUNTIF($U$2:U577,U577)=COUNTIF(data[Référence principale],data[[#This Row],[Référence principale]]),COUNTIF(data[Référence principale],data[[#This Row],[Référence principale]]),"")</f>
        <v>1</v>
      </c>
    </row>
    <row r="578" spans="14:55" x14ac:dyDescent="0.25">
      <c r="N578" s="5">
        <v>44952.596932870372</v>
      </c>
      <c r="O578" s="5"/>
      <c r="U578" t="s">
        <v>581</v>
      </c>
      <c r="AD578">
        <v>0</v>
      </c>
      <c r="AG578">
        <v>0</v>
      </c>
      <c r="AP578" s="4"/>
      <c r="BA578">
        <f>YEAR(data[[#This Row],[Date Création]])</f>
        <v>2023</v>
      </c>
      <c r="BC578">
        <f>IF(COUNTIF($U$2:U578,U578)=COUNTIF(data[Référence principale],data[[#This Row],[Référence principale]]),COUNTIF(data[Référence principale],data[[#This Row],[Référence principale]]),"")</f>
        <v>1</v>
      </c>
    </row>
    <row r="579" spans="14:55" x14ac:dyDescent="0.25">
      <c r="N579" s="5">
        <v>44952.596932870372</v>
      </c>
      <c r="O579" s="5"/>
      <c r="U579" t="s">
        <v>582</v>
      </c>
      <c r="AD579">
        <v>0</v>
      </c>
      <c r="AG579">
        <v>0</v>
      </c>
      <c r="AP579" s="4"/>
      <c r="BA579">
        <f>YEAR(data[[#This Row],[Date Création]])</f>
        <v>2023</v>
      </c>
      <c r="BC579">
        <f>IF(COUNTIF($U$2:U579,U579)=COUNTIF(data[Référence principale],data[[#This Row],[Référence principale]]),COUNTIF(data[Référence principale],data[[#This Row],[Référence principale]]),"")</f>
        <v>1</v>
      </c>
    </row>
    <row r="580" spans="14:55" x14ac:dyDescent="0.25">
      <c r="N580" s="5">
        <v>44952.596932870372</v>
      </c>
      <c r="O580" s="5"/>
      <c r="U580" t="s">
        <v>194</v>
      </c>
      <c r="AD580">
        <v>0</v>
      </c>
      <c r="AG580">
        <v>0</v>
      </c>
      <c r="AP580" s="4"/>
      <c r="BA580">
        <f>YEAR(data[[#This Row],[Date Création]])</f>
        <v>2023</v>
      </c>
      <c r="BC580">
        <f>IF(COUNTIF($U$2:U580,U580)=COUNTIF(data[Référence principale],data[[#This Row],[Référence principale]]),COUNTIF(data[Référence principale],data[[#This Row],[Référence principale]]),"")</f>
        <v>2</v>
      </c>
    </row>
    <row r="581" spans="14:55" x14ac:dyDescent="0.25">
      <c r="N581" s="5">
        <v>44952.601666666669</v>
      </c>
      <c r="O581" s="5"/>
      <c r="U581" t="s">
        <v>583</v>
      </c>
      <c r="AD581">
        <v>0</v>
      </c>
      <c r="AG581">
        <v>0</v>
      </c>
      <c r="AP581" s="4"/>
      <c r="BA581">
        <f>YEAR(data[[#This Row],[Date Création]])</f>
        <v>2023</v>
      </c>
      <c r="BC581" t="str">
        <f>IF(COUNTIF($U$2:U581,U581)=COUNTIF(data[Référence principale],data[[#This Row],[Référence principale]]),COUNTIF(data[Référence principale],data[[#This Row],[Référence principale]]),"")</f>
        <v/>
      </c>
    </row>
    <row r="582" spans="14:55" x14ac:dyDescent="0.25">
      <c r="N582" s="5">
        <v>44952.601666666669</v>
      </c>
      <c r="O582" s="5"/>
      <c r="U582" t="s">
        <v>584</v>
      </c>
      <c r="AD582">
        <v>0</v>
      </c>
      <c r="AG582">
        <v>0</v>
      </c>
      <c r="AP582" s="4"/>
      <c r="BA582">
        <f>YEAR(data[[#This Row],[Date Création]])</f>
        <v>2023</v>
      </c>
      <c r="BC582">
        <f>IF(COUNTIF($U$2:U582,U582)=COUNTIF(data[Référence principale],data[[#This Row],[Référence principale]]),COUNTIF(data[Référence principale],data[[#This Row],[Référence principale]]),"")</f>
        <v>1</v>
      </c>
    </row>
    <row r="583" spans="14:55" x14ac:dyDescent="0.25">
      <c r="N583" s="5">
        <v>44952.613182870373</v>
      </c>
      <c r="O583" s="5"/>
      <c r="U583" t="s">
        <v>585</v>
      </c>
      <c r="AD583">
        <v>0</v>
      </c>
      <c r="AG583">
        <v>0</v>
      </c>
      <c r="AP583" s="4"/>
      <c r="BA583">
        <f>YEAR(data[[#This Row],[Date Création]])</f>
        <v>2023</v>
      </c>
      <c r="BC583" t="str">
        <f>IF(COUNTIF($U$2:U583,U583)=COUNTIF(data[Référence principale],data[[#This Row],[Référence principale]]),COUNTIF(data[Référence principale],data[[#This Row],[Référence principale]]),"")</f>
        <v/>
      </c>
    </row>
    <row r="584" spans="14:55" x14ac:dyDescent="0.25">
      <c r="N584" s="5">
        <v>44952.613182870373</v>
      </c>
      <c r="O584" s="5"/>
      <c r="U584" t="s">
        <v>586</v>
      </c>
      <c r="AD584">
        <v>0</v>
      </c>
      <c r="AG584">
        <v>0</v>
      </c>
      <c r="AP584" s="4"/>
      <c r="BA584">
        <f>YEAR(data[[#This Row],[Date Création]])</f>
        <v>2023</v>
      </c>
      <c r="BC584" t="str">
        <f>IF(COUNTIF($U$2:U584,U584)=COUNTIF(data[Référence principale],data[[#This Row],[Référence principale]]),COUNTIF(data[Référence principale],data[[#This Row],[Référence principale]]),"")</f>
        <v/>
      </c>
    </row>
    <row r="585" spans="14:55" x14ac:dyDescent="0.25">
      <c r="N585" s="5">
        <v>44952.613182870373</v>
      </c>
      <c r="O585" s="5"/>
      <c r="U585" t="s">
        <v>587</v>
      </c>
      <c r="AD585">
        <v>0</v>
      </c>
      <c r="AG585">
        <v>0</v>
      </c>
      <c r="AP585" s="4"/>
      <c r="BA585">
        <f>YEAR(data[[#This Row],[Date Création]])</f>
        <v>2023</v>
      </c>
      <c r="BC585" t="str">
        <f>IF(COUNTIF($U$2:U585,U585)=COUNTIF(data[Référence principale],data[[#This Row],[Référence principale]]),COUNTIF(data[Référence principale],data[[#This Row],[Référence principale]]),"")</f>
        <v/>
      </c>
    </row>
    <row r="586" spans="14:55" x14ac:dyDescent="0.25">
      <c r="N586" s="5">
        <v>44952.613182870373</v>
      </c>
      <c r="O586" s="5"/>
      <c r="U586" t="s">
        <v>128</v>
      </c>
      <c r="AD586">
        <v>0</v>
      </c>
      <c r="AG586">
        <v>0</v>
      </c>
      <c r="AP586" s="4"/>
      <c r="BA586">
        <f>YEAR(data[[#This Row],[Date Création]])</f>
        <v>2023</v>
      </c>
      <c r="BC586" t="str">
        <f>IF(COUNTIF($U$2:U586,U586)=COUNTIF(data[Référence principale],data[[#This Row],[Référence principale]]),COUNTIF(data[Référence principale],data[[#This Row],[Référence principale]]),"")</f>
        <v/>
      </c>
    </row>
    <row r="587" spans="14:55" x14ac:dyDescent="0.25">
      <c r="N587" s="5">
        <v>44952.613182870373</v>
      </c>
      <c r="O587" s="5"/>
      <c r="U587" t="s">
        <v>588</v>
      </c>
      <c r="AD587">
        <v>0</v>
      </c>
      <c r="AG587">
        <v>0</v>
      </c>
      <c r="AP587" s="4"/>
      <c r="BA587">
        <f>YEAR(data[[#This Row],[Date Création]])</f>
        <v>2023</v>
      </c>
      <c r="BC587">
        <f>IF(COUNTIF($U$2:U587,U587)=COUNTIF(data[Référence principale],data[[#This Row],[Référence principale]]),COUNTIF(data[Référence principale],data[[#This Row],[Référence principale]]),"")</f>
        <v>1</v>
      </c>
    </row>
    <row r="588" spans="14:55" x14ac:dyDescent="0.25">
      <c r="N588" s="5">
        <v>44952.613182870373</v>
      </c>
      <c r="O588" s="5"/>
      <c r="U588" t="s">
        <v>129</v>
      </c>
      <c r="AD588">
        <v>0</v>
      </c>
      <c r="AG588">
        <v>0</v>
      </c>
      <c r="AP588" s="4"/>
      <c r="BA588">
        <f>YEAR(data[[#This Row],[Date Création]])</f>
        <v>2023</v>
      </c>
      <c r="BC588" t="str">
        <f>IF(COUNTIF($U$2:U588,U588)=COUNTIF(data[Référence principale],data[[#This Row],[Référence principale]]),COUNTIF(data[Référence principale],data[[#This Row],[Référence principale]]),"")</f>
        <v/>
      </c>
    </row>
    <row r="589" spans="14:55" x14ac:dyDescent="0.25">
      <c r="N589" s="5">
        <v>44952.613182870373</v>
      </c>
      <c r="O589" s="5"/>
      <c r="U589" t="s">
        <v>205</v>
      </c>
      <c r="AD589">
        <v>0</v>
      </c>
      <c r="AG589">
        <v>0</v>
      </c>
      <c r="AP589" s="4"/>
      <c r="BA589">
        <f>YEAR(data[[#This Row],[Date Création]])</f>
        <v>2023</v>
      </c>
      <c r="BC589" t="str">
        <f>IF(COUNTIF($U$2:U589,U589)=COUNTIF(data[Référence principale],data[[#This Row],[Référence principale]]),COUNTIF(data[Référence principale],data[[#This Row],[Référence principale]]),"")</f>
        <v/>
      </c>
    </row>
    <row r="590" spans="14:55" x14ac:dyDescent="0.25">
      <c r="N590" s="5">
        <v>44952.613182870373</v>
      </c>
      <c r="O590" s="5"/>
      <c r="U590" t="s">
        <v>589</v>
      </c>
      <c r="AD590">
        <v>0</v>
      </c>
      <c r="AG590">
        <v>0</v>
      </c>
      <c r="AP590" s="4"/>
      <c r="BA590">
        <f>YEAR(data[[#This Row],[Date Création]])</f>
        <v>2023</v>
      </c>
      <c r="BC590" t="str">
        <f>IF(COUNTIF($U$2:U590,U590)=COUNTIF(data[Référence principale],data[[#This Row],[Référence principale]]),COUNTIF(data[Référence principale],data[[#This Row],[Référence principale]]),"")</f>
        <v/>
      </c>
    </row>
    <row r="591" spans="14:55" x14ac:dyDescent="0.25">
      <c r="N591" s="5">
        <v>44952.613182870373</v>
      </c>
      <c r="O591" s="5"/>
      <c r="U591" t="s">
        <v>590</v>
      </c>
      <c r="AD591">
        <v>0</v>
      </c>
      <c r="AG591">
        <v>0</v>
      </c>
      <c r="AP591" s="4"/>
      <c r="BA591">
        <f>YEAR(data[[#This Row],[Date Création]])</f>
        <v>2023</v>
      </c>
      <c r="BC591" t="str">
        <f>IF(COUNTIF($U$2:U591,U591)=COUNTIF(data[Référence principale],data[[#This Row],[Référence principale]]),COUNTIF(data[Référence principale],data[[#This Row],[Référence principale]]),"")</f>
        <v/>
      </c>
    </row>
    <row r="592" spans="14:55" x14ac:dyDescent="0.25">
      <c r="N592" s="5">
        <v>44952.613182870373</v>
      </c>
      <c r="O592" s="5"/>
      <c r="U592" t="s">
        <v>591</v>
      </c>
      <c r="AD592">
        <v>0</v>
      </c>
      <c r="AG592">
        <v>0</v>
      </c>
      <c r="AP592" s="4"/>
      <c r="BA592">
        <f>YEAR(data[[#This Row],[Date Création]])</f>
        <v>2023</v>
      </c>
      <c r="BC592" t="str">
        <f>IF(COUNTIF($U$2:U592,U592)=COUNTIF(data[Référence principale],data[[#This Row],[Référence principale]]),COUNTIF(data[Référence principale],data[[#This Row],[Référence principale]]),"")</f>
        <v/>
      </c>
    </row>
    <row r="593" spans="14:55" x14ac:dyDescent="0.25">
      <c r="N593" s="5">
        <v>44952.613182870373</v>
      </c>
      <c r="O593" s="5"/>
      <c r="U593" t="s">
        <v>592</v>
      </c>
      <c r="AD593">
        <v>0</v>
      </c>
      <c r="AG593">
        <v>0</v>
      </c>
      <c r="AP593" s="4"/>
      <c r="BA593">
        <f>YEAR(data[[#This Row],[Date Création]])</f>
        <v>2023</v>
      </c>
      <c r="BC593">
        <f>IF(COUNTIF($U$2:U593,U593)=COUNTIF(data[Référence principale],data[[#This Row],[Référence principale]]),COUNTIF(data[Référence principale],data[[#This Row],[Référence principale]]),"")</f>
        <v>1</v>
      </c>
    </row>
    <row r="594" spans="14:55" x14ac:dyDescent="0.25">
      <c r="N594" s="5">
        <v>44952.613182870373</v>
      </c>
      <c r="O594" s="5"/>
      <c r="U594" t="s">
        <v>593</v>
      </c>
      <c r="AD594">
        <v>0</v>
      </c>
      <c r="AG594">
        <v>0</v>
      </c>
      <c r="AP594" s="4"/>
      <c r="BA594">
        <f>YEAR(data[[#This Row],[Date Création]])</f>
        <v>2023</v>
      </c>
      <c r="BC594">
        <f>IF(COUNTIF($U$2:U594,U594)=COUNTIF(data[Référence principale],data[[#This Row],[Référence principale]]),COUNTIF(data[Référence principale],data[[#This Row],[Référence principale]]),"")</f>
        <v>1</v>
      </c>
    </row>
    <row r="595" spans="14:55" x14ac:dyDescent="0.25">
      <c r="N595" s="5">
        <v>44952.613182870373</v>
      </c>
      <c r="O595" s="5"/>
      <c r="U595" t="s">
        <v>594</v>
      </c>
      <c r="AD595">
        <v>0</v>
      </c>
      <c r="AG595">
        <v>0</v>
      </c>
      <c r="AP595" s="4"/>
      <c r="BA595">
        <f>YEAR(data[[#This Row],[Date Création]])</f>
        <v>2023</v>
      </c>
      <c r="BC595">
        <f>IF(COUNTIF($U$2:U595,U595)=COUNTIF(data[Référence principale],data[[#This Row],[Référence principale]]),COUNTIF(data[Référence principale],data[[#This Row],[Référence principale]]),"")</f>
        <v>1</v>
      </c>
    </row>
    <row r="596" spans="14:55" x14ac:dyDescent="0.25">
      <c r="N596" s="5">
        <v>44952.613182870373</v>
      </c>
      <c r="O596" s="5"/>
      <c r="U596" t="s">
        <v>595</v>
      </c>
      <c r="AD596">
        <v>0</v>
      </c>
      <c r="AG596">
        <v>0</v>
      </c>
      <c r="AP596" s="4"/>
      <c r="BA596">
        <f>YEAR(data[[#This Row],[Date Création]])</f>
        <v>2023</v>
      </c>
      <c r="BC596">
        <f>IF(COUNTIF($U$2:U596,U596)=COUNTIF(data[Référence principale],data[[#This Row],[Référence principale]]),COUNTIF(data[Référence principale],data[[#This Row],[Référence principale]]),"")</f>
        <v>1</v>
      </c>
    </row>
    <row r="597" spans="14:55" x14ac:dyDescent="0.25">
      <c r="N597" s="5">
        <v>44952.613182870373</v>
      </c>
      <c r="O597" s="5"/>
      <c r="U597" t="s">
        <v>596</v>
      </c>
      <c r="AD597">
        <v>0</v>
      </c>
      <c r="AG597">
        <v>0</v>
      </c>
      <c r="AP597" s="4"/>
      <c r="BA597">
        <f>YEAR(data[[#This Row],[Date Création]])</f>
        <v>2023</v>
      </c>
      <c r="BC597">
        <f>IF(COUNTIF($U$2:U597,U597)=COUNTIF(data[Référence principale],data[[#This Row],[Référence principale]]),COUNTIF(data[Référence principale],data[[#This Row],[Référence principale]]),"")</f>
        <v>1</v>
      </c>
    </row>
    <row r="598" spans="14:55" x14ac:dyDescent="0.25">
      <c r="N598" s="5">
        <v>44946.59584490741</v>
      </c>
      <c r="O598" s="5"/>
      <c r="U598" t="s">
        <v>597</v>
      </c>
      <c r="AD598">
        <v>0</v>
      </c>
      <c r="AG598">
        <v>0</v>
      </c>
      <c r="AP598" s="4"/>
      <c r="BA598">
        <f>YEAR(data[[#This Row],[Date Création]])</f>
        <v>2023</v>
      </c>
      <c r="BC598">
        <f>IF(COUNTIF($U$2:U598,U598)=COUNTIF(data[Référence principale],data[[#This Row],[Référence principale]]),COUNTIF(data[Référence principale],data[[#This Row],[Référence principale]]),"")</f>
        <v>1</v>
      </c>
    </row>
    <row r="599" spans="14:55" x14ac:dyDescent="0.25">
      <c r="N599" s="5">
        <v>44946.59584490741</v>
      </c>
      <c r="O599" s="5"/>
      <c r="U599" t="s">
        <v>598</v>
      </c>
      <c r="AD599">
        <v>0</v>
      </c>
      <c r="AG599">
        <v>0</v>
      </c>
      <c r="AP599" s="4"/>
      <c r="BA599">
        <f>YEAR(data[[#This Row],[Date Création]])</f>
        <v>2023</v>
      </c>
      <c r="BC599" t="str">
        <f>IF(COUNTIF($U$2:U599,U599)=COUNTIF(data[Référence principale],data[[#This Row],[Référence principale]]),COUNTIF(data[Référence principale],data[[#This Row],[Référence principale]]),"")</f>
        <v/>
      </c>
    </row>
    <row r="600" spans="14:55" x14ac:dyDescent="0.25">
      <c r="N600" s="5">
        <v>44946.59584490741</v>
      </c>
      <c r="O600" s="5"/>
      <c r="U600" t="s">
        <v>599</v>
      </c>
      <c r="AD600">
        <v>0</v>
      </c>
      <c r="AG600">
        <v>0</v>
      </c>
      <c r="AP600" s="4"/>
      <c r="BA600">
        <f>YEAR(data[[#This Row],[Date Création]])</f>
        <v>2023</v>
      </c>
      <c r="BC600">
        <f>IF(COUNTIF($U$2:U600,U600)=COUNTIF(data[Référence principale],data[[#This Row],[Référence principale]]),COUNTIF(data[Référence principale],data[[#This Row],[Référence principale]]),"")</f>
        <v>1</v>
      </c>
    </row>
    <row r="601" spans="14:55" x14ac:dyDescent="0.25">
      <c r="N601" s="5">
        <v>44946.59584490741</v>
      </c>
      <c r="O601" s="5"/>
      <c r="U601" t="s">
        <v>600</v>
      </c>
      <c r="AD601">
        <v>0</v>
      </c>
      <c r="AG601">
        <v>0</v>
      </c>
      <c r="AP601" s="4"/>
      <c r="BA601">
        <f>YEAR(data[[#This Row],[Date Création]])</f>
        <v>2023</v>
      </c>
      <c r="BC601" t="str">
        <f>IF(COUNTIF($U$2:U601,U601)=COUNTIF(data[Référence principale],data[[#This Row],[Référence principale]]),COUNTIF(data[Référence principale],data[[#This Row],[Référence principale]]),"")</f>
        <v/>
      </c>
    </row>
    <row r="602" spans="14:55" x14ac:dyDescent="0.25">
      <c r="N602" s="5">
        <v>44946.59584490741</v>
      </c>
      <c r="O602" s="5"/>
      <c r="U602" t="s">
        <v>601</v>
      </c>
      <c r="AD602">
        <v>0</v>
      </c>
      <c r="AG602">
        <v>0</v>
      </c>
      <c r="AP602" s="4"/>
      <c r="BA602">
        <f>YEAR(data[[#This Row],[Date Création]])</f>
        <v>2023</v>
      </c>
      <c r="BC602" t="str">
        <f>IF(COUNTIF($U$2:U602,U602)=COUNTIF(data[Référence principale],data[[#This Row],[Référence principale]]),COUNTIF(data[Référence principale],data[[#This Row],[Référence principale]]),"")</f>
        <v/>
      </c>
    </row>
    <row r="603" spans="14:55" x14ac:dyDescent="0.25">
      <c r="N603" s="5">
        <v>44946.59584490741</v>
      </c>
      <c r="O603" s="5"/>
      <c r="U603" t="s">
        <v>602</v>
      </c>
      <c r="AD603">
        <v>0</v>
      </c>
      <c r="AG603">
        <v>0</v>
      </c>
      <c r="AP603" s="4"/>
      <c r="BA603">
        <f>YEAR(data[[#This Row],[Date Création]])</f>
        <v>2023</v>
      </c>
      <c r="BC603" t="str">
        <f>IF(COUNTIF($U$2:U603,U603)=COUNTIF(data[Référence principale],data[[#This Row],[Référence principale]]),COUNTIF(data[Référence principale],data[[#This Row],[Référence principale]]),"")</f>
        <v/>
      </c>
    </row>
    <row r="604" spans="14:55" x14ac:dyDescent="0.25">
      <c r="N604" s="5">
        <v>44946.59584490741</v>
      </c>
      <c r="O604" s="5"/>
      <c r="U604" t="s">
        <v>603</v>
      </c>
      <c r="AD604">
        <v>0</v>
      </c>
      <c r="AG604">
        <v>0</v>
      </c>
      <c r="AP604" s="4"/>
      <c r="BA604">
        <f>YEAR(data[[#This Row],[Date Création]])</f>
        <v>2023</v>
      </c>
      <c r="BC604">
        <f>IF(COUNTIF($U$2:U604,U604)=COUNTIF(data[Référence principale],data[[#This Row],[Référence principale]]),COUNTIF(data[Référence principale],data[[#This Row],[Référence principale]]),"")</f>
        <v>1</v>
      </c>
    </row>
    <row r="605" spans="14:55" x14ac:dyDescent="0.25">
      <c r="N605" s="5">
        <v>44946.59584490741</v>
      </c>
      <c r="O605" s="5"/>
      <c r="U605" t="s">
        <v>604</v>
      </c>
      <c r="AD605">
        <v>0</v>
      </c>
      <c r="AG605">
        <v>0</v>
      </c>
      <c r="AP605" s="4"/>
      <c r="BA605">
        <f>YEAR(data[[#This Row],[Date Création]])</f>
        <v>2023</v>
      </c>
      <c r="BC605">
        <f>IF(COUNTIF($U$2:U605,U605)=COUNTIF(data[Référence principale],data[[#This Row],[Référence principale]]),COUNTIF(data[Référence principale],data[[#This Row],[Référence principale]]),"")</f>
        <v>1</v>
      </c>
    </row>
    <row r="606" spans="14:55" x14ac:dyDescent="0.25">
      <c r="N606" s="5">
        <v>44946.59584490741</v>
      </c>
      <c r="O606" s="5"/>
      <c r="U606" t="s">
        <v>605</v>
      </c>
      <c r="AD606">
        <v>0</v>
      </c>
      <c r="AG606">
        <v>0</v>
      </c>
      <c r="AP606" s="4"/>
      <c r="BA606">
        <f>YEAR(data[[#This Row],[Date Création]])</f>
        <v>2023</v>
      </c>
      <c r="BC606">
        <f>IF(COUNTIF($U$2:U606,U606)=COUNTIF(data[Référence principale],data[[#This Row],[Référence principale]]),COUNTIF(data[Référence principale],data[[#This Row],[Référence principale]]),"")</f>
        <v>1</v>
      </c>
    </row>
    <row r="607" spans="14:55" x14ac:dyDescent="0.25">
      <c r="N607" s="5">
        <v>44946.59584490741</v>
      </c>
      <c r="O607" s="5"/>
      <c r="U607" t="s">
        <v>606</v>
      </c>
      <c r="AD607">
        <v>0</v>
      </c>
      <c r="AG607">
        <v>0</v>
      </c>
      <c r="AP607" s="4"/>
      <c r="BA607">
        <f>YEAR(data[[#This Row],[Date Création]])</f>
        <v>2023</v>
      </c>
      <c r="BC607">
        <f>IF(COUNTIF($U$2:U607,U607)=COUNTIF(data[Référence principale],data[[#This Row],[Référence principale]]),COUNTIF(data[Référence principale],data[[#This Row],[Référence principale]]),"")</f>
        <v>1</v>
      </c>
    </row>
    <row r="608" spans="14:55" x14ac:dyDescent="0.25">
      <c r="N608" s="5">
        <v>44946.59584490741</v>
      </c>
      <c r="O608" s="5"/>
      <c r="U608" t="s">
        <v>607</v>
      </c>
      <c r="AD608">
        <v>0</v>
      </c>
      <c r="AG608">
        <v>0</v>
      </c>
      <c r="AP608" s="4"/>
      <c r="BA608">
        <f>YEAR(data[[#This Row],[Date Création]])</f>
        <v>2023</v>
      </c>
      <c r="BC608">
        <f>IF(COUNTIF($U$2:U608,U608)=COUNTIF(data[Référence principale],data[[#This Row],[Référence principale]]),COUNTIF(data[Référence principale],data[[#This Row],[Référence principale]]),"")</f>
        <v>1</v>
      </c>
    </row>
    <row r="609" spans="14:55" x14ac:dyDescent="0.25">
      <c r="N609" s="5">
        <v>44946.59584490741</v>
      </c>
      <c r="O609" s="5"/>
      <c r="U609" t="s">
        <v>608</v>
      </c>
      <c r="AD609">
        <v>0</v>
      </c>
      <c r="AG609">
        <v>0</v>
      </c>
      <c r="AP609" s="4"/>
      <c r="BA609">
        <f>YEAR(data[[#This Row],[Date Création]])</f>
        <v>2023</v>
      </c>
      <c r="BC609">
        <f>IF(COUNTIF($U$2:U609,U609)=COUNTIF(data[Référence principale],data[[#This Row],[Référence principale]]),COUNTIF(data[Référence principale],data[[#This Row],[Référence principale]]),"")</f>
        <v>1</v>
      </c>
    </row>
    <row r="610" spans="14:55" x14ac:dyDescent="0.25">
      <c r="N610" s="5">
        <v>44946.59584490741</v>
      </c>
      <c r="O610" s="5"/>
      <c r="U610" t="s">
        <v>609</v>
      </c>
      <c r="AD610">
        <v>0</v>
      </c>
      <c r="AG610">
        <v>0</v>
      </c>
      <c r="AP610" s="4"/>
      <c r="BA610">
        <f>YEAR(data[[#This Row],[Date Création]])</f>
        <v>2023</v>
      </c>
      <c r="BC610">
        <f>IF(COUNTIF($U$2:U610,U610)=COUNTIF(data[Référence principale],data[[#This Row],[Référence principale]]),COUNTIF(data[Référence principale],data[[#This Row],[Référence principale]]),"")</f>
        <v>1</v>
      </c>
    </row>
    <row r="611" spans="14:55" x14ac:dyDescent="0.25">
      <c r="N611" s="5">
        <v>44946.59747685185</v>
      </c>
      <c r="O611" s="5"/>
      <c r="U611" t="s">
        <v>610</v>
      </c>
      <c r="AD611">
        <v>0</v>
      </c>
      <c r="AG611">
        <v>0</v>
      </c>
      <c r="AP611" s="4"/>
      <c r="BA611">
        <f>YEAR(data[[#This Row],[Date Création]])</f>
        <v>2023</v>
      </c>
      <c r="BC611" t="str">
        <f>IF(COUNTIF($U$2:U611,U611)=COUNTIF(data[Référence principale],data[[#This Row],[Référence principale]]),COUNTIF(data[Référence principale],data[[#This Row],[Référence principale]]),"")</f>
        <v/>
      </c>
    </row>
    <row r="612" spans="14:55" x14ac:dyDescent="0.25">
      <c r="N612" s="5">
        <v>44946.59747685185</v>
      </c>
      <c r="O612" s="5"/>
      <c r="U612" t="s">
        <v>206</v>
      </c>
      <c r="AD612">
        <v>0</v>
      </c>
      <c r="AG612">
        <v>0</v>
      </c>
      <c r="AP612" s="4"/>
      <c r="BA612">
        <f>YEAR(data[[#This Row],[Date Création]])</f>
        <v>2023</v>
      </c>
      <c r="BC612">
        <f>IF(COUNTIF($U$2:U612,U612)=COUNTIF(data[Référence principale],data[[#This Row],[Référence principale]]),COUNTIF(data[Référence principale],data[[#This Row],[Référence principale]]),"")</f>
        <v>2</v>
      </c>
    </row>
    <row r="613" spans="14:55" x14ac:dyDescent="0.25">
      <c r="N613" s="5">
        <v>44946.59747685185</v>
      </c>
      <c r="O613" s="5"/>
      <c r="U613" t="s">
        <v>611</v>
      </c>
      <c r="AD613">
        <v>0</v>
      </c>
      <c r="AG613">
        <v>0</v>
      </c>
      <c r="AP613" s="4"/>
      <c r="BA613">
        <f>YEAR(data[[#This Row],[Date Création]])</f>
        <v>2023</v>
      </c>
      <c r="BC613" t="str">
        <f>IF(COUNTIF($U$2:U613,U613)=COUNTIF(data[Référence principale],data[[#This Row],[Référence principale]]),COUNTIF(data[Référence principale],data[[#This Row],[Référence principale]]),"")</f>
        <v/>
      </c>
    </row>
    <row r="614" spans="14:55" x14ac:dyDescent="0.25">
      <c r="N614" s="5">
        <v>44946.59747685185</v>
      </c>
      <c r="O614" s="5"/>
      <c r="U614" t="s">
        <v>612</v>
      </c>
      <c r="AD614">
        <v>0</v>
      </c>
      <c r="AG614">
        <v>0</v>
      </c>
      <c r="AP614" s="4"/>
      <c r="BA614">
        <f>YEAR(data[[#This Row],[Date Création]])</f>
        <v>2023</v>
      </c>
      <c r="BC614" t="str">
        <f>IF(COUNTIF($U$2:U614,U614)=COUNTIF(data[Référence principale],data[[#This Row],[Référence principale]]),COUNTIF(data[Référence principale],data[[#This Row],[Référence principale]]),"")</f>
        <v/>
      </c>
    </row>
    <row r="615" spans="14:55" x14ac:dyDescent="0.25">
      <c r="N615" s="5">
        <v>44946.59747685185</v>
      </c>
      <c r="O615" s="5"/>
      <c r="U615" t="s">
        <v>613</v>
      </c>
      <c r="AD615">
        <v>0</v>
      </c>
      <c r="AG615">
        <v>0</v>
      </c>
      <c r="AP615" s="4"/>
      <c r="BA615">
        <f>YEAR(data[[#This Row],[Date Création]])</f>
        <v>2023</v>
      </c>
      <c r="BC615" t="str">
        <f>IF(COUNTIF($U$2:U615,U615)=COUNTIF(data[Référence principale],data[[#This Row],[Référence principale]]),COUNTIF(data[Référence principale],data[[#This Row],[Référence principale]]),"")</f>
        <v/>
      </c>
    </row>
    <row r="616" spans="14:55" x14ac:dyDescent="0.25">
      <c r="N616" s="5">
        <v>44946.59747685185</v>
      </c>
      <c r="O616" s="5"/>
      <c r="U616" t="s">
        <v>614</v>
      </c>
      <c r="AD616">
        <v>0</v>
      </c>
      <c r="AG616">
        <v>0</v>
      </c>
      <c r="AP616" s="4"/>
      <c r="BA616">
        <f>YEAR(data[[#This Row],[Date Création]])</f>
        <v>2023</v>
      </c>
      <c r="BC616" t="str">
        <f>IF(COUNTIF($U$2:U616,U616)=COUNTIF(data[Référence principale],data[[#This Row],[Référence principale]]),COUNTIF(data[Référence principale],data[[#This Row],[Référence principale]]),"")</f>
        <v/>
      </c>
    </row>
    <row r="617" spans="14:55" x14ac:dyDescent="0.25">
      <c r="N617" s="5">
        <v>44946.59747685185</v>
      </c>
      <c r="O617" s="5"/>
      <c r="U617" t="s">
        <v>615</v>
      </c>
      <c r="AD617">
        <v>0</v>
      </c>
      <c r="AG617">
        <v>0</v>
      </c>
      <c r="AP617" s="4"/>
      <c r="BA617">
        <f>YEAR(data[[#This Row],[Date Création]])</f>
        <v>2023</v>
      </c>
      <c r="BC617" t="str">
        <f>IF(COUNTIF($U$2:U617,U617)=COUNTIF(data[Référence principale],data[[#This Row],[Référence principale]]),COUNTIF(data[Référence principale],data[[#This Row],[Référence principale]]),"")</f>
        <v/>
      </c>
    </row>
    <row r="618" spans="14:55" x14ac:dyDescent="0.25">
      <c r="N618" s="5">
        <v>44946.59747685185</v>
      </c>
      <c r="O618" s="5"/>
      <c r="U618" t="s">
        <v>616</v>
      </c>
      <c r="AD618">
        <v>0</v>
      </c>
      <c r="AG618">
        <v>0</v>
      </c>
      <c r="AP618" s="4"/>
      <c r="BA618">
        <f>YEAR(data[[#This Row],[Date Création]])</f>
        <v>2023</v>
      </c>
      <c r="BC618">
        <f>IF(COUNTIF($U$2:U618,U618)=COUNTIF(data[Référence principale],data[[#This Row],[Référence principale]]),COUNTIF(data[Référence principale],data[[#This Row],[Référence principale]]),"")</f>
        <v>1</v>
      </c>
    </row>
    <row r="619" spans="14:55" x14ac:dyDescent="0.25">
      <c r="N619" s="5">
        <v>44946.59747685185</v>
      </c>
      <c r="O619" s="5"/>
      <c r="U619" t="s">
        <v>617</v>
      </c>
      <c r="AD619">
        <v>0</v>
      </c>
      <c r="AG619">
        <v>0</v>
      </c>
      <c r="AP619" s="4"/>
      <c r="BA619">
        <f>YEAR(data[[#This Row],[Date Création]])</f>
        <v>2023</v>
      </c>
      <c r="BC619" t="str">
        <f>IF(COUNTIF($U$2:U619,U619)=COUNTIF(data[Référence principale],data[[#This Row],[Référence principale]]),COUNTIF(data[Référence principale],data[[#This Row],[Référence principale]]),"")</f>
        <v/>
      </c>
    </row>
    <row r="620" spans="14:55" x14ac:dyDescent="0.25">
      <c r="N620" s="5">
        <v>44946.59747685185</v>
      </c>
      <c r="O620" s="5"/>
      <c r="U620" t="s">
        <v>618</v>
      </c>
      <c r="AD620">
        <v>0</v>
      </c>
      <c r="AG620">
        <v>0</v>
      </c>
      <c r="AP620" s="4"/>
      <c r="BA620">
        <f>YEAR(data[[#This Row],[Date Création]])</f>
        <v>2023</v>
      </c>
      <c r="BC620">
        <f>IF(COUNTIF($U$2:U620,U620)=COUNTIF(data[Référence principale],data[[#This Row],[Référence principale]]),COUNTIF(data[Référence principale],data[[#This Row],[Référence principale]]),"")</f>
        <v>1</v>
      </c>
    </row>
    <row r="621" spans="14:55" x14ac:dyDescent="0.25">
      <c r="N621" s="5">
        <v>44946.59747685185</v>
      </c>
      <c r="O621" s="5"/>
      <c r="U621" t="s">
        <v>619</v>
      </c>
      <c r="AD621">
        <v>0</v>
      </c>
      <c r="AG621">
        <v>0</v>
      </c>
      <c r="AP621" s="4"/>
      <c r="BA621">
        <f>YEAR(data[[#This Row],[Date Création]])</f>
        <v>2023</v>
      </c>
      <c r="BC621">
        <f>IF(COUNTIF($U$2:U621,U621)=COUNTIF(data[Référence principale],data[[#This Row],[Référence principale]]),COUNTIF(data[Référence principale],data[[#This Row],[Référence principale]]),"")</f>
        <v>1</v>
      </c>
    </row>
    <row r="622" spans="14:55" x14ac:dyDescent="0.25">
      <c r="N622" s="5">
        <v>44946.59747685185</v>
      </c>
      <c r="O622" s="5"/>
      <c r="U622" t="s">
        <v>620</v>
      </c>
      <c r="AD622">
        <v>0</v>
      </c>
      <c r="AG622">
        <v>0</v>
      </c>
      <c r="AP622" s="4"/>
      <c r="BA622">
        <f>YEAR(data[[#This Row],[Date Création]])</f>
        <v>2023</v>
      </c>
      <c r="BC622">
        <f>IF(COUNTIF($U$2:U622,U622)=COUNTIF(data[Référence principale],data[[#This Row],[Référence principale]]),COUNTIF(data[Référence principale],data[[#This Row],[Référence principale]]),"")</f>
        <v>1</v>
      </c>
    </row>
    <row r="623" spans="14:55" x14ac:dyDescent="0.25">
      <c r="N623" s="5">
        <v>44946.59747685185</v>
      </c>
      <c r="O623" s="5"/>
      <c r="U623" t="s">
        <v>621</v>
      </c>
      <c r="AD623">
        <v>0</v>
      </c>
      <c r="AG623">
        <v>0</v>
      </c>
      <c r="AP623" s="4"/>
      <c r="BA623">
        <f>YEAR(data[[#This Row],[Date Création]])</f>
        <v>2023</v>
      </c>
      <c r="BC623">
        <f>IF(COUNTIF($U$2:U623,U623)=COUNTIF(data[Référence principale],data[[#This Row],[Référence principale]]),COUNTIF(data[Référence principale],data[[#This Row],[Référence principale]]),"")</f>
        <v>1</v>
      </c>
    </row>
    <row r="624" spans="14:55" x14ac:dyDescent="0.25">
      <c r="N624" s="5">
        <v>44946.597905092596</v>
      </c>
      <c r="O624" s="5"/>
      <c r="U624" t="s">
        <v>622</v>
      </c>
      <c r="AD624">
        <v>0</v>
      </c>
      <c r="AG624">
        <v>0</v>
      </c>
      <c r="AP624" s="4"/>
      <c r="BA624">
        <f>YEAR(data[[#This Row],[Date Création]])</f>
        <v>2023</v>
      </c>
      <c r="BC624" t="str">
        <f>IF(COUNTIF($U$2:U624,U624)=COUNTIF(data[Référence principale],data[[#This Row],[Référence principale]]),COUNTIF(data[Référence principale],data[[#This Row],[Référence principale]]),"")</f>
        <v/>
      </c>
    </row>
    <row r="625" spans="14:55" x14ac:dyDescent="0.25">
      <c r="N625" s="5">
        <v>44946.597905092596</v>
      </c>
      <c r="O625" s="5"/>
      <c r="U625" t="s">
        <v>623</v>
      </c>
      <c r="AD625">
        <v>0</v>
      </c>
      <c r="AG625">
        <v>0</v>
      </c>
      <c r="AP625" s="4"/>
      <c r="BA625">
        <f>YEAR(data[[#This Row],[Date Création]])</f>
        <v>2023</v>
      </c>
      <c r="BC625" t="str">
        <f>IF(COUNTIF($U$2:U625,U625)=COUNTIF(data[Référence principale],data[[#This Row],[Référence principale]]),COUNTIF(data[Référence principale],data[[#This Row],[Référence principale]]),"")</f>
        <v/>
      </c>
    </row>
    <row r="626" spans="14:55" x14ac:dyDescent="0.25">
      <c r="N626" s="5">
        <v>44946.597905092596</v>
      </c>
      <c r="O626" s="5"/>
      <c r="U626" t="s">
        <v>204</v>
      </c>
      <c r="AD626">
        <v>0</v>
      </c>
      <c r="AG626">
        <v>0</v>
      </c>
      <c r="AP626" s="4"/>
      <c r="BA626">
        <f>YEAR(data[[#This Row],[Date Création]])</f>
        <v>2023</v>
      </c>
      <c r="BC626" t="str">
        <f>IF(COUNTIF($U$2:U626,U626)=COUNTIF(data[Référence principale],data[[#This Row],[Référence principale]]),COUNTIF(data[Référence principale],data[[#This Row],[Référence principale]]),"")</f>
        <v/>
      </c>
    </row>
    <row r="627" spans="14:55" x14ac:dyDescent="0.25">
      <c r="N627" s="5">
        <v>44946.597905092596</v>
      </c>
      <c r="O627" s="5"/>
      <c r="U627" t="s">
        <v>624</v>
      </c>
      <c r="AD627">
        <v>0</v>
      </c>
      <c r="AG627">
        <v>0</v>
      </c>
      <c r="AP627" s="4"/>
      <c r="BA627">
        <f>YEAR(data[[#This Row],[Date Création]])</f>
        <v>2023</v>
      </c>
      <c r="BC627" t="str">
        <f>IF(COUNTIF($U$2:U627,U627)=COUNTIF(data[Référence principale],data[[#This Row],[Référence principale]]),COUNTIF(data[Référence principale],data[[#This Row],[Référence principale]]),"")</f>
        <v/>
      </c>
    </row>
    <row r="628" spans="14:55" x14ac:dyDescent="0.25">
      <c r="N628" s="5">
        <v>44946.597905092596</v>
      </c>
      <c r="O628" s="5"/>
      <c r="U628" t="s">
        <v>625</v>
      </c>
      <c r="AD628">
        <v>0</v>
      </c>
      <c r="AG628">
        <v>0</v>
      </c>
      <c r="AP628" s="4"/>
      <c r="BA628">
        <f>YEAR(data[[#This Row],[Date Création]])</f>
        <v>2023</v>
      </c>
      <c r="BC628" t="str">
        <f>IF(COUNTIF($U$2:U628,U628)=COUNTIF(data[Référence principale],data[[#This Row],[Référence principale]]),COUNTIF(data[Référence principale],data[[#This Row],[Référence principale]]),"")</f>
        <v/>
      </c>
    </row>
    <row r="629" spans="14:55" x14ac:dyDescent="0.25">
      <c r="N629" s="5">
        <v>44946.597905092596</v>
      </c>
      <c r="O629" s="5"/>
      <c r="U629" t="s">
        <v>626</v>
      </c>
      <c r="AD629">
        <v>0</v>
      </c>
      <c r="AG629">
        <v>0</v>
      </c>
      <c r="AP629" s="4"/>
      <c r="BA629">
        <f>YEAR(data[[#This Row],[Date Création]])</f>
        <v>2023</v>
      </c>
      <c r="BC629">
        <f>IF(COUNTIF($U$2:U629,U629)=COUNTIF(data[Référence principale],data[[#This Row],[Référence principale]]),COUNTIF(data[Référence principale],data[[#This Row],[Référence principale]]),"")</f>
        <v>1</v>
      </c>
    </row>
    <row r="630" spans="14:55" x14ac:dyDescent="0.25">
      <c r="N630" s="5">
        <v>44946.597905092596</v>
      </c>
      <c r="O630" s="5"/>
      <c r="U630" t="s">
        <v>627</v>
      </c>
      <c r="AD630">
        <v>0</v>
      </c>
      <c r="AG630">
        <v>0</v>
      </c>
      <c r="AP630" s="4"/>
      <c r="BA630">
        <f>YEAR(data[[#This Row],[Date Création]])</f>
        <v>2023</v>
      </c>
      <c r="BC630" t="str">
        <f>IF(COUNTIF($U$2:U630,U630)=COUNTIF(data[Référence principale],data[[#This Row],[Référence principale]]),COUNTIF(data[Référence principale],data[[#This Row],[Référence principale]]),"")</f>
        <v/>
      </c>
    </row>
    <row r="631" spans="14:55" x14ac:dyDescent="0.25">
      <c r="N631" s="5">
        <v>44946.597905092596</v>
      </c>
      <c r="O631" s="5"/>
      <c r="U631" t="s">
        <v>628</v>
      </c>
      <c r="AD631">
        <v>0</v>
      </c>
      <c r="AG631">
        <v>0</v>
      </c>
      <c r="AP631" s="4"/>
      <c r="BA631">
        <f>YEAR(data[[#This Row],[Date Création]])</f>
        <v>2023</v>
      </c>
      <c r="BC631" t="str">
        <f>IF(COUNTIF($U$2:U631,U631)=COUNTIF(data[Référence principale],data[[#This Row],[Référence principale]]),COUNTIF(data[Référence principale],data[[#This Row],[Référence principale]]),"")</f>
        <v/>
      </c>
    </row>
    <row r="632" spans="14:55" x14ac:dyDescent="0.25">
      <c r="N632" s="5">
        <v>44946.597905092596</v>
      </c>
      <c r="O632" s="5"/>
      <c r="U632" t="s">
        <v>629</v>
      </c>
      <c r="AD632">
        <v>0</v>
      </c>
      <c r="AG632">
        <v>0</v>
      </c>
      <c r="AP632" s="4"/>
      <c r="BA632">
        <f>YEAR(data[[#This Row],[Date Création]])</f>
        <v>2023</v>
      </c>
      <c r="BC632" t="str">
        <f>IF(COUNTIF($U$2:U632,U632)=COUNTIF(data[Référence principale],data[[#This Row],[Référence principale]]),COUNTIF(data[Référence principale],data[[#This Row],[Référence principale]]),"")</f>
        <v/>
      </c>
    </row>
    <row r="633" spans="14:55" x14ac:dyDescent="0.25">
      <c r="N633" s="5">
        <v>44946.597905092596</v>
      </c>
      <c r="O633" s="5"/>
      <c r="U633" t="s">
        <v>630</v>
      </c>
      <c r="AD633">
        <v>0</v>
      </c>
      <c r="AG633">
        <v>0</v>
      </c>
      <c r="AP633" s="4"/>
      <c r="BA633">
        <f>YEAR(data[[#This Row],[Date Création]])</f>
        <v>2023</v>
      </c>
      <c r="BC633" t="str">
        <f>IF(COUNTIF($U$2:U633,U633)=COUNTIF(data[Référence principale],data[[#This Row],[Référence principale]]),COUNTIF(data[Référence principale],data[[#This Row],[Référence principale]]),"")</f>
        <v/>
      </c>
    </row>
    <row r="634" spans="14:55" x14ac:dyDescent="0.25">
      <c r="N634" s="5">
        <v>44946.597905092596</v>
      </c>
      <c r="O634" s="5"/>
      <c r="U634" t="s">
        <v>112</v>
      </c>
      <c r="AD634">
        <v>0</v>
      </c>
      <c r="AG634">
        <v>0</v>
      </c>
      <c r="AP634" s="4"/>
      <c r="BA634">
        <f>YEAR(data[[#This Row],[Date Création]])</f>
        <v>2023</v>
      </c>
      <c r="BC634" t="str">
        <f>IF(COUNTIF($U$2:U634,U634)=COUNTIF(data[Référence principale],data[[#This Row],[Référence principale]]),COUNTIF(data[Référence principale],data[[#This Row],[Référence principale]]),"")</f>
        <v/>
      </c>
    </row>
    <row r="635" spans="14:55" x14ac:dyDescent="0.25">
      <c r="N635" s="5">
        <v>44946.597905092596</v>
      </c>
      <c r="O635" s="5"/>
      <c r="U635" t="s">
        <v>631</v>
      </c>
      <c r="AD635">
        <v>0</v>
      </c>
      <c r="AG635">
        <v>0</v>
      </c>
      <c r="AP635" s="4"/>
      <c r="BA635">
        <f>YEAR(data[[#This Row],[Date Création]])</f>
        <v>2023</v>
      </c>
      <c r="BC635" t="str">
        <f>IF(COUNTIF($U$2:U635,U635)=COUNTIF(data[Référence principale],data[[#This Row],[Référence principale]]),COUNTIF(data[Référence principale],data[[#This Row],[Référence principale]]),"")</f>
        <v/>
      </c>
    </row>
    <row r="636" spans="14:55" x14ac:dyDescent="0.25">
      <c r="N636" s="5">
        <v>44946.597905092596</v>
      </c>
      <c r="O636" s="5"/>
      <c r="U636" t="s">
        <v>632</v>
      </c>
      <c r="AD636">
        <v>0</v>
      </c>
      <c r="AG636">
        <v>0</v>
      </c>
      <c r="AP636" s="4"/>
      <c r="BA636">
        <f>YEAR(data[[#This Row],[Date Création]])</f>
        <v>2023</v>
      </c>
      <c r="BC636">
        <f>IF(COUNTIF($U$2:U636,U636)=COUNTIF(data[Référence principale],data[[#This Row],[Référence principale]]),COUNTIF(data[Référence principale],data[[#This Row],[Référence principale]]),"")</f>
        <v>1</v>
      </c>
    </row>
    <row r="637" spans="14:55" x14ac:dyDescent="0.25">
      <c r="N637" s="5">
        <v>44946.597905092596</v>
      </c>
      <c r="O637" s="5"/>
      <c r="U637" t="s">
        <v>633</v>
      </c>
      <c r="AD637">
        <v>0</v>
      </c>
      <c r="AG637">
        <v>0</v>
      </c>
      <c r="AP637" s="4"/>
      <c r="BA637">
        <f>YEAR(data[[#This Row],[Date Création]])</f>
        <v>2023</v>
      </c>
      <c r="BC637">
        <f>IF(COUNTIF($U$2:U637,U637)=COUNTIF(data[Référence principale],data[[#This Row],[Référence principale]]),COUNTIF(data[Référence principale],data[[#This Row],[Référence principale]]),"")</f>
        <v>1</v>
      </c>
    </row>
    <row r="638" spans="14:55" x14ac:dyDescent="0.25">
      <c r="N638" s="5">
        <v>44946.607974537037</v>
      </c>
      <c r="O638" s="5"/>
      <c r="U638" t="s">
        <v>634</v>
      </c>
      <c r="AD638">
        <v>0</v>
      </c>
      <c r="AG638">
        <v>0</v>
      </c>
      <c r="AP638" s="4"/>
      <c r="BA638">
        <f>YEAR(data[[#This Row],[Date Création]])</f>
        <v>2023</v>
      </c>
      <c r="BC638" t="str">
        <f>IF(COUNTIF($U$2:U638,U638)=COUNTIF(data[Référence principale],data[[#This Row],[Référence principale]]),COUNTIF(data[Référence principale],data[[#This Row],[Référence principale]]),"")</f>
        <v/>
      </c>
    </row>
    <row r="639" spans="14:55" x14ac:dyDescent="0.25">
      <c r="N639" s="5">
        <v>44946.607974537037</v>
      </c>
      <c r="O639" s="5"/>
      <c r="U639" t="s">
        <v>635</v>
      </c>
      <c r="AD639">
        <v>0</v>
      </c>
      <c r="AG639">
        <v>0</v>
      </c>
      <c r="AP639" s="4"/>
      <c r="BA639">
        <f>YEAR(data[[#This Row],[Date Création]])</f>
        <v>2023</v>
      </c>
      <c r="BC639" t="str">
        <f>IF(COUNTIF($U$2:U639,U639)=COUNTIF(data[Référence principale],data[[#This Row],[Référence principale]]),COUNTIF(data[Référence principale],data[[#This Row],[Référence principale]]),"")</f>
        <v/>
      </c>
    </row>
    <row r="640" spans="14:55" x14ac:dyDescent="0.25">
      <c r="N640" s="5">
        <v>44946.607974537037</v>
      </c>
      <c r="O640" s="5"/>
      <c r="U640" t="s">
        <v>146</v>
      </c>
      <c r="AD640">
        <v>0</v>
      </c>
      <c r="AG640">
        <v>0</v>
      </c>
      <c r="AP640" s="4"/>
      <c r="BA640">
        <f>YEAR(data[[#This Row],[Date Création]])</f>
        <v>2023</v>
      </c>
      <c r="BC640" t="str">
        <f>IF(COUNTIF($U$2:U640,U640)=COUNTIF(data[Référence principale],data[[#This Row],[Référence principale]]),COUNTIF(data[Référence principale],data[[#This Row],[Référence principale]]),"")</f>
        <v/>
      </c>
    </row>
    <row r="641" spans="14:55" x14ac:dyDescent="0.25">
      <c r="N641" s="5">
        <v>44946.607974537037</v>
      </c>
      <c r="O641" s="5"/>
      <c r="U641" t="s">
        <v>636</v>
      </c>
      <c r="AD641">
        <v>0</v>
      </c>
      <c r="AG641">
        <v>0</v>
      </c>
      <c r="AP641" s="4"/>
      <c r="BA641">
        <f>YEAR(data[[#This Row],[Date Création]])</f>
        <v>2023</v>
      </c>
      <c r="BC641" t="str">
        <f>IF(COUNTIF($U$2:U641,U641)=COUNTIF(data[Référence principale],data[[#This Row],[Référence principale]]),COUNTIF(data[Référence principale],data[[#This Row],[Référence principale]]),"")</f>
        <v/>
      </c>
    </row>
    <row r="642" spans="14:55" x14ac:dyDescent="0.25">
      <c r="N642" s="5">
        <v>44946.607974537037</v>
      </c>
      <c r="O642" s="5"/>
      <c r="U642" t="s">
        <v>637</v>
      </c>
      <c r="AD642">
        <v>0</v>
      </c>
      <c r="AG642">
        <v>0</v>
      </c>
      <c r="AP642" s="4"/>
      <c r="BA642">
        <f>YEAR(data[[#This Row],[Date Création]])</f>
        <v>2023</v>
      </c>
      <c r="BC642" t="str">
        <f>IF(COUNTIF($U$2:U642,U642)=COUNTIF(data[Référence principale],data[[#This Row],[Référence principale]]),COUNTIF(data[Référence principale],data[[#This Row],[Référence principale]]),"")</f>
        <v/>
      </c>
    </row>
    <row r="643" spans="14:55" x14ac:dyDescent="0.25">
      <c r="N643" s="5">
        <v>44946.607974537037</v>
      </c>
      <c r="O643" s="5"/>
      <c r="U643" t="s">
        <v>638</v>
      </c>
      <c r="AD643">
        <v>0</v>
      </c>
      <c r="AG643">
        <v>0</v>
      </c>
      <c r="AP643" s="4"/>
      <c r="BA643">
        <f>YEAR(data[[#This Row],[Date Création]])</f>
        <v>2023</v>
      </c>
      <c r="BC643" t="str">
        <f>IF(COUNTIF($U$2:U643,U643)=COUNTIF(data[Référence principale],data[[#This Row],[Référence principale]]),COUNTIF(data[Référence principale],data[[#This Row],[Référence principale]]),"")</f>
        <v/>
      </c>
    </row>
    <row r="644" spans="14:55" x14ac:dyDescent="0.25">
      <c r="N644" s="5">
        <v>44946.607974537037</v>
      </c>
      <c r="O644" s="5"/>
      <c r="U644" t="s">
        <v>639</v>
      </c>
      <c r="AD644">
        <v>0</v>
      </c>
      <c r="AG644">
        <v>0</v>
      </c>
      <c r="AP644" s="4"/>
      <c r="BA644">
        <f>YEAR(data[[#This Row],[Date Création]])</f>
        <v>2023</v>
      </c>
      <c r="BC644" t="str">
        <f>IF(COUNTIF($U$2:U644,U644)=COUNTIF(data[Référence principale],data[[#This Row],[Référence principale]]),COUNTIF(data[Référence principale],data[[#This Row],[Référence principale]]),"")</f>
        <v/>
      </c>
    </row>
    <row r="645" spans="14:55" x14ac:dyDescent="0.25">
      <c r="N645" s="5">
        <v>44946.607974537037</v>
      </c>
      <c r="O645" s="5"/>
      <c r="U645" t="s">
        <v>640</v>
      </c>
      <c r="AD645">
        <v>0</v>
      </c>
      <c r="AG645">
        <v>0</v>
      </c>
      <c r="AP645" s="4"/>
      <c r="BA645">
        <f>YEAR(data[[#This Row],[Date Création]])</f>
        <v>2023</v>
      </c>
      <c r="BC645" t="str">
        <f>IF(COUNTIF($U$2:U645,U645)=COUNTIF(data[Référence principale],data[[#This Row],[Référence principale]]),COUNTIF(data[Référence principale],data[[#This Row],[Référence principale]]),"")</f>
        <v/>
      </c>
    </row>
    <row r="646" spans="14:55" x14ac:dyDescent="0.25">
      <c r="N646" s="5">
        <v>44946.607974537037</v>
      </c>
      <c r="O646" s="5"/>
      <c r="U646" t="s">
        <v>641</v>
      </c>
      <c r="AD646">
        <v>0</v>
      </c>
      <c r="AG646">
        <v>0</v>
      </c>
      <c r="AP646" s="4"/>
      <c r="BA646">
        <f>YEAR(data[[#This Row],[Date Création]])</f>
        <v>2023</v>
      </c>
      <c r="BC646" t="str">
        <f>IF(COUNTIF($U$2:U646,U646)=COUNTIF(data[Référence principale],data[[#This Row],[Référence principale]]),COUNTIF(data[Référence principale],data[[#This Row],[Référence principale]]),"")</f>
        <v/>
      </c>
    </row>
    <row r="647" spans="14:55" x14ac:dyDescent="0.25">
      <c r="N647" s="5">
        <v>44946.607974537037</v>
      </c>
      <c r="O647" s="5"/>
      <c r="U647" t="s">
        <v>642</v>
      </c>
      <c r="AD647">
        <v>0</v>
      </c>
      <c r="AG647">
        <v>0</v>
      </c>
      <c r="AP647" s="4"/>
      <c r="BA647">
        <f>YEAR(data[[#This Row],[Date Création]])</f>
        <v>2023</v>
      </c>
      <c r="BC647" t="str">
        <f>IF(COUNTIF($U$2:U647,U647)=COUNTIF(data[Référence principale],data[[#This Row],[Référence principale]]),COUNTIF(data[Référence principale],data[[#This Row],[Référence principale]]),"")</f>
        <v/>
      </c>
    </row>
    <row r="648" spans="14:55" x14ac:dyDescent="0.25">
      <c r="N648" s="5">
        <v>44946.607974537037</v>
      </c>
      <c r="O648" s="5"/>
      <c r="U648" t="s">
        <v>84</v>
      </c>
      <c r="AD648">
        <v>0</v>
      </c>
      <c r="AG648">
        <v>0</v>
      </c>
      <c r="AP648" s="4"/>
      <c r="BA648">
        <f>YEAR(data[[#This Row],[Date Création]])</f>
        <v>2023</v>
      </c>
      <c r="BC648" t="str">
        <f>IF(COUNTIF($U$2:U648,U648)=COUNTIF(data[Référence principale],data[[#This Row],[Référence principale]]),COUNTIF(data[Référence principale],data[[#This Row],[Référence principale]]),"")</f>
        <v/>
      </c>
    </row>
    <row r="649" spans="14:55" x14ac:dyDescent="0.25">
      <c r="N649" s="5">
        <v>44946.607974537037</v>
      </c>
      <c r="O649" s="5"/>
      <c r="U649" t="s">
        <v>156</v>
      </c>
      <c r="AD649">
        <v>0</v>
      </c>
      <c r="AG649">
        <v>0</v>
      </c>
      <c r="AP649" s="4"/>
      <c r="BA649">
        <f>YEAR(data[[#This Row],[Date Création]])</f>
        <v>2023</v>
      </c>
      <c r="BC649">
        <f>IF(COUNTIF($U$2:U649,U649)=COUNTIF(data[Référence principale],data[[#This Row],[Référence principale]]),COUNTIF(data[Référence principale],data[[#This Row],[Référence principale]]),"")</f>
        <v>2</v>
      </c>
    </row>
    <row r="650" spans="14:55" x14ac:dyDescent="0.25">
      <c r="N650" s="5">
        <v>44946.607974537037</v>
      </c>
      <c r="O650" s="5"/>
      <c r="U650" t="s">
        <v>154</v>
      </c>
      <c r="AD650">
        <v>0</v>
      </c>
      <c r="AG650">
        <v>0</v>
      </c>
      <c r="AP650" s="4"/>
      <c r="BA650">
        <f>YEAR(data[[#This Row],[Date Création]])</f>
        <v>2023</v>
      </c>
      <c r="BC650">
        <f>IF(COUNTIF($U$2:U650,U650)=COUNTIF(data[Référence principale],data[[#This Row],[Référence principale]]),COUNTIF(data[Référence principale],data[[#This Row],[Référence principale]]),"")</f>
        <v>2</v>
      </c>
    </row>
    <row r="651" spans="14:55" x14ac:dyDescent="0.25">
      <c r="N651" s="5">
        <v>44946.607974537037</v>
      </c>
      <c r="O651" s="5"/>
      <c r="U651" t="s">
        <v>643</v>
      </c>
      <c r="AD651">
        <v>0</v>
      </c>
      <c r="AG651">
        <v>0</v>
      </c>
      <c r="AP651" s="4"/>
      <c r="BA651">
        <f>YEAR(data[[#This Row],[Date Création]])</f>
        <v>2023</v>
      </c>
      <c r="BC651" t="str">
        <f>IF(COUNTIF($U$2:U651,U651)=COUNTIF(data[Référence principale],data[[#This Row],[Référence principale]]),COUNTIF(data[Référence principale],data[[#This Row],[Référence principale]]),"")</f>
        <v/>
      </c>
    </row>
    <row r="652" spans="14:55" x14ac:dyDescent="0.25">
      <c r="N652" s="5">
        <v>44946.607974537037</v>
      </c>
      <c r="O652" s="5"/>
      <c r="U652" t="s">
        <v>644</v>
      </c>
      <c r="AD652">
        <v>0</v>
      </c>
      <c r="AG652">
        <v>0</v>
      </c>
      <c r="AP652" s="4"/>
      <c r="BA652">
        <f>YEAR(data[[#This Row],[Date Création]])</f>
        <v>2023</v>
      </c>
      <c r="BC652">
        <f>IF(COUNTIF($U$2:U652,U652)=COUNTIF(data[Référence principale],data[[#This Row],[Référence principale]]),COUNTIF(data[Référence principale],data[[#This Row],[Référence principale]]),"")</f>
        <v>1</v>
      </c>
    </row>
    <row r="653" spans="14:55" x14ac:dyDescent="0.25">
      <c r="N653" s="5">
        <v>44946.608518518522</v>
      </c>
      <c r="O653" s="5"/>
      <c r="U653" t="s">
        <v>645</v>
      </c>
      <c r="AD653">
        <v>0</v>
      </c>
      <c r="AG653">
        <v>0</v>
      </c>
      <c r="AP653" s="4"/>
      <c r="BA653">
        <f>YEAR(data[[#This Row],[Date Création]])</f>
        <v>2023</v>
      </c>
      <c r="BC653" t="str">
        <f>IF(COUNTIF($U$2:U653,U653)=COUNTIF(data[Référence principale],data[[#This Row],[Référence principale]]),COUNTIF(data[Référence principale],data[[#This Row],[Référence principale]]),"")</f>
        <v/>
      </c>
    </row>
    <row r="654" spans="14:55" x14ac:dyDescent="0.25">
      <c r="N654" s="5">
        <v>44946.608518518522</v>
      </c>
      <c r="O654" s="5"/>
      <c r="U654" t="s">
        <v>151</v>
      </c>
      <c r="AD654">
        <v>0</v>
      </c>
      <c r="AG654">
        <v>0</v>
      </c>
      <c r="AP654" s="4"/>
      <c r="BA654">
        <f>YEAR(data[[#This Row],[Date Création]])</f>
        <v>2023</v>
      </c>
      <c r="BC654" t="str">
        <f>IF(COUNTIF($U$2:U654,U654)=COUNTIF(data[Référence principale],data[[#This Row],[Référence principale]]),COUNTIF(data[Référence principale],data[[#This Row],[Référence principale]]),"")</f>
        <v/>
      </c>
    </row>
    <row r="655" spans="14:55" x14ac:dyDescent="0.25">
      <c r="N655" s="5">
        <v>44946.608518518522</v>
      </c>
      <c r="O655" s="5"/>
      <c r="U655" t="s">
        <v>646</v>
      </c>
      <c r="AD655">
        <v>0</v>
      </c>
      <c r="AG655">
        <v>0</v>
      </c>
      <c r="AP655" s="4"/>
      <c r="BA655">
        <f>YEAR(data[[#This Row],[Date Création]])</f>
        <v>2023</v>
      </c>
      <c r="BC655" t="str">
        <f>IF(COUNTIF($U$2:U655,U655)=COUNTIF(data[Référence principale],data[[#This Row],[Référence principale]]),COUNTIF(data[Référence principale],data[[#This Row],[Référence principale]]),"")</f>
        <v/>
      </c>
    </row>
    <row r="656" spans="14:55" x14ac:dyDescent="0.25">
      <c r="N656" s="5">
        <v>44946.608518518522</v>
      </c>
      <c r="O656" s="5"/>
      <c r="U656" t="s">
        <v>647</v>
      </c>
      <c r="AD656">
        <v>0</v>
      </c>
      <c r="AG656">
        <v>0</v>
      </c>
      <c r="AP656" s="4"/>
      <c r="BA656">
        <f>YEAR(data[[#This Row],[Date Création]])</f>
        <v>2023</v>
      </c>
      <c r="BC656" t="str">
        <f>IF(COUNTIF($U$2:U656,U656)=COUNTIF(data[Référence principale],data[[#This Row],[Référence principale]]),COUNTIF(data[Référence principale],data[[#This Row],[Référence principale]]),"")</f>
        <v/>
      </c>
    </row>
    <row r="657" spans="14:55" x14ac:dyDescent="0.25">
      <c r="N657" s="5">
        <v>44946.608518518522</v>
      </c>
      <c r="O657" s="5"/>
      <c r="U657" t="s">
        <v>648</v>
      </c>
      <c r="AD657">
        <v>0</v>
      </c>
      <c r="AG657">
        <v>0</v>
      </c>
      <c r="AP657" s="4"/>
      <c r="BA657">
        <f>YEAR(data[[#This Row],[Date Création]])</f>
        <v>2023</v>
      </c>
      <c r="BC657" t="str">
        <f>IF(COUNTIF($U$2:U657,U657)=COUNTIF(data[Référence principale],data[[#This Row],[Référence principale]]),COUNTIF(data[Référence principale],data[[#This Row],[Référence principale]]),"")</f>
        <v/>
      </c>
    </row>
    <row r="658" spans="14:55" x14ac:dyDescent="0.25">
      <c r="N658" s="5">
        <v>44946.608518518522</v>
      </c>
      <c r="O658" s="5"/>
      <c r="U658" t="s">
        <v>649</v>
      </c>
      <c r="AD658">
        <v>0</v>
      </c>
      <c r="AG658">
        <v>0</v>
      </c>
      <c r="AP658" s="4"/>
      <c r="BA658">
        <f>YEAR(data[[#This Row],[Date Création]])</f>
        <v>2023</v>
      </c>
      <c r="BC658" t="str">
        <f>IF(COUNTIF($U$2:U658,U658)=COUNTIF(data[Référence principale],data[[#This Row],[Référence principale]]),COUNTIF(data[Référence principale],data[[#This Row],[Référence principale]]),"")</f>
        <v/>
      </c>
    </row>
    <row r="659" spans="14:55" x14ac:dyDescent="0.25">
      <c r="N659" s="5">
        <v>44946.608518518522</v>
      </c>
      <c r="O659" s="5"/>
      <c r="U659" t="s">
        <v>650</v>
      </c>
      <c r="AD659">
        <v>0</v>
      </c>
      <c r="AG659">
        <v>0</v>
      </c>
      <c r="AP659" s="4"/>
      <c r="BA659">
        <f>YEAR(data[[#This Row],[Date Création]])</f>
        <v>2023</v>
      </c>
      <c r="BC659" t="str">
        <f>IF(COUNTIF($U$2:U659,U659)=COUNTIF(data[Référence principale],data[[#This Row],[Référence principale]]),COUNTIF(data[Référence principale],data[[#This Row],[Référence principale]]),"")</f>
        <v/>
      </c>
    </row>
    <row r="660" spans="14:55" x14ac:dyDescent="0.25">
      <c r="N660" s="5">
        <v>44946.608518518522</v>
      </c>
      <c r="O660" s="5"/>
      <c r="U660" t="s">
        <v>651</v>
      </c>
      <c r="AD660">
        <v>0</v>
      </c>
      <c r="AG660">
        <v>0</v>
      </c>
      <c r="AP660" s="4"/>
      <c r="BA660">
        <f>YEAR(data[[#This Row],[Date Création]])</f>
        <v>2023</v>
      </c>
      <c r="BC660" t="str">
        <f>IF(COUNTIF($U$2:U660,U660)=COUNTIF(data[Référence principale],data[[#This Row],[Référence principale]]),COUNTIF(data[Référence principale],data[[#This Row],[Référence principale]]),"")</f>
        <v/>
      </c>
    </row>
    <row r="661" spans="14:55" x14ac:dyDescent="0.25">
      <c r="N661" s="5">
        <v>44946.608518518522</v>
      </c>
      <c r="O661" s="5"/>
      <c r="U661" t="s">
        <v>652</v>
      </c>
      <c r="AD661">
        <v>0</v>
      </c>
      <c r="AG661">
        <v>0</v>
      </c>
      <c r="AP661" s="4"/>
      <c r="BA661">
        <f>YEAR(data[[#This Row],[Date Création]])</f>
        <v>2023</v>
      </c>
      <c r="BC661" t="str">
        <f>IF(COUNTIF($U$2:U661,U661)=COUNTIF(data[Référence principale],data[[#This Row],[Référence principale]]),COUNTIF(data[Référence principale],data[[#This Row],[Référence principale]]),"")</f>
        <v/>
      </c>
    </row>
    <row r="662" spans="14:55" x14ac:dyDescent="0.25">
      <c r="N662" s="5">
        <v>44946.608518518522</v>
      </c>
      <c r="O662" s="5"/>
      <c r="U662" t="s">
        <v>653</v>
      </c>
      <c r="AD662">
        <v>0</v>
      </c>
      <c r="AG662">
        <v>0</v>
      </c>
      <c r="AP662" s="4"/>
      <c r="BA662">
        <f>YEAR(data[[#This Row],[Date Création]])</f>
        <v>2023</v>
      </c>
      <c r="BC662">
        <f>IF(COUNTIF($U$2:U662,U662)=COUNTIF(data[Référence principale],data[[#This Row],[Référence principale]]),COUNTIF(data[Référence principale],data[[#This Row],[Référence principale]]),"")</f>
        <v>1</v>
      </c>
    </row>
    <row r="663" spans="14:55" x14ac:dyDescent="0.25">
      <c r="N663" s="5">
        <v>44946.608518518522</v>
      </c>
      <c r="O663" s="5"/>
      <c r="U663" t="s">
        <v>654</v>
      </c>
      <c r="AD663">
        <v>0</v>
      </c>
      <c r="AG663">
        <v>0</v>
      </c>
      <c r="AP663" s="4"/>
      <c r="BA663">
        <f>YEAR(data[[#This Row],[Date Création]])</f>
        <v>2023</v>
      </c>
      <c r="BC663">
        <f>IF(COUNTIF($U$2:U663,U663)=COUNTIF(data[Référence principale],data[[#This Row],[Référence principale]]),COUNTIF(data[Référence principale],data[[#This Row],[Référence principale]]),"")</f>
        <v>1</v>
      </c>
    </row>
    <row r="664" spans="14:55" x14ac:dyDescent="0.25">
      <c r="N664" s="5">
        <v>44946.608518518522</v>
      </c>
      <c r="O664" s="5"/>
      <c r="U664" t="s">
        <v>655</v>
      </c>
      <c r="AD664">
        <v>0</v>
      </c>
      <c r="AG664">
        <v>0</v>
      </c>
      <c r="AP664" s="4"/>
      <c r="BA664">
        <f>YEAR(data[[#This Row],[Date Création]])</f>
        <v>2023</v>
      </c>
      <c r="BC664">
        <f>IF(COUNTIF($U$2:U664,U664)=COUNTIF(data[Référence principale],data[[#This Row],[Référence principale]]),COUNTIF(data[Référence principale],data[[#This Row],[Référence principale]]),"")</f>
        <v>1</v>
      </c>
    </row>
    <row r="665" spans="14:55" x14ac:dyDescent="0.25">
      <c r="N665" s="5">
        <v>44946.608518518522</v>
      </c>
      <c r="O665" s="5"/>
      <c r="U665" t="s">
        <v>656</v>
      </c>
      <c r="AD665">
        <v>0</v>
      </c>
      <c r="AG665">
        <v>0</v>
      </c>
      <c r="AP665" s="4"/>
      <c r="BA665">
        <f>YEAR(data[[#This Row],[Date Création]])</f>
        <v>2023</v>
      </c>
      <c r="BC665">
        <f>IF(COUNTIF($U$2:U665,U665)=COUNTIF(data[Référence principale],data[[#This Row],[Référence principale]]),COUNTIF(data[Référence principale],data[[#This Row],[Référence principale]]),"")</f>
        <v>1</v>
      </c>
    </row>
    <row r="666" spans="14:55" x14ac:dyDescent="0.25">
      <c r="N666" s="5">
        <v>44946.609178240738</v>
      </c>
      <c r="O666" s="5"/>
      <c r="U666" t="s">
        <v>657</v>
      </c>
      <c r="AD666">
        <v>0</v>
      </c>
      <c r="AG666">
        <v>0</v>
      </c>
      <c r="AP666" s="4"/>
      <c r="BA666">
        <f>YEAR(data[[#This Row],[Date Création]])</f>
        <v>2023</v>
      </c>
      <c r="BC666" t="str">
        <f>IF(COUNTIF($U$2:U666,U666)=COUNTIF(data[Référence principale],data[[#This Row],[Référence principale]]),COUNTIF(data[Référence principale],data[[#This Row],[Référence principale]]),"")</f>
        <v/>
      </c>
    </row>
    <row r="667" spans="14:55" x14ac:dyDescent="0.25">
      <c r="N667" s="5">
        <v>44946.609178240738</v>
      </c>
      <c r="O667" s="5"/>
      <c r="U667" t="s">
        <v>658</v>
      </c>
      <c r="AD667">
        <v>0</v>
      </c>
      <c r="AG667">
        <v>0</v>
      </c>
      <c r="AP667" s="4"/>
      <c r="BA667">
        <f>YEAR(data[[#This Row],[Date Création]])</f>
        <v>2023</v>
      </c>
      <c r="BC667" t="str">
        <f>IF(COUNTIF($U$2:U667,U667)=COUNTIF(data[Référence principale],data[[#This Row],[Référence principale]]),COUNTIF(data[Référence principale],data[[#This Row],[Référence principale]]),"")</f>
        <v/>
      </c>
    </row>
    <row r="668" spans="14:55" x14ac:dyDescent="0.25">
      <c r="N668" s="5">
        <v>44946.609178240738</v>
      </c>
      <c r="O668" s="5"/>
      <c r="U668" t="s">
        <v>659</v>
      </c>
      <c r="AD668">
        <v>0</v>
      </c>
      <c r="AG668">
        <v>0</v>
      </c>
      <c r="AP668" s="4"/>
      <c r="BA668">
        <f>YEAR(data[[#This Row],[Date Création]])</f>
        <v>2023</v>
      </c>
      <c r="BC668" t="str">
        <f>IF(COUNTIF($U$2:U668,U668)=COUNTIF(data[Référence principale],data[[#This Row],[Référence principale]]),COUNTIF(data[Référence principale],data[[#This Row],[Référence principale]]),"")</f>
        <v/>
      </c>
    </row>
    <row r="669" spans="14:55" x14ac:dyDescent="0.25">
      <c r="N669" s="5">
        <v>44946.609178240738</v>
      </c>
      <c r="O669" s="5"/>
      <c r="U669" t="s">
        <v>660</v>
      </c>
      <c r="AD669">
        <v>0</v>
      </c>
      <c r="AG669">
        <v>0</v>
      </c>
      <c r="AP669" s="4"/>
      <c r="BA669">
        <f>YEAR(data[[#This Row],[Date Création]])</f>
        <v>2023</v>
      </c>
      <c r="BC669" t="str">
        <f>IF(COUNTIF($U$2:U669,U669)=COUNTIF(data[Référence principale],data[[#This Row],[Référence principale]]),COUNTIF(data[Référence principale],data[[#This Row],[Référence principale]]),"")</f>
        <v/>
      </c>
    </row>
    <row r="670" spans="14:55" x14ac:dyDescent="0.25">
      <c r="N670" s="5">
        <v>44946.609178240738</v>
      </c>
      <c r="O670" s="5"/>
      <c r="U670" t="s">
        <v>661</v>
      </c>
      <c r="AD670">
        <v>0</v>
      </c>
      <c r="AG670">
        <v>0</v>
      </c>
      <c r="AP670" s="4"/>
      <c r="BA670">
        <f>YEAR(data[[#This Row],[Date Création]])</f>
        <v>2023</v>
      </c>
      <c r="BC670" t="str">
        <f>IF(COUNTIF($U$2:U670,U670)=COUNTIF(data[Référence principale],data[[#This Row],[Référence principale]]),COUNTIF(data[Référence principale],data[[#This Row],[Référence principale]]),"")</f>
        <v/>
      </c>
    </row>
    <row r="671" spans="14:55" x14ac:dyDescent="0.25">
      <c r="N671" s="5">
        <v>44946.609178240738</v>
      </c>
      <c r="O671" s="5"/>
      <c r="U671" t="s">
        <v>662</v>
      </c>
      <c r="AD671">
        <v>0</v>
      </c>
      <c r="AG671">
        <v>0</v>
      </c>
      <c r="AP671" s="4"/>
      <c r="BA671">
        <f>YEAR(data[[#This Row],[Date Création]])</f>
        <v>2023</v>
      </c>
      <c r="BC671" t="str">
        <f>IF(COUNTIF($U$2:U671,U671)=COUNTIF(data[Référence principale],data[[#This Row],[Référence principale]]),COUNTIF(data[Référence principale],data[[#This Row],[Référence principale]]),"")</f>
        <v/>
      </c>
    </row>
    <row r="672" spans="14:55" x14ac:dyDescent="0.25">
      <c r="N672" s="5">
        <v>44946.609178240738</v>
      </c>
      <c r="O672" s="5"/>
      <c r="U672" t="s">
        <v>237</v>
      </c>
      <c r="AD672">
        <v>0</v>
      </c>
      <c r="AG672">
        <v>0</v>
      </c>
      <c r="AP672" s="4"/>
      <c r="BA672">
        <f>YEAR(data[[#This Row],[Date Création]])</f>
        <v>2023</v>
      </c>
      <c r="BC672">
        <f>IF(COUNTIF($U$2:U672,U672)=COUNTIF(data[Référence principale],data[[#This Row],[Référence principale]]),COUNTIF(data[Référence principale],data[[#This Row],[Référence principale]]),"")</f>
        <v>2</v>
      </c>
    </row>
    <row r="673" spans="14:55" x14ac:dyDescent="0.25">
      <c r="N673" s="5">
        <v>44946.609178240738</v>
      </c>
      <c r="O673" s="5"/>
      <c r="U673" t="s">
        <v>100</v>
      </c>
      <c r="AD673">
        <v>0</v>
      </c>
      <c r="AG673">
        <v>0</v>
      </c>
      <c r="AP673" s="4"/>
      <c r="BA673">
        <f>YEAR(data[[#This Row],[Date Création]])</f>
        <v>2023</v>
      </c>
      <c r="BC673" t="str">
        <f>IF(COUNTIF($U$2:U673,U673)=COUNTIF(data[Référence principale],data[[#This Row],[Référence principale]]),COUNTIF(data[Référence principale],data[[#This Row],[Référence principale]]),"")</f>
        <v/>
      </c>
    </row>
    <row r="674" spans="14:55" x14ac:dyDescent="0.25">
      <c r="N674" s="5">
        <v>44946.609178240738</v>
      </c>
      <c r="O674" s="5"/>
      <c r="U674" t="s">
        <v>663</v>
      </c>
      <c r="AD674">
        <v>0</v>
      </c>
      <c r="AG674">
        <v>0</v>
      </c>
      <c r="AP674" s="4"/>
      <c r="BA674">
        <f>YEAR(data[[#This Row],[Date Création]])</f>
        <v>2023</v>
      </c>
      <c r="BC674" t="str">
        <f>IF(COUNTIF($U$2:U674,U674)=COUNTIF(data[Référence principale],data[[#This Row],[Référence principale]]),COUNTIF(data[Référence principale],data[[#This Row],[Référence principale]]),"")</f>
        <v/>
      </c>
    </row>
    <row r="675" spans="14:55" x14ac:dyDescent="0.25">
      <c r="N675" s="5">
        <v>44946.609178240738</v>
      </c>
      <c r="O675" s="5"/>
      <c r="U675" t="s">
        <v>664</v>
      </c>
      <c r="AD675">
        <v>0</v>
      </c>
      <c r="AG675">
        <v>0</v>
      </c>
      <c r="AP675" s="4"/>
      <c r="BA675">
        <f>YEAR(data[[#This Row],[Date Création]])</f>
        <v>2023</v>
      </c>
      <c r="BC675" t="str">
        <f>IF(COUNTIF($U$2:U675,U675)=COUNTIF(data[Référence principale],data[[#This Row],[Référence principale]]),COUNTIF(data[Référence principale],data[[#This Row],[Référence principale]]),"")</f>
        <v/>
      </c>
    </row>
    <row r="676" spans="14:55" x14ac:dyDescent="0.25">
      <c r="N676" s="5">
        <v>44946.609178240738</v>
      </c>
      <c r="O676" s="5"/>
      <c r="U676" t="s">
        <v>665</v>
      </c>
      <c r="AD676">
        <v>0</v>
      </c>
      <c r="AG676">
        <v>0</v>
      </c>
      <c r="AP676" s="4"/>
      <c r="BA676">
        <f>YEAR(data[[#This Row],[Date Création]])</f>
        <v>2023</v>
      </c>
      <c r="BC676" t="str">
        <f>IF(COUNTIF($U$2:U676,U676)=COUNTIF(data[Référence principale],data[[#This Row],[Référence principale]]),COUNTIF(data[Référence principale],data[[#This Row],[Référence principale]]),"")</f>
        <v/>
      </c>
    </row>
    <row r="677" spans="14:55" x14ac:dyDescent="0.25">
      <c r="N677" s="5">
        <v>44946.609178240738</v>
      </c>
      <c r="O677" s="5"/>
      <c r="U677" t="s">
        <v>666</v>
      </c>
      <c r="AD677">
        <v>0</v>
      </c>
      <c r="AG677">
        <v>0</v>
      </c>
      <c r="AP677" s="4"/>
      <c r="BA677">
        <f>YEAR(data[[#This Row],[Date Création]])</f>
        <v>2023</v>
      </c>
      <c r="BC677" t="str">
        <f>IF(COUNTIF($U$2:U677,U677)=COUNTIF(data[Référence principale],data[[#This Row],[Référence principale]]),COUNTIF(data[Référence principale],data[[#This Row],[Référence principale]]),"")</f>
        <v/>
      </c>
    </row>
    <row r="678" spans="14:55" x14ac:dyDescent="0.25">
      <c r="N678" s="5">
        <v>44946.609178240738</v>
      </c>
      <c r="O678" s="5"/>
      <c r="U678" t="s">
        <v>667</v>
      </c>
      <c r="AD678">
        <v>0</v>
      </c>
      <c r="AG678">
        <v>0</v>
      </c>
      <c r="AP678" s="4"/>
      <c r="BA678">
        <f>YEAR(data[[#This Row],[Date Création]])</f>
        <v>2023</v>
      </c>
      <c r="BC678">
        <f>IF(COUNTIF($U$2:U678,U678)=COUNTIF(data[Référence principale],data[[#This Row],[Référence principale]]),COUNTIF(data[Référence principale],data[[#This Row],[Référence principale]]),"")</f>
        <v>1</v>
      </c>
    </row>
    <row r="679" spans="14:55" x14ac:dyDescent="0.25">
      <c r="N679" s="5">
        <v>44946.609178240738</v>
      </c>
      <c r="O679" s="5"/>
      <c r="U679" t="s">
        <v>163</v>
      </c>
      <c r="AD679">
        <v>0</v>
      </c>
      <c r="AG679">
        <v>0</v>
      </c>
      <c r="AP679" s="4"/>
      <c r="BA679">
        <f>YEAR(data[[#This Row],[Date Création]])</f>
        <v>2023</v>
      </c>
      <c r="BC679">
        <f>IF(COUNTIF($U$2:U679,U679)=COUNTIF(data[Référence principale],data[[#This Row],[Référence principale]]),COUNTIF(data[Référence principale],data[[#This Row],[Référence principale]]),"")</f>
        <v>1</v>
      </c>
    </row>
    <row r="680" spans="14:55" x14ac:dyDescent="0.25">
      <c r="N680" s="5">
        <v>44939.576932870368</v>
      </c>
      <c r="O680" s="5"/>
      <c r="U680" t="s">
        <v>668</v>
      </c>
      <c r="AD680">
        <v>0</v>
      </c>
      <c r="AG680">
        <v>0</v>
      </c>
      <c r="AP680" s="4"/>
      <c r="BA680">
        <f>YEAR(data[[#This Row],[Date Création]])</f>
        <v>2023</v>
      </c>
      <c r="BC680" t="str">
        <f>IF(COUNTIF($U$2:U680,U680)=COUNTIF(data[Référence principale],data[[#This Row],[Référence principale]]),COUNTIF(data[Référence principale],data[[#This Row],[Référence principale]]),"")</f>
        <v/>
      </c>
    </row>
    <row r="681" spans="14:55" x14ac:dyDescent="0.25">
      <c r="N681" s="5">
        <v>44939.576932870368</v>
      </c>
      <c r="O681" s="5"/>
      <c r="U681" t="s">
        <v>669</v>
      </c>
      <c r="AD681">
        <v>0</v>
      </c>
      <c r="AG681">
        <v>0</v>
      </c>
      <c r="AP681" s="4"/>
      <c r="BA681">
        <f>YEAR(data[[#This Row],[Date Création]])</f>
        <v>2023</v>
      </c>
      <c r="BC681" t="str">
        <f>IF(COUNTIF($U$2:U681,U681)=COUNTIF(data[Référence principale],data[[#This Row],[Référence principale]]),COUNTIF(data[Référence principale],data[[#This Row],[Référence principale]]),"")</f>
        <v/>
      </c>
    </row>
    <row r="682" spans="14:55" x14ac:dyDescent="0.25">
      <c r="N682" s="5">
        <v>44939.576932870368</v>
      </c>
      <c r="O682" s="5"/>
      <c r="U682" t="s">
        <v>249</v>
      </c>
      <c r="AD682">
        <v>0</v>
      </c>
      <c r="AG682">
        <v>0</v>
      </c>
      <c r="AP682" s="4"/>
      <c r="BA682">
        <f>YEAR(data[[#This Row],[Date Création]])</f>
        <v>2023</v>
      </c>
      <c r="BC682">
        <f>IF(COUNTIF($U$2:U682,U682)=COUNTIF(data[Référence principale],data[[#This Row],[Référence principale]]),COUNTIF(data[Référence principale],data[[#This Row],[Référence principale]]),"")</f>
        <v>3</v>
      </c>
    </row>
    <row r="683" spans="14:55" x14ac:dyDescent="0.25">
      <c r="N683" s="5">
        <v>44939.576932870368</v>
      </c>
      <c r="O683" s="5"/>
      <c r="U683" t="s">
        <v>670</v>
      </c>
      <c r="AD683">
        <v>0</v>
      </c>
      <c r="AG683">
        <v>0</v>
      </c>
      <c r="AP683" s="4"/>
      <c r="BA683">
        <f>YEAR(data[[#This Row],[Date Création]])</f>
        <v>2023</v>
      </c>
      <c r="BC683" t="str">
        <f>IF(COUNTIF($U$2:U683,U683)=COUNTIF(data[Référence principale],data[[#This Row],[Référence principale]]),COUNTIF(data[Référence principale],data[[#This Row],[Référence principale]]),"")</f>
        <v/>
      </c>
    </row>
    <row r="684" spans="14:55" x14ac:dyDescent="0.25">
      <c r="N684" s="5">
        <v>44939.576932870368</v>
      </c>
      <c r="O684" s="5"/>
      <c r="U684" t="s">
        <v>671</v>
      </c>
      <c r="AD684">
        <v>0</v>
      </c>
      <c r="AG684">
        <v>0</v>
      </c>
      <c r="AP684" s="4"/>
      <c r="BA684">
        <f>YEAR(data[[#This Row],[Date Création]])</f>
        <v>2023</v>
      </c>
      <c r="BC684" t="str">
        <f>IF(COUNTIF($U$2:U684,U684)=COUNTIF(data[Référence principale],data[[#This Row],[Référence principale]]),COUNTIF(data[Référence principale],data[[#This Row],[Référence principale]]),"")</f>
        <v/>
      </c>
    </row>
    <row r="685" spans="14:55" x14ac:dyDescent="0.25">
      <c r="N685" s="5">
        <v>44939.576932870368</v>
      </c>
      <c r="O685" s="5"/>
      <c r="U685" t="s">
        <v>672</v>
      </c>
      <c r="AD685">
        <v>0</v>
      </c>
      <c r="AG685">
        <v>0</v>
      </c>
      <c r="AP685" s="4"/>
      <c r="BA685">
        <f>YEAR(data[[#This Row],[Date Création]])</f>
        <v>2023</v>
      </c>
      <c r="BC685">
        <f>IF(COUNTIF($U$2:U685,U685)=COUNTIF(data[Référence principale],data[[#This Row],[Référence principale]]),COUNTIF(data[Référence principale],data[[#This Row],[Référence principale]]),"")</f>
        <v>1</v>
      </c>
    </row>
    <row r="686" spans="14:55" x14ac:dyDescent="0.25">
      <c r="N686" s="5">
        <v>44939.576932870368</v>
      </c>
      <c r="O686" s="5"/>
      <c r="U686" t="s">
        <v>366</v>
      </c>
      <c r="AD686">
        <v>0</v>
      </c>
      <c r="AG686">
        <v>0</v>
      </c>
      <c r="AP686" s="4"/>
      <c r="BA686">
        <f>YEAR(data[[#This Row],[Date Création]])</f>
        <v>2023</v>
      </c>
      <c r="BC686">
        <f>IF(COUNTIF($U$2:U686,U686)=COUNTIF(data[Référence principale],data[[#This Row],[Référence principale]]),COUNTIF(data[Référence principale],data[[#This Row],[Référence principale]]),"")</f>
        <v>2</v>
      </c>
    </row>
    <row r="687" spans="14:55" x14ac:dyDescent="0.25">
      <c r="N687" s="5">
        <v>44939.576932870368</v>
      </c>
      <c r="O687" s="5"/>
      <c r="U687" t="s">
        <v>673</v>
      </c>
      <c r="AD687">
        <v>0</v>
      </c>
      <c r="AG687">
        <v>0</v>
      </c>
      <c r="AP687" s="4"/>
      <c r="BA687">
        <f>YEAR(data[[#This Row],[Date Création]])</f>
        <v>2023</v>
      </c>
      <c r="BC687">
        <f>IF(COUNTIF($U$2:U687,U687)=COUNTIF(data[Référence principale],data[[#This Row],[Référence principale]]),COUNTIF(data[Référence principale],data[[#This Row],[Référence principale]]),"")</f>
        <v>1</v>
      </c>
    </row>
    <row r="688" spans="14:55" x14ac:dyDescent="0.25">
      <c r="N688" s="5">
        <v>44939.576932870368</v>
      </c>
      <c r="O688" s="5"/>
      <c r="U688" t="s">
        <v>367</v>
      </c>
      <c r="AD688">
        <v>0</v>
      </c>
      <c r="AG688">
        <v>0</v>
      </c>
      <c r="AP688" s="4"/>
      <c r="BA688">
        <f>YEAR(data[[#This Row],[Date Création]])</f>
        <v>2023</v>
      </c>
      <c r="BC688">
        <f>IF(COUNTIF($U$2:U688,U688)=COUNTIF(data[Référence principale],data[[#This Row],[Référence principale]]),COUNTIF(data[Référence principale],data[[#This Row],[Référence principale]]),"")</f>
        <v>2</v>
      </c>
    </row>
    <row r="689" spans="14:55" x14ac:dyDescent="0.25">
      <c r="N689" s="5">
        <v>44939.576932870368</v>
      </c>
      <c r="O689" s="5"/>
      <c r="U689" t="s">
        <v>368</v>
      </c>
      <c r="AD689">
        <v>0</v>
      </c>
      <c r="AG689">
        <v>0</v>
      </c>
      <c r="AP689" s="4"/>
      <c r="BA689">
        <f>YEAR(data[[#This Row],[Date Création]])</f>
        <v>2023</v>
      </c>
      <c r="BC689">
        <f>IF(COUNTIF($U$2:U689,U689)=COUNTIF(data[Référence principale],data[[#This Row],[Référence principale]]),COUNTIF(data[Référence principale],data[[#This Row],[Référence principale]]),"")</f>
        <v>2</v>
      </c>
    </row>
    <row r="690" spans="14:55" x14ac:dyDescent="0.25">
      <c r="N690" s="5">
        <v>44939.576932870368</v>
      </c>
      <c r="O690" s="5"/>
      <c r="U690" t="s">
        <v>674</v>
      </c>
      <c r="AD690">
        <v>0</v>
      </c>
      <c r="AG690">
        <v>0</v>
      </c>
      <c r="AP690" s="4"/>
      <c r="BA690">
        <f>YEAR(data[[#This Row],[Date Création]])</f>
        <v>2023</v>
      </c>
      <c r="BC690">
        <f>IF(COUNTIF($U$2:U690,U690)=COUNTIF(data[Référence principale],data[[#This Row],[Référence principale]]),COUNTIF(data[Référence principale],data[[#This Row],[Référence principale]]),"")</f>
        <v>1</v>
      </c>
    </row>
    <row r="691" spans="14:55" x14ac:dyDescent="0.25">
      <c r="N691" s="5">
        <v>44939.576932870368</v>
      </c>
      <c r="O691" s="5"/>
      <c r="U691" t="s">
        <v>370</v>
      </c>
      <c r="AD691">
        <v>0</v>
      </c>
      <c r="AG691">
        <v>0</v>
      </c>
      <c r="AP691" s="4"/>
      <c r="BA691">
        <f>YEAR(data[[#This Row],[Date Création]])</f>
        <v>2023</v>
      </c>
      <c r="BC691">
        <f>IF(COUNTIF($U$2:U691,U691)=COUNTIF(data[Référence principale],data[[#This Row],[Référence principale]]),COUNTIF(data[Référence principale],data[[#This Row],[Référence principale]]),"")</f>
        <v>2</v>
      </c>
    </row>
    <row r="692" spans="14:55" x14ac:dyDescent="0.25">
      <c r="N692" s="5">
        <v>44939.589687500003</v>
      </c>
      <c r="O692" s="5"/>
      <c r="U692" t="s">
        <v>675</v>
      </c>
      <c r="AD692">
        <v>0</v>
      </c>
      <c r="AG692">
        <v>0</v>
      </c>
      <c r="AP692" s="4"/>
      <c r="BA692">
        <f>YEAR(data[[#This Row],[Date Création]])</f>
        <v>2023</v>
      </c>
      <c r="BC692" t="str">
        <f>IF(COUNTIF($U$2:U692,U692)=COUNTIF(data[Référence principale],data[[#This Row],[Référence principale]]),COUNTIF(data[Référence principale],data[[#This Row],[Référence principale]]),"")</f>
        <v/>
      </c>
    </row>
    <row r="693" spans="14:55" x14ac:dyDescent="0.25">
      <c r="N693" s="5">
        <v>44939.589687500003</v>
      </c>
      <c r="O693" s="5"/>
      <c r="U693" t="s">
        <v>676</v>
      </c>
      <c r="AD693">
        <v>0</v>
      </c>
      <c r="AG693">
        <v>0</v>
      </c>
      <c r="AP693" s="4"/>
      <c r="BA693">
        <f>YEAR(data[[#This Row],[Date Création]])</f>
        <v>2023</v>
      </c>
      <c r="BC693" t="str">
        <f>IF(COUNTIF($U$2:U693,U693)=COUNTIF(data[Référence principale],data[[#This Row],[Référence principale]]),COUNTIF(data[Référence principale],data[[#This Row],[Référence principale]]),"")</f>
        <v/>
      </c>
    </row>
    <row r="694" spans="14:55" x14ac:dyDescent="0.25">
      <c r="N694" s="5">
        <v>44939.589687500003</v>
      </c>
      <c r="O694" s="5"/>
      <c r="U694" t="s">
        <v>677</v>
      </c>
      <c r="AD694">
        <v>0</v>
      </c>
      <c r="AG694">
        <v>0</v>
      </c>
      <c r="AP694" s="4"/>
      <c r="BA694">
        <f>YEAR(data[[#This Row],[Date Création]])</f>
        <v>2023</v>
      </c>
      <c r="BC694" t="str">
        <f>IF(COUNTIF($U$2:U694,U694)=COUNTIF(data[Référence principale],data[[#This Row],[Référence principale]]),COUNTIF(data[Référence principale],data[[#This Row],[Référence principale]]),"")</f>
        <v/>
      </c>
    </row>
    <row r="695" spans="14:55" x14ac:dyDescent="0.25">
      <c r="N695" s="5">
        <v>44939.589687500003</v>
      </c>
      <c r="O695" s="5"/>
      <c r="U695" t="s">
        <v>678</v>
      </c>
      <c r="AD695">
        <v>0</v>
      </c>
      <c r="AG695">
        <v>0</v>
      </c>
      <c r="AP695" s="4"/>
      <c r="BA695">
        <f>YEAR(data[[#This Row],[Date Création]])</f>
        <v>2023</v>
      </c>
      <c r="BC695" t="str">
        <f>IF(COUNTIF($U$2:U695,U695)=COUNTIF(data[Référence principale],data[[#This Row],[Référence principale]]),COUNTIF(data[Référence principale],data[[#This Row],[Référence principale]]),"")</f>
        <v/>
      </c>
    </row>
    <row r="696" spans="14:55" x14ac:dyDescent="0.25">
      <c r="N696" s="5">
        <v>44939.589687500003</v>
      </c>
      <c r="O696" s="5"/>
      <c r="U696" t="s">
        <v>66</v>
      </c>
      <c r="AD696">
        <v>0</v>
      </c>
      <c r="AG696">
        <v>0</v>
      </c>
      <c r="AP696" s="4"/>
      <c r="BA696">
        <f>YEAR(data[[#This Row],[Date Création]])</f>
        <v>2023</v>
      </c>
      <c r="BC696" t="str">
        <f>IF(COUNTIF($U$2:U696,U696)=COUNTIF(data[Référence principale],data[[#This Row],[Référence principale]]),COUNTIF(data[Référence principale],data[[#This Row],[Référence principale]]),"")</f>
        <v/>
      </c>
    </row>
    <row r="697" spans="14:55" x14ac:dyDescent="0.25">
      <c r="N697" s="5">
        <v>44939.589687500003</v>
      </c>
      <c r="O697" s="5"/>
      <c r="U697" t="s">
        <v>679</v>
      </c>
      <c r="AD697">
        <v>0</v>
      </c>
      <c r="AG697">
        <v>0</v>
      </c>
      <c r="AP697" s="4"/>
      <c r="BA697">
        <f>YEAR(data[[#This Row],[Date Création]])</f>
        <v>2023</v>
      </c>
      <c r="BC697" t="str">
        <f>IF(COUNTIF($U$2:U697,U697)=COUNTIF(data[Référence principale],data[[#This Row],[Référence principale]]),COUNTIF(data[Référence principale],data[[#This Row],[Référence principale]]),"")</f>
        <v/>
      </c>
    </row>
    <row r="698" spans="14:55" x14ac:dyDescent="0.25">
      <c r="N698" s="5">
        <v>44939.589687500003</v>
      </c>
      <c r="O698" s="5"/>
      <c r="U698" t="s">
        <v>110</v>
      </c>
      <c r="AD698">
        <v>0</v>
      </c>
      <c r="AG698">
        <v>0</v>
      </c>
      <c r="AP698" s="4"/>
      <c r="BA698">
        <f>YEAR(data[[#This Row],[Date Création]])</f>
        <v>2023</v>
      </c>
      <c r="BC698" t="str">
        <f>IF(COUNTIF($U$2:U698,U698)=COUNTIF(data[Référence principale],data[[#This Row],[Référence principale]]),COUNTIF(data[Référence principale],data[[#This Row],[Référence principale]]),"")</f>
        <v/>
      </c>
    </row>
    <row r="699" spans="14:55" x14ac:dyDescent="0.25">
      <c r="N699" s="5">
        <v>44939.589687500003</v>
      </c>
      <c r="O699" s="5"/>
      <c r="U699" t="s">
        <v>680</v>
      </c>
      <c r="AD699">
        <v>0</v>
      </c>
      <c r="AG699">
        <v>0</v>
      </c>
      <c r="AP699" s="4"/>
      <c r="BA699">
        <f>YEAR(data[[#This Row],[Date Création]])</f>
        <v>2023</v>
      </c>
      <c r="BC699">
        <f>IF(COUNTIF($U$2:U699,U699)=COUNTIF(data[Référence principale],data[[#This Row],[Référence principale]]),COUNTIF(data[Référence principale],data[[#This Row],[Référence principale]]),"")</f>
        <v>1</v>
      </c>
    </row>
    <row r="700" spans="14:55" x14ac:dyDescent="0.25">
      <c r="N700" s="5">
        <v>44939.589687500003</v>
      </c>
      <c r="O700" s="5"/>
      <c r="U700" t="s">
        <v>681</v>
      </c>
      <c r="AD700">
        <v>0</v>
      </c>
      <c r="AG700">
        <v>0</v>
      </c>
      <c r="AP700" s="4"/>
      <c r="BA700">
        <f>YEAR(data[[#This Row],[Date Création]])</f>
        <v>2023</v>
      </c>
      <c r="BC700">
        <f>IF(COUNTIF($U$2:U700,U700)=COUNTIF(data[Référence principale],data[[#This Row],[Référence principale]]),COUNTIF(data[Référence principale],data[[#This Row],[Référence principale]]),"")</f>
        <v>1</v>
      </c>
    </row>
    <row r="701" spans="14:55" x14ac:dyDescent="0.25">
      <c r="N701" s="5">
        <v>44939.589687500003</v>
      </c>
      <c r="O701" s="5"/>
      <c r="U701" t="s">
        <v>682</v>
      </c>
      <c r="AD701">
        <v>0</v>
      </c>
      <c r="AG701">
        <v>0</v>
      </c>
      <c r="AP701" s="4"/>
      <c r="BA701">
        <f>YEAR(data[[#This Row],[Date Création]])</f>
        <v>2023</v>
      </c>
      <c r="BC701">
        <f>IF(COUNTIF($U$2:U701,U701)=COUNTIF(data[Référence principale],data[[#This Row],[Référence principale]]),COUNTIF(data[Référence principale],data[[#This Row],[Référence principale]]),"")</f>
        <v>1</v>
      </c>
    </row>
    <row r="702" spans="14:55" x14ac:dyDescent="0.25">
      <c r="N702" s="5">
        <v>44939.589687500003</v>
      </c>
      <c r="O702" s="5"/>
      <c r="U702" t="s">
        <v>683</v>
      </c>
      <c r="AD702">
        <v>0</v>
      </c>
      <c r="AG702">
        <v>0</v>
      </c>
      <c r="AP702" s="4"/>
      <c r="BA702">
        <f>YEAR(data[[#This Row],[Date Création]])</f>
        <v>2023</v>
      </c>
      <c r="BC702">
        <f>IF(COUNTIF($U$2:U702,U702)=COUNTIF(data[Référence principale],data[[#This Row],[Référence principale]]),COUNTIF(data[Référence principale],data[[#This Row],[Référence principale]]),"")</f>
        <v>1</v>
      </c>
    </row>
    <row r="703" spans="14:55" x14ac:dyDescent="0.25">
      <c r="N703" s="5">
        <v>44939.589687500003</v>
      </c>
      <c r="O703" s="5"/>
      <c r="U703" t="s">
        <v>684</v>
      </c>
      <c r="AD703">
        <v>0</v>
      </c>
      <c r="AG703">
        <v>0</v>
      </c>
      <c r="AP703" s="4"/>
      <c r="BA703">
        <f>YEAR(data[[#This Row],[Date Création]])</f>
        <v>2023</v>
      </c>
      <c r="BC703">
        <f>IF(COUNTIF($U$2:U703,U703)=COUNTIF(data[Référence principale],data[[#This Row],[Référence principale]]),COUNTIF(data[Référence principale],data[[#This Row],[Référence principale]]),"")</f>
        <v>1</v>
      </c>
    </row>
    <row r="704" spans="14:55" x14ac:dyDescent="0.25">
      <c r="N704" s="5">
        <v>44939.601365740738</v>
      </c>
      <c r="O704" s="5"/>
      <c r="U704" t="s">
        <v>67</v>
      </c>
      <c r="AD704">
        <v>0</v>
      </c>
      <c r="AG704">
        <v>0</v>
      </c>
      <c r="AP704" s="4"/>
      <c r="BA704">
        <f>YEAR(data[[#This Row],[Date Création]])</f>
        <v>2023</v>
      </c>
      <c r="BC704">
        <f>IF(COUNTIF($U$2:U704,U704)=COUNTIF(data[Référence principale],data[[#This Row],[Référence principale]]),COUNTIF(data[Référence principale],data[[#This Row],[Référence principale]]),"")</f>
        <v>3</v>
      </c>
    </row>
    <row r="705" spans="14:55" x14ac:dyDescent="0.25">
      <c r="N705" s="5">
        <v>44939.601365740738</v>
      </c>
      <c r="O705" s="5"/>
      <c r="U705" t="s">
        <v>337</v>
      </c>
      <c r="AD705">
        <v>0</v>
      </c>
      <c r="AG705">
        <v>0</v>
      </c>
      <c r="AP705" s="4"/>
      <c r="BA705">
        <f>YEAR(data[[#This Row],[Date Création]])</f>
        <v>2023</v>
      </c>
      <c r="BC705">
        <f>IF(COUNTIF($U$2:U705,U705)=COUNTIF(data[Référence principale],data[[#This Row],[Référence principale]]),COUNTIF(data[Référence principale],data[[#This Row],[Référence principale]]),"")</f>
        <v>2</v>
      </c>
    </row>
    <row r="706" spans="14:55" x14ac:dyDescent="0.25">
      <c r="N706" s="5">
        <v>44939.601365740738</v>
      </c>
      <c r="O706" s="5"/>
      <c r="U706" t="s">
        <v>338</v>
      </c>
      <c r="AD706">
        <v>0</v>
      </c>
      <c r="AG706">
        <v>0</v>
      </c>
      <c r="AP706" s="4"/>
      <c r="BA706">
        <f>YEAR(data[[#This Row],[Date Création]])</f>
        <v>2023</v>
      </c>
      <c r="BC706">
        <f>IF(COUNTIF($U$2:U706,U706)=COUNTIF(data[Référence principale],data[[#This Row],[Référence principale]]),COUNTIF(data[Référence principale],data[[#This Row],[Référence principale]]),"")</f>
        <v>2</v>
      </c>
    </row>
    <row r="707" spans="14:55" x14ac:dyDescent="0.25">
      <c r="N707" s="5">
        <v>44939.601365740738</v>
      </c>
      <c r="O707" s="5"/>
      <c r="U707" t="s">
        <v>65</v>
      </c>
      <c r="AD707">
        <v>0</v>
      </c>
      <c r="AG707">
        <v>0</v>
      </c>
      <c r="AP707" s="4"/>
      <c r="BA707">
        <f>YEAR(data[[#This Row],[Date Création]])</f>
        <v>2023</v>
      </c>
      <c r="BC707">
        <f>IF(COUNTIF($U$2:U707,U707)=COUNTIF(data[Référence principale],data[[#This Row],[Référence principale]]),COUNTIF(data[Référence principale],data[[#This Row],[Référence principale]]),"")</f>
        <v>3</v>
      </c>
    </row>
    <row r="708" spans="14:55" x14ac:dyDescent="0.25">
      <c r="N708" s="5">
        <v>44939.601365740738</v>
      </c>
      <c r="O708" s="5"/>
      <c r="U708" t="s">
        <v>63</v>
      </c>
      <c r="AD708">
        <v>0</v>
      </c>
      <c r="AG708">
        <v>0</v>
      </c>
      <c r="AP708" s="4"/>
      <c r="BA708">
        <f>YEAR(data[[#This Row],[Date Création]])</f>
        <v>2023</v>
      </c>
      <c r="BC708">
        <f>IF(COUNTIF($U$2:U708,U708)=COUNTIF(data[Référence principale],data[[#This Row],[Référence principale]]),COUNTIF(data[Référence principale],data[[#This Row],[Référence principale]]),"")</f>
        <v>3</v>
      </c>
    </row>
    <row r="709" spans="14:55" x14ac:dyDescent="0.25">
      <c r="N709" s="5">
        <v>44939.601365740738</v>
      </c>
      <c r="O709" s="5"/>
      <c r="U709" t="s">
        <v>165</v>
      </c>
      <c r="AD709">
        <v>0</v>
      </c>
      <c r="AG709">
        <v>0</v>
      </c>
      <c r="AP709" s="4"/>
      <c r="BA709">
        <f>YEAR(data[[#This Row],[Date Création]])</f>
        <v>2023</v>
      </c>
      <c r="BC709">
        <f>IF(COUNTIF($U$2:U709,U709)=COUNTIF(data[Référence principale],data[[#This Row],[Référence principale]]),COUNTIF(data[Référence principale],data[[#This Row],[Référence principale]]),"")</f>
        <v>3</v>
      </c>
    </row>
    <row r="710" spans="14:55" x14ac:dyDescent="0.25">
      <c r="N710" s="5">
        <v>44939.601365740738</v>
      </c>
      <c r="O710" s="5"/>
      <c r="U710" t="s">
        <v>357</v>
      </c>
      <c r="AD710">
        <v>0</v>
      </c>
      <c r="AG710">
        <v>0</v>
      </c>
      <c r="AP710" s="4"/>
      <c r="BA710">
        <f>YEAR(data[[#This Row],[Date Création]])</f>
        <v>2023</v>
      </c>
      <c r="BC710">
        <f>IF(COUNTIF($U$2:U710,U710)=COUNTIF(data[Référence principale],data[[#This Row],[Référence principale]]),COUNTIF(data[Référence principale],data[[#This Row],[Référence principale]]),"")</f>
        <v>2</v>
      </c>
    </row>
    <row r="711" spans="14:55" x14ac:dyDescent="0.25">
      <c r="N711" s="5">
        <v>44939.601365740738</v>
      </c>
      <c r="O711" s="5"/>
      <c r="U711" t="s">
        <v>343</v>
      </c>
      <c r="AD711">
        <v>0</v>
      </c>
      <c r="AG711">
        <v>0</v>
      </c>
      <c r="AP711" s="4"/>
      <c r="BA711">
        <f>YEAR(data[[#This Row],[Date Création]])</f>
        <v>2023</v>
      </c>
      <c r="BC711">
        <f>IF(COUNTIF($U$2:U711,U711)=COUNTIF(data[Référence principale],data[[#This Row],[Référence principale]]),COUNTIF(data[Référence principale],data[[#This Row],[Référence principale]]),"")</f>
        <v>2</v>
      </c>
    </row>
    <row r="712" spans="14:55" x14ac:dyDescent="0.25">
      <c r="N712" s="5">
        <v>44939.601365740738</v>
      </c>
      <c r="O712" s="5"/>
      <c r="U712" t="s">
        <v>164</v>
      </c>
      <c r="AD712">
        <v>0</v>
      </c>
      <c r="AG712">
        <v>0</v>
      </c>
      <c r="AP712" s="4"/>
      <c r="BA712">
        <f>YEAR(data[[#This Row],[Date Création]])</f>
        <v>2023</v>
      </c>
      <c r="BC712">
        <f>IF(COUNTIF($U$2:U712,U712)=COUNTIF(data[Référence principale],data[[#This Row],[Référence principale]]),COUNTIF(data[Référence principale],data[[#This Row],[Référence principale]]),"")</f>
        <v>2</v>
      </c>
    </row>
    <row r="713" spans="14:55" x14ac:dyDescent="0.25">
      <c r="N713" s="5">
        <v>44939.601365740738</v>
      </c>
      <c r="O713" s="5"/>
      <c r="U713" t="s">
        <v>351</v>
      </c>
      <c r="AD713">
        <v>0</v>
      </c>
      <c r="AG713">
        <v>0</v>
      </c>
      <c r="AP713" s="4"/>
      <c r="BA713">
        <f>YEAR(data[[#This Row],[Date Création]])</f>
        <v>2023</v>
      </c>
      <c r="BC713">
        <f>IF(COUNTIF($U$2:U713,U713)=COUNTIF(data[Référence principale],data[[#This Row],[Référence principale]]),COUNTIF(data[Référence principale],data[[#This Row],[Référence principale]]),"")</f>
        <v>2</v>
      </c>
    </row>
    <row r="714" spans="14:55" x14ac:dyDescent="0.25">
      <c r="N714" s="5">
        <v>44956.439687500002</v>
      </c>
      <c r="O714" s="5"/>
      <c r="U714" t="s">
        <v>685</v>
      </c>
      <c r="AD714">
        <v>-1</v>
      </c>
      <c r="AG714">
        <v>-0.1</v>
      </c>
      <c r="AP714" s="4"/>
      <c r="BA714">
        <f>YEAR(data[[#This Row],[Date Création]])</f>
        <v>2023</v>
      </c>
      <c r="BC714" t="str">
        <f>IF(COUNTIF($U$2:U714,U714)=COUNTIF(data[Référence principale],data[[#This Row],[Référence principale]]),COUNTIF(data[Référence principale],data[[#This Row],[Référence principale]]),"")</f>
        <v/>
      </c>
    </row>
    <row r="715" spans="14:55" x14ac:dyDescent="0.25">
      <c r="N715" s="5">
        <v>44956.439687500002</v>
      </c>
      <c r="O715" s="5"/>
      <c r="U715" t="s">
        <v>686</v>
      </c>
      <c r="AD715">
        <v>-1</v>
      </c>
      <c r="AG715">
        <v>-0.1</v>
      </c>
      <c r="AP715" s="4"/>
      <c r="BA715">
        <f>YEAR(data[[#This Row],[Date Création]])</f>
        <v>2023</v>
      </c>
      <c r="BC715" t="str">
        <f>IF(COUNTIF($U$2:U715,U715)=COUNTIF(data[Référence principale],data[[#This Row],[Référence principale]]),COUNTIF(data[Référence principale],data[[#This Row],[Référence principale]]),"")</f>
        <v/>
      </c>
    </row>
    <row r="716" spans="14:55" x14ac:dyDescent="0.25">
      <c r="N716" s="5">
        <v>44873.439710648148</v>
      </c>
      <c r="O716" s="5"/>
      <c r="U716" t="s">
        <v>687</v>
      </c>
      <c r="AD716">
        <v>0</v>
      </c>
      <c r="AG716">
        <v>0</v>
      </c>
      <c r="AP716" s="4"/>
      <c r="BA716">
        <f>YEAR(data[[#This Row],[Date Création]])</f>
        <v>2022</v>
      </c>
      <c r="BC716" t="str">
        <f>IF(COUNTIF($U$2:U716,U716)=COUNTIF(data[Référence principale],data[[#This Row],[Référence principale]]),COUNTIF(data[Référence principale],data[[#This Row],[Référence principale]]),"")</f>
        <v/>
      </c>
    </row>
    <row r="717" spans="14:55" x14ac:dyDescent="0.25">
      <c r="N717" s="5">
        <v>44888.622245370374</v>
      </c>
      <c r="O717" s="5"/>
      <c r="U717" t="s">
        <v>688</v>
      </c>
      <c r="AD717">
        <v>-9</v>
      </c>
      <c r="AG717">
        <v>0</v>
      </c>
      <c r="AP717" s="4"/>
      <c r="BA717">
        <f>YEAR(data[[#This Row],[Date Création]])</f>
        <v>2022</v>
      </c>
      <c r="BC717" t="str">
        <f>IF(COUNTIF($U$2:U717,U717)=COUNTIF(data[Référence principale],data[[#This Row],[Référence principale]]),COUNTIF(data[Référence principale],data[[#This Row],[Référence principale]]),"")</f>
        <v/>
      </c>
    </row>
    <row r="718" spans="14:55" x14ac:dyDescent="0.25">
      <c r="N718" s="5">
        <v>44888.622245370374</v>
      </c>
      <c r="O718" s="5"/>
      <c r="U718" t="s">
        <v>689</v>
      </c>
      <c r="AD718">
        <v>-3</v>
      </c>
      <c r="AG718">
        <v>0</v>
      </c>
      <c r="AP718" s="4"/>
      <c r="BA718">
        <f>YEAR(data[[#This Row],[Date Création]])</f>
        <v>2022</v>
      </c>
      <c r="BC718" t="str">
        <f>IF(COUNTIF($U$2:U718,U718)=COUNTIF(data[Référence principale],data[[#This Row],[Référence principale]]),COUNTIF(data[Référence principale],data[[#This Row],[Référence principale]]),"")</f>
        <v/>
      </c>
    </row>
    <row r="719" spans="14:55" x14ac:dyDescent="0.25">
      <c r="N719" s="5">
        <v>44888.622245370374</v>
      </c>
      <c r="O719" s="5"/>
      <c r="U719" t="s">
        <v>690</v>
      </c>
      <c r="AD719">
        <v>-4</v>
      </c>
      <c r="AG719">
        <v>0</v>
      </c>
      <c r="AP719" s="4"/>
      <c r="BA719">
        <f>YEAR(data[[#This Row],[Date Création]])</f>
        <v>2022</v>
      </c>
      <c r="BC719" t="str">
        <f>IF(COUNTIF($U$2:U719,U719)=COUNTIF(data[Référence principale],data[[#This Row],[Référence principale]]),COUNTIF(data[Référence principale],data[[#This Row],[Référence principale]]),"")</f>
        <v/>
      </c>
    </row>
    <row r="720" spans="14:55" x14ac:dyDescent="0.25">
      <c r="N720" s="5">
        <v>44888.622245370374</v>
      </c>
      <c r="O720" s="5"/>
      <c r="U720" t="s">
        <v>691</v>
      </c>
      <c r="AD720">
        <v>-6</v>
      </c>
      <c r="AG720">
        <v>0</v>
      </c>
      <c r="AP720" s="4"/>
      <c r="BA720">
        <f>YEAR(data[[#This Row],[Date Création]])</f>
        <v>2022</v>
      </c>
      <c r="BC720" t="str">
        <f>IF(COUNTIF($U$2:U720,U720)=COUNTIF(data[Référence principale],data[[#This Row],[Référence principale]]),COUNTIF(data[Référence principale],data[[#This Row],[Référence principale]]),"")</f>
        <v/>
      </c>
    </row>
    <row r="721" spans="14:55" x14ac:dyDescent="0.25">
      <c r="N721" s="5">
        <v>44888.622245370374</v>
      </c>
      <c r="O721" s="5"/>
      <c r="U721" t="s">
        <v>692</v>
      </c>
      <c r="AD721">
        <v>-1</v>
      </c>
      <c r="AG721">
        <v>0</v>
      </c>
      <c r="AP721" s="4"/>
      <c r="BA721">
        <f>YEAR(data[[#This Row],[Date Création]])</f>
        <v>2022</v>
      </c>
      <c r="BC721" t="str">
        <f>IF(COUNTIF($U$2:U721,U721)=COUNTIF(data[Référence principale],data[[#This Row],[Référence principale]]),COUNTIF(data[Référence principale],data[[#This Row],[Référence principale]]),"")</f>
        <v/>
      </c>
    </row>
    <row r="722" spans="14:55" x14ac:dyDescent="0.25">
      <c r="N722" s="5">
        <v>44888.622245370374</v>
      </c>
      <c r="O722" s="5"/>
      <c r="U722" t="s">
        <v>693</v>
      </c>
      <c r="AD722">
        <v>-6</v>
      </c>
      <c r="AG722">
        <v>0</v>
      </c>
      <c r="AP722" s="4"/>
      <c r="BA722">
        <f>YEAR(data[[#This Row],[Date Création]])</f>
        <v>2022</v>
      </c>
      <c r="BC722" t="str">
        <f>IF(COUNTIF($U$2:U722,U722)=COUNTIF(data[Référence principale],data[[#This Row],[Référence principale]]),COUNTIF(data[Référence principale],data[[#This Row],[Référence principale]]),"")</f>
        <v/>
      </c>
    </row>
    <row r="723" spans="14:55" x14ac:dyDescent="0.25">
      <c r="N723" s="5">
        <v>44888.622245370374</v>
      </c>
      <c r="O723" s="5"/>
      <c r="U723" t="s">
        <v>694</v>
      </c>
      <c r="AD723">
        <v>-6</v>
      </c>
      <c r="AG723">
        <v>0</v>
      </c>
      <c r="AP723" s="4"/>
      <c r="BA723">
        <f>YEAR(data[[#This Row],[Date Création]])</f>
        <v>2022</v>
      </c>
      <c r="BC723" t="str">
        <f>IF(COUNTIF($U$2:U723,U723)=COUNTIF(data[Référence principale],data[[#This Row],[Référence principale]]),COUNTIF(data[Référence principale],data[[#This Row],[Référence principale]]),"")</f>
        <v/>
      </c>
    </row>
    <row r="724" spans="14:55" x14ac:dyDescent="0.25">
      <c r="N724" s="5">
        <v>44888.622245370374</v>
      </c>
      <c r="O724" s="5"/>
      <c r="U724" t="s">
        <v>695</v>
      </c>
      <c r="AD724">
        <v>-12</v>
      </c>
      <c r="AG724">
        <v>0</v>
      </c>
      <c r="AP724" s="4"/>
      <c r="BA724">
        <f>YEAR(data[[#This Row],[Date Création]])</f>
        <v>2022</v>
      </c>
      <c r="BC724" t="str">
        <f>IF(COUNTIF($U$2:U724,U724)=COUNTIF(data[Référence principale],data[[#This Row],[Référence principale]]),COUNTIF(data[Référence principale],data[[#This Row],[Référence principale]]),"")</f>
        <v/>
      </c>
    </row>
    <row r="725" spans="14:55" x14ac:dyDescent="0.25">
      <c r="N725" s="5">
        <v>44888.622245370374</v>
      </c>
      <c r="O725" s="5"/>
      <c r="U725" t="s">
        <v>696</v>
      </c>
      <c r="AD725">
        <v>-2</v>
      </c>
      <c r="AG725">
        <v>0</v>
      </c>
      <c r="AP725" s="4"/>
      <c r="BA725">
        <f>YEAR(data[[#This Row],[Date Création]])</f>
        <v>2022</v>
      </c>
      <c r="BC725" t="str">
        <f>IF(COUNTIF($U$2:U725,U725)=COUNTIF(data[Référence principale],data[[#This Row],[Référence principale]]),COUNTIF(data[Référence principale],data[[#This Row],[Référence principale]]),"")</f>
        <v/>
      </c>
    </row>
    <row r="726" spans="14:55" x14ac:dyDescent="0.25">
      <c r="N726" s="5">
        <v>44888.622245370374</v>
      </c>
      <c r="O726" s="5"/>
      <c r="U726" t="s">
        <v>697</v>
      </c>
      <c r="AD726">
        <v>-3</v>
      </c>
      <c r="AG726">
        <v>0</v>
      </c>
      <c r="AP726" s="4"/>
      <c r="BA726">
        <f>YEAR(data[[#This Row],[Date Création]])</f>
        <v>2022</v>
      </c>
      <c r="BC726" t="str">
        <f>IF(COUNTIF($U$2:U726,U726)=COUNTIF(data[Référence principale],data[[#This Row],[Référence principale]]),COUNTIF(data[Référence principale],data[[#This Row],[Référence principale]]),"")</f>
        <v/>
      </c>
    </row>
    <row r="727" spans="14:55" x14ac:dyDescent="0.25">
      <c r="N727" s="5">
        <v>44888.622245370374</v>
      </c>
      <c r="O727" s="5"/>
      <c r="U727" t="s">
        <v>698</v>
      </c>
      <c r="AD727">
        <v>-3</v>
      </c>
      <c r="AG727">
        <v>0</v>
      </c>
      <c r="AP727" s="4"/>
      <c r="BA727">
        <f>YEAR(data[[#This Row],[Date Création]])</f>
        <v>2022</v>
      </c>
      <c r="BC727" t="str">
        <f>IF(COUNTIF($U$2:U727,U727)=COUNTIF(data[Référence principale],data[[#This Row],[Référence principale]]),COUNTIF(data[Référence principale],data[[#This Row],[Référence principale]]),"")</f>
        <v/>
      </c>
    </row>
    <row r="728" spans="14:55" x14ac:dyDescent="0.25">
      <c r="N728" s="5">
        <v>44888.622245370374</v>
      </c>
      <c r="O728" s="5"/>
      <c r="U728" t="s">
        <v>699</v>
      </c>
      <c r="AD728">
        <v>-1</v>
      </c>
      <c r="AG728">
        <v>0</v>
      </c>
      <c r="AP728" s="4"/>
      <c r="BA728">
        <f>YEAR(data[[#This Row],[Date Création]])</f>
        <v>2022</v>
      </c>
      <c r="BC728" t="str">
        <f>IF(COUNTIF($U$2:U728,U728)=COUNTIF(data[Référence principale],data[[#This Row],[Référence principale]]),COUNTIF(data[Référence principale],data[[#This Row],[Référence principale]]),"")</f>
        <v/>
      </c>
    </row>
    <row r="729" spans="14:55" x14ac:dyDescent="0.25">
      <c r="N729" s="5">
        <v>44888.622245370374</v>
      </c>
      <c r="O729" s="5"/>
      <c r="U729" t="s">
        <v>700</v>
      </c>
      <c r="AD729">
        <v>-2</v>
      </c>
      <c r="AG729">
        <v>0</v>
      </c>
      <c r="AP729" s="4"/>
      <c r="BA729">
        <f>YEAR(data[[#This Row],[Date Création]])</f>
        <v>2022</v>
      </c>
      <c r="BC729" t="str">
        <f>IF(COUNTIF($U$2:U729,U729)=COUNTIF(data[Référence principale],data[[#This Row],[Référence principale]]),COUNTIF(data[Référence principale],data[[#This Row],[Référence principale]]),"")</f>
        <v/>
      </c>
    </row>
    <row r="730" spans="14:55" x14ac:dyDescent="0.25">
      <c r="N730" s="5">
        <v>44888.622245370374</v>
      </c>
      <c r="O730" s="5"/>
      <c r="U730" t="s">
        <v>701</v>
      </c>
      <c r="AD730">
        <v>-2</v>
      </c>
      <c r="AG730">
        <v>0</v>
      </c>
      <c r="AP730" s="4"/>
      <c r="BA730">
        <f>YEAR(data[[#This Row],[Date Création]])</f>
        <v>2022</v>
      </c>
      <c r="BC730" t="str">
        <f>IF(COUNTIF($U$2:U730,U730)=COUNTIF(data[Référence principale],data[[#This Row],[Référence principale]]),COUNTIF(data[Référence principale],data[[#This Row],[Référence principale]]),"")</f>
        <v/>
      </c>
    </row>
    <row r="731" spans="14:55" x14ac:dyDescent="0.25">
      <c r="N731" s="5">
        <v>44888.622245370374</v>
      </c>
      <c r="O731" s="5"/>
      <c r="U731" t="s">
        <v>702</v>
      </c>
      <c r="AD731">
        <v>-1</v>
      </c>
      <c r="AG731">
        <v>0</v>
      </c>
      <c r="AP731" s="4"/>
      <c r="BA731">
        <f>YEAR(data[[#This Row],[Date Création]])</f>
        <v>2022</v>
      </c>
      <c r="BC731" t="str">
        <f>IF(COUNTIF($U$2:U731,U731)=COUNTIF(data[Référence principale],data[[#This Row],[Référence principale]]),COUNTIF(data[Référence principale],data[[#This Row],[Référence principale]]),"")</f>
        <v/>
      </c>
    </row>
    <row r="732" spans="14:55" x14ac:dyDescent="0.25">
      <c r="N732" s="5">
        <v>44888.622245370374</v>
      </c>
      <c r="O732" s="5"/>
      <c r="U732" t="s">
        <v>703</v>
      </c>
      <c r="AD732">
        <v>-2</v>
      </c>
      <c r="AG732">
        <v>0</v>
      </c>
      <c r="AP732" s="4"/>
      <c r="BA732">
        <f>YEAR(data[[#This Row],[Date Création]])</f>
        <v>2022</v>
      </c>
      <c r="BC732" t="str">
        <f>IF(COUNTIF($U$2:U732,U732)=COUNTIF(data[Référence principale],data[[#This Row],[Référence principale]]),COUNTIF(data[Référence principale],data[[#This Row],[Référence principale]]),"")</f>
        <v/>
      </c>
    </row>
    <row r="733" spans="14:55" x14ac:dyDescent="0.25">
      <c r="N733" s="5">
        <v>44888.622245370374</v>
      </c>
      <c r="O733" s="5"/>
      <c r="U733" t="s">
        <v>704</v>
      </c>
      <c r="AD733">
        <v>-3</v>
      </c>
      <c r="AG733">
        <v>0</v>
      </c>
      <c r="AP733" s="4"/>
      <c r="BA733">
        <f>YEAR(data[[#This Row],[Date Création]])</f>
        <v>2022</v>
      </c>
      <c r="BC733" t="str">
        <f>IF(COUNTIF($U$2:U733,U733)=COUNTIF(data[Référence principale],data[[#This Row],[Référence principale]]),COUNTIF(data[Référence principale],data[[#This Row],[Référence principale]]),"")</f>
        <v/>
      </c>
    </row>
    <row r="734" spans="14:55" x14ac:dyDescent="0.25">
      <c r="N734" s="5">
        <v>44854.567789351851</v>
      </c>
      <c r="O734" s="5"/>
      <c r="U734" t="s">
        <v>87</v>
      </c>
      <c r="AD734">
        <v>0</v>
      </c>
      <c r="AG734">
        <v>0</v>
      </c>
      <c r="AP734" s="4"/>
      <c r="BA734">
        <f>YEAR(data[[#This Row],[Date Création]])</f>
        <v>2022</v>
      </c>
      <c r="BC734" t="str">
        <f>IF(COUNTIF($U$2:U734,U734)=COUNTIF(data[Référence principale],data[[#This Row],[Référence principale]]),COUNTIF(data[Référence principale],data[[#This Row],[Référence principale]]),"")</f>
        <v/>
      </c>
    </row>
    <row r="735" spans="14:55" x14ac:dyDescent="0.25">
      <c r="N735" s="5">
        <v>44854.566666666666</v>
      </c>
      <c r="O735" s="5"/>
      <c r="U735" t="s">
        <v>87</v>
      </c>
      <c r="AD735">
        <v>0</v>
      </c>
      <c r="AG735">
        <v>0</v>
      </c>
      <c r="AP735" s="4"/>
      <c r="BA735">
        <f>YEAR(data[[#This Row],[Date Création]])</f>
        <v>2022</v>
      </c>
      <c r="BC735">
        <f>IF(COUNTIF($U$2:U735,U735)=COUNTIF(data[Référence principale],data[[#This Row],[Référence principale]]),COUNTIF(data[Référence principale],data[[#This Row],[Référence principale]]),"")</f>
        <v>4</v>
      </c>
    </row>
    <row r="736" spans="14:55" x14ac:dyDescent="0.25">
      <c r="N736" s="5">
        <v>44715.411689814813</v>
      </c>
      <c r="O736" s="5"/>
      <c r="U736" t="s">
        <v>160</v>
      </c>
      <c r="AD736">
        <v>0</v>
      </c>
      <c r="AG736">
        <v>0</v>
      </c>
      <c r="AP736" s="4"/>
      <c r="BA736">
        <f>YEAR(data[[#This Row],[Date Création]])</f>
        <v>2022</v>
      </c>
      <c r="BC736" t="str">
        <f>IF(COUNTIF($U$2:U736,U736)=COUNTIF(data[Référence principale],data[[#This Row],[Référence principale]]),COUNTIF(data[Référence principale],data[[#This Row],[Référence principale]]),"")</f>
        <v/>
      </c>
    </row>
    <row r="737" spans="14:55" x14ac:dyDescent="0.25">
      <c r="N737" s="5">
        <v>44715.411689814813</v>
      </c>
      <c r="O737" s="5"/>
      <c r="U737" t="s">
        <v>160</v>
      </c>
      <c r="AD737">
        <v>0</v>
      </c>
      <c r="AG737">
        <v>0</v>
      </c>
      <c r="AP737" s="4"/>
      <c r="BA737">
        <f>YEAR(data[[#This Row],[Date Création]])</f>
        <v>2022</v>
      </c>
      <c r="BC737" t="str">
        <f>IF(COUNTIF($U$2:U737,U737)=COUNTIF(data[Référence principale],data[[#This Row],[Référence principale]]),COUNTIF(data[Référence principale],data[[#This Row],[Référence principale]]),"")</f>
        <v/>
      </c>
    </row>
    <row r="738" spans="14:55" x14ac:dyDescent="0.25">
      <c r="N738" s="5">
        <v>44556.46371527778</v>
      </c>
      <c r="O738" s="5"/>
      <c r="U738" t="s">
        <v>705</v>
      </c>
      <c r="AD738">
        <v>0</v>
      </c>
      <c r="AG738">
        <v>0</v>
      </c>
      <c r="AP738" s="4"/>
      <c r="BA738">
        <f>YEAR(data[[#This Row],[Date Création]])</f>
        <v>2021</v>
      </c>
      <c r="BC738">
        <f>IF(COUNTIF($U$2:U738,U738)=COUNTIF(data[Référence principale],data[[#This Row],[Référence principale]]),COUNTIF(data[Référence principale],data[[#This Row],[Référence principale]]),"")</f>
        <v>1</v>
      </c>
    </row>
    <row r="739" spans="14:55" x14ac:dyDescent="0.25">
      <c r="N739" s="5">
        <v>44556.46371527778</v>
      </c>
      <c r="O739" s="5"/>
      <c r="U739" t="s">
        <v>585</v>
      </c>
      <c r="AD739">
        <v>0</v>
      </c>
      <c r="AG739">
        <v>0</v>
      </c>
      <c r="AP739" s="4"/>
      <c r="BA739">
        <f>YEAR(data[[#This Row],[Date Création]])</f>
        <v>2021</v>
      </c>
      <c r="BC739">
        <f>IF(COUNTIF($U$2:U739,U739)=COUNTIF(data[Référence principale],data[[#This Row],[Référence principale]]),COUNTIF(data[Référence principale],data[[#This Row],[Référence principale]]),"")</f>
        <v>2</v>
      </c>
    </row>
    <row r="740" spans="14:55" x14ac:dyDescent="0.25">
      <c r="N740" s="5">
        <v>44556.46371527778</v>
      </c>
      <c r="O740" s="5"/>
      <c r="U740" t="s">
        <v>586</v>
      </c>
      <c r="AD740">
        <v>0</v>
      </c>
      <c r="AG740">
        <v>0</v>
      </c>
      <c r="AP740" s="4"/>
      <c r="BA740">
        <f>YEAR(data[[#This Row],[Date Création]])</f>
        <v>2021</v>
      </c>
      <c r="BC740">
        <f>IF(COUNTIF($U$2:U740,U740)=COUNTIF(data[Référence principale],data[[#This Row],[Référence principale]]),COUNTIF(data[Référence principale],data[[#This Row],[Référence principale]]),"")</f>
        <v>2</v>
      </c>
    </row>
    <row r="741" spans="14:55" x14ac:dyDescent="0.25">
      <c r="N741" s="5">
        <v>44556.46371527778</v>
      </c>
      <c r="O741" s="5"/>
      <c r="U741" t="s">
        <v>675</v>
      </c>
      <c r="AD741">
        <v>0</v>
      </c>
      <c r="AG741">
        <v>0</v>
      </c>
      <c r="AP741" s="4"/>
      <c r="BA741">
        <f>YEAR(data[[#This Row],[Date Création]])</f>
        <v>2021</v>
      </c>
      <c r="BC741">
        <f>IF(COUNTIF($U$2:U741,U741)=COUNTIF(data[Référence principale],data[[#This Row],[Référence principale]]),COUNTIF(data[Référence principale],data[[#This Row],[Référence principale]]),"")</f>
        <v>2</v>
      </c>
    </row>
    <row r="742" spans="14:55" x14ac:dyDescent="0.25">
      <c r="N742" s="5">
        <v>44556.46371527778</v>
      </c>
      <c r="O742" s="5"/>
      <c r="U742" t="s">
        <v>657</v>
      </c>
      <c r="AD742">
        <v>0</v>
      </c>
      <c r="AG742">
        <v>0</v>
      </c>
      <c r="AP742" s="4"/>
      <c r="BA742">
        <f>YEAR(data[[#This Row],[Date Création]])</f>
        <v>2021</v>
      </c>
      <c r="BC742">
        <f>IF(COUNTIF($U$2:U742,U742)=COUNTIF(data[Référence principale],data[[#This Row],[Référence principale]]),COUNTIF(data[Référence principale],data[[#This Row],[Référence principale]]),"")</f>
        <v>2</v>
      </c>
    </row>
    <row r="743" spans="14:55" x14ac:dyDescent="0.25">
      <c r="N743" s="5">
        <v>44556.46371527778</v>
      </c>
      <c r="O743" s="5"/>
      <c r="U743" t="s">
        <v>546</v>
      </c>
      <c r="AD743">
        <v>0</v>
      </c>
      <c r="AG743">
        <v>0</v>
      </c>
      <c r="AP743" s="4"/>
      <c r="BA743">
        <f>YEAR(data[[#This Row],[Date Création]])</f>
        <v>2021</v>
      </c>
      <c r="BC743">
        <f>IF(COUNTIF($U$2:U743,U743)=COUNTIF(data[Référence principale],data[[#This Row],[Référence principale]]),COUNTIF(data[Référence principale],data[[#This Row],[Référence principale]]),"")</f>
        <v>2</v>
      </c>
    </row>
    <row r="744" spans="14:55" x14ac:dyDescent="0.25">
      <c r="N744" s="5">
        <v>44556.46371527778</v>
      </c>
      <c r="O744" s="5"/>
      <c r="U744" t="s">
        <v>547</v>
      </c>
      <c r="AD744">
        <v>0</v>
      </c>
      <c r="AG744">
        <v>0</v>
      </c>
      <c r="AP744" s="4"/>
      <c r="BA744">
        <f>YEAR(data[[#This Row],[Date Création]])</f>
        <v>2021</v>
      </c>
      <c r="BC744">
        <f>IF(COUNTIF($U$2:U744,U744)=COUNTIF(data[Référence principale],data[[#This Row],[Référence principale]]),COUNTIF(data[Référence principale],data[[#This Row],[Référence principale]]),"")</f>
        <v>2</v>
      </c>
    </row>
    <row r="745" spans="14:55" x14ac:dyDescent="0.25">
      <c r="N745" s="5">
        <v>44556.46371527778</v>
      </c>
      <c r="O745" s="5"/>
      <c r="U745" t="s">
        <v>548</v>
      </c>
      <c r="AD745">
        <v>0</v>
      </c>
      <c r="AG745">
        <v>0</v>
      </c>
      <c r="AP745" s="4"/>
      <c r="BA745">
        <f>YEAR(data[[#This Row],[Date Création]])</f>
        <v>2021</v>
      </c>
      <c r="BC745">
        <f>IF(COUNTIF($U$2:U745,U745)=COUNTIF(data[Référence principale],data[[#This Row],[Référence principale]]),COUNTIF(data[Référence principale],data[[#This Row],[Référence principale]]),"")</f>
        <v>2</v>
      </c>
    </row>
    <row r="746" spans="14:55" x14ac:dyDescent="0.25">
      <c r="N746" s="5">
        <v>44556.46371527778</v>
      </c>
      <c r="O746" s="5"/>
      <c r="U746" t="s">
        <v>610</v>
      </c>
      <c r="AD746">
        <v>0</v>
      </c>
      <c r="AG746">
        <v>0</v>
      </c>
      <c r="AP746" s="4"/>
      <c r="BA746">
        <f>YEAR(data[[#This Row],[Date Création]])</f>
        <v>2021</v>
      </c>
      <c r="BC746">
        <f>IF(COUNTIF($U$2:U746,U746)=COUNTIF(data[Référence principale],data[[#This Row],[Référence principale]]),COUNTIF(data[Référence principale],data[[#This Row],[Référence principale]]),"")</f>
        <v>2</v>
      </c>
    </row>
    <row r="747" spans="14:55" x14ac:dyDescent="0.25">
      <c r="N747" s="5">
        <v>44556.46371527778</v>
      </c>
      <c r="O747" s="5"/>
      <c r="U747" t="s">
        <v>83</v>
      </c>
      <c r="AD747">
        <v>0</v>
      </c>
      <c r="AG747">
        <v>0</v>
      </c>
      <c r="AP747" s="4"/>
      <c r="BA747">
        <f>YEAR(data[[#This Row],[Date Création]])</f>
        <v>2021</v>
      </c>
      <c r="BC747" t="str">
        <f>IF(COUNTIF($U$2:U747,U747)=COUNTIF(data[Référence principale],data[[#This Row],[Référence principale]]),COUNTIF(data[Référence principale],data[[#This Row],[Référence principale]]),"")</f>
        <v/>
      </c>
    </row>
    <row r="748" spans="14:55" x14ac:dyDescent="0.25">
      <c r="N748" s="5">
        <v>44556.46371527778</v>
      </c>
      <c r="O748" s="5"/>
      <c r="U748" t="s">
        <v>83</v>
      </c>
      <c r="AD748">
        <v>0</v>
      </c>
      <c r="AG748">
        <v>0</v>
      </c>
      <c r="AP748" s="4"/>
      <c r="BA748">
        <f>YEAR(data[[#This Row],[Date Création]])</f>
        <v>2021</v>
      </c>
      <c r="BC748" t="str">
        <f>IF(COUNTIF($U$2:U748,U748)=COUNTIF(data[Référence principale],data[[#This Row],[Référence principale]]),COUNTIF(data[Référence principale],data[[#This Row],[Référence principale]]),"")</f>
        <v/>
      </c>
    </row>
    <row r="749" spans="14:55" x14ac:dyDescent="0.25">
      <c r="N749" s="5">
        <v>44556.46371527778</v>
      </c>
      <c r="O749" s="5"/>
      <c r="U749" t="s">
        <v>83</v>
      </c>
      <c r="AD749">
        <v>0</v>
      </c>
      <c r="AG749">
        <v>0</v>
      </c>
      <c r="AP749" s="4"/>
      <c r="BA749">
        <f>YEAR(data[[#This Row],[Date Création]])</f>
        <v>2021</v>
      </c>
      <c r="BC749">
        <f>IF(COUNTIF($U$2:U749,U749)=COUNTIF(data[Référence principale],data[[#This Row],[Référence principale]]),COUNTIF(data[Référence principale],data[[#This Row],[Référence principale]]),"")</f>
        <v>7</v>
      </c>
    </row>
    <row r="750" spans="14:55" x14ac:dyDescent="0.25">
      <c r="N750" s="5">
        <v>44556.46371527778</v>
      </c>
      <c r="O750" s="5"/>
      <c r="U750" t="s">
        <v>622</v>
      </c>
      <c r="AD750">
        <v>0</v>
      </c>
      <c r="AG750">
        <v>0</v>
      </c>
      <c r="AP750" s="4"/>
      <c r="BA750">
        <f>YEAR(data[[#This Row],[Date Création]])</f>
        <v>2021</v>
      </c>
      <c r="BC750">
        <f>IF(COUNTIF($U$2:U750,U750)=COUNTIF(data[Référence principale],data[[#This Row],[Référence principale]]),COUNTIF(data[Référence principale],data[[#This Row],[Référence principale]]),"")</f>
        <v>2</v>
      </c>
    </row>
    <row r="751" spans="14:55" x14ac:dyDescent="0.25">
      <c r="N751" s="5">
        <v>44556.46371527778</v>
      </c>
      <c r="O751" s="5"/>
      <c r="U751" t="s">
        <v>558</v>
      </c>
      <c r="AD751">
        <v>0</v>
      </c>
      <c r="AG751">
        <v>0</v>
      </c>
      <c r="AP751" s="4"/>
      <c r="BA751">
        <f>YEAR(data[[#This Row],[Date Création]])</f>
        <v>2021</v>
      </c>
      <c r="BC751">
        <f>IF(COUNTIF($U$2:U751,U751)=COUNTIF(data[Référence principale],data[[#This Row],[Référence principale]]),COUNTIF(data[Référence principale],data[[#This Row],[Référence principale]]),"")</f>
        <v>2</v>
      </c>
    </row>
    <row r="752" spans="14:55" x14ac:dyDescent="0.25">
      <c r="N752" s="5">
        <v>44556.46371527778</v>
      </c>
      <c r="O752" s="5"/>
      <c r="U752" t="s">
        <v>611</v>
      </c>
      <c r="AD752">
        <v>0</v>
      </c>
      <c r="AG752">
        <v>0</v>
      </c>
      <c r="AP752" s="4"/>
      <c r="BA752">
        <f>YEAR(data[[#This Row],[Date Création]])</f>
        <v>2021</v>
      </c>
      <c r="BC752">
        <f>IF(COUNTIF($U$2:U752,U752)=COUNTIF(data[Référence principale],data[[#This Row],[Référence principale]]),COUNTIF(data[Référence principale],data[[#This Row],[Référence principale]]),"")</f>
        <v>2</v>
      </c>
    </row>
    <row r="753" spans="14:55" x14ac:dyDescent="0.25">
      <c r="N753" s="5">
        <v>44556.46371527778</v>
      </c>
      <c r="O753" s="5"/>
      <c r="U753" t="s">
        <v>612</v>
      </c>
      <c r="AD753">
        <v>0</v>
      </c>
      <c r="AG753">
        <v>0</v>
      </c>
      <c r="AP753" s="4"/>
      <c r="BA753">
        <f>YEAR(data[[#This Row],[Date Création]])</f>
        <v>2021</v>
      </c>
      <c r="BC753">
        <f>IF(COUNTIF($U$2:U753,U753)=COUNTIF(data[Référence principale],data[[#This Row],[Référence principale]]),COUNTIF(data[Référence principale],data[[#This Row],[Référence principale]]),"")</f>
        <v>2</v>
      </c>
    </row>
    <row r="754" spans="14:55" x14ac:dyDescent="0.25">
      <c r="N754" s="5">
        <v>44556.46371527778</v>
      </c>
      <c r="O754" s="5"/>
      <c r="U754" t="s">
        <v>613</v>
      </c>
      <c r="AD754">
        <v>0</v>
      </c>
      <c r="AG754">
        <v>0</v>
      </c>
      <c r="AP754" s="4"/>
      <c r="BA754">
        <f>YEAR(data[[#This Row],[Date Création]])</f>
        <v>2021</v>
      </c>
      <c r="BC754">
        <f>IF(COUNTIF($U$2:U754,U754)=COUNTIF(data[Référence principale],data[[#This Row],[Référence principale]]),COUNTIF(data[Référence principale],data[[#This Row],[Référence principale]]),"")</f>
        <v>2</v>
      </c>
    </row>
    <row r="755" spans="14:55" x14ac:dyDescent="0.25">
      <c r="N755" s="5">
        <v>44556.46371527778</v>
      </c>
      <c r="O755" s="5"/>
      <c r="U755" t="s">
        <v>614</v>
      </c>
      <c r="AD755">
        <v>0</v>
      </c>
      <c r="AG755">
        <v>0</v>
      </c>
      <c r="AP755" s="4"/>
      <c r="BA755">
        <f>YEAR(data[[#This Row],[Date Création]])</f>
        <v>2021</v>
      </c>
      <c r="BC755">
        <f>IF(COUNTIF($U$2:U755,U755)=COUNTIF(data[Référence principale],data[[#This Row],[Référence principale]]),COUNTIF(data[Référence principale],data[[#This Row],[Référence principale]]),"")</f>
        <v>2</v>
      </c>
    </row>
    <row r="756" spans="14:55" x14ac:dyDescent="0.25">
      <c r="N756" s="5">
        <v>44556.46371527778</v>
      </c>
      <c r="O756" s="5"/>
      <c r="U756" t="s">
        <v>408</v>
      </c>
      <c r="AD756">
        <v>0</v>
      </c>
      <c r="AG756">
        <v>0</v>
      </c>
      <c r="AP756" s="4"/>
      <c r="BA756">
        <f>YEAR(data[[#This Row],[Date Création]])</f>
        <v>2021</v>
      </c>
      <c r="BC756">
        <f>IF(COUNTIF($U$2:U756,U756)=COUNTIF(data[Référence principale],data[[#This Row],[Référence principale]]),COUNTIF(data[Référence principale],data[[#This Row],[Référence principale]]),"")</f>
        <v>2</v>
      </c>
    </row>
    <row r="757" spans="14:55" x14ac:dyDescent="0.25">
      <c r="N757" s="5">
        <v>44556.46371527778</v>
      </c>
      <c r="O757" s="5"/>
      <c r="U757" t="s">
        <v>706</v>
      </c>
      <c r="AD757">
        <v>0</v>
      </c>
      <c r="AG757">
        <v>0</v>
      </c>
      <c r="AP757" s="4"/>
      <c r="BA757">
        <f>YEAR(data[[#This Row],[Date Création]])</f>
        <v>2021</v>
      </c>
      <c r="BC757" t="str">
        <f>IF(COUNTIF($U$2:U757,U757)=COUNTIF(data[Référence principale],data[[#This Row],[Référence principale]]),COUNTIF(data[Référence principale],data[[#This Row],[Référence principale]]),"")</f>
        <v/>
      </c>
    </row>
    <row r="758" spans="14:55" x14ac:dyDescent="0.25">
      <c r="N758" s="5">
        <v>44556.46371527778</v>
      </c>
      <c r="O758" s="5"/>
      <c r="U758" t="s">
        <v>706</v>
      </c>
      <c r="AD758">
        <v>0</v>
      </c>
      <c r="AG758">
        <v>0</v>
      </c>
      <c r="AP758" s="4"/>
      <c r="BA758">
        <f>YEAR(data[[#This Row],[Date Création]])</f>
        <v>2021</v>
      </c>
      <c r="BC758">
        <f>IF(COUNTIF($U$2:U758,U758)=COUNTIF(data[Référence principale],data[[#This Row],[Référence principale]]),COUNTIF(data[Référence principale],data[[#This Row],[Référence principale]]),"")</f>
        <v>2</v>
      </c>
    </row>
    <row r="759" spans="14:55" x14ac:dyDescent="0.25">
      <c r="N759" s="5">
        <v>44556.46371527778</v>
      </c>
      <c r="O759" s="5"/>
      <c r="U759" t="s">
        <v>153</v>
      </c>
      <c r="AD759">
        <v>0</v>
      </c>
      <c r="AG759">
        <v>0</v>
      </c>
      <c r="AP759" s="4"/>
      <c r="BA759">
        <f>YEAR(data[[#This Row],[Date Création]])</f>
        <v>2021</v>
      </c>
      <c r="BC759" t="str">
        <f>IF(COUNTIF($U$2:U759,U759)=COUNTIF(data[Référence principale],data[[#This Row],[Référence principale]]),COUNTIF(data[Référence principale],data[[#This Row],[Référence principale]]),"")</f>
        <v/>
      </c>
    </row>
    <row r="760" spans="14:55" x14ac:dyDescent="0.25">
      <c r="N760" s="5">
        <v>44556.46371527778</v>
      </c>
      <c r="O760" s="5"/>
      <c r="U760" t="s">
        <v>153</v>
      </c>
      <c r="AD760">
        <v>0</v>
      </c>
      <c r="AG760">
        <v>0</v>
      </c>
      <c r="AP760" s="4"/>
      <c r="BA760">
        <f>YEAR(data[[#This Row],[Date Création]])</f>
        <v>2021</v>
      </c>
      <c r="BC760">
        <f>IF(COUNTIF($U$2:U760,U760)=COUNTIF(data[Référence principale],data[[#This Row],[Référence principale]]),COUNTIF(data[Référence principale],data[[#This Row],[Référence principale]]),"")</f>
        <v>3</v>
      </c>
    </row>
    <row r="761" spans="14:55" x14ac:dyDescent="0.25">
      <c r="N761" s="5">
        <v>44556.46371527778</v>
      </c>
      <c r="O761" s="5"/>
      <c r="U761" t="s">
        <v>623</v>
      </c>
      <c r="AD761">
        <v>0</v>
      </c>
      <c r="AG761">
        <v>0</v>
      </c>
      <c r="AP761" s="4"/>
      <c r="BA761">
        <f>YEAR(data[[#This Row],[Date Création]])</f>
        <v>2021</v>
      </c>
      <c r="BC761">
        <f>IF(COUNTIF($U$2:U761,U761)=COUNTIF(data[Référence principale],data[[#This Row],[Référence principale]]),COUNTIF(data[Référence principale],data[[#This Row],[Référence principale]]),"")</f>
        <v>2</v>
      </c>
    </row>
    <row r="762" spans="14:55" x14ac:dyDescent="0.25">
      <c r="N762" s="5">
        <v>44556.46371527778</v>
      </c>
      <c r="O762" s="5"/>
      <c r="U762" t="s">
        <v>204</v>
      </c>
      <c r="AD762">
        <v>0</v>
      </c>
      <c r="AG762">
        <v>0</v>
      </c>
      <c r="AP762" s="4"/>
      <c r="BA762">
        <f>YEAR(data[[#This Row],[Date Création]])</f>
        <v>2021</v>
      </c>
      <c r="BC762">
        <f>IF(COUNTIF($U$2:U762,U762)=COUNTIF(data[Référence principale],data[[#This Row],[Référence principale]]),COUNTIF(data[Référence principale],data[[#This Row],[Référence principale]]),"")</f>
        <v>3</v>
      </c>
    </row>
    <row r="763" spans="14:55" x14ac:dyDescent="0.25">
      <c r="N763" s="5">
        <v>44556.46371527778</v>
      </c>
      <c r="O763" s="5"/>
      <c r="U763" t="s">
        <v>624</v>
      </c>
      <c r="AD763">
        <v>0</v>
      </c>
      <c r="AG763">
        <v>0</v>
      </c>
      <c r="AP763" s="4"/>
      <c r="BA763">
        <f>YEAR(data[[#This Row],[Date Création]])</f>
        <v>2021</v>
      </c>
      <c r="BC763">
        <f>IF(COUNTIF($U$2:U763,U763)=COUNTIF(data[Référence principale],data[[#This Row],[Référence principale]]),COUNTIF(data[Référence principale],data[[#This Row],[Référence principale]]),"")</f>
        <v>2</v>
      </c>
    </row>
    <row r="764" spans="14:55" x14ac:dyDescent="0.25">
      <c r="N764" s="5">
        <v>44556.46371527778</v>
      </c>
      <c r="O764" s="5"/>
      <c r="U764" t="s">
        <v>625</v>
      </c>
      <c r="AD764">
        <v>0</v>
      </c>
      <c r="AG764">
        <v>0</v>
      </c>
      <c r="AP764" s="4"/>
      <c r="BA764">
        <f>YEAR(data[[#This Row],[Date Création]])</f>
        <v>2021</v>
      </c>
      <c r="BC764">
        <f>IF(COUNTIF($U$2:U764,U764)=COUNTIF(data[Référence principale],data[[#This Row],[Référence principale]]),COUNTIF(data[Référence principale],data[[#This Row],[Référence principale]]),"")</f>
        <v>2</v>
      </c>
    </row>
    <row r="765" spans="14:55" x14ac:dyDescent="0.25">
      <c r="N765" s="5">
        <v>44556.46371527778</v>
      </c>
      <c r="O765" s="5"/>
      <c r="U765" t="s">
        <v>658</v>
      </c>
      <c r="AD765">
        <v>0</v>
      </c>
      <c r="AG765">
        <v>0</v>
      </c>
      <c r="AP765" s="4"/>
      <c r="BA765">
        <f>YEAR(data[[#This Row],[Date Création]])</f>
        <v>2021</v>
      </c>
      <c r="BC765">
        <f>IF(COUNTIF($U$2:U765,U765)=COUNTIF(data[Référence principale],data[[#This Row],[Référence principale]]),COUNTIF(data[Référence principale],data[[#This Row],[Référence principale]]),"")</f>
        <v>2</v>
      </c>
    </row>
    <row r="766" spans="14:55" x14ac:dyDescent="0.25">
      <c r="N766" s="5">
        <v>44556.46371527778</v>
      </c>
      <c r="O766" s="5"/>
      <c r="U766" t="s">
        <v>659</v>
      </c>
      <c r="AD766">
        <v>0</v>
      </c>
      <c r="AG766">
        <v>0</v>
      </c>
      <c r="AP766" s="4"/>
      <c r="BA766">
        <f>YEAR(data[[#This Row],[Date Création]])</f>
        <v>2021</v>
      </c>
      <c r="BC766">
        <f>IF(COUNTIF($U$2:U766,U766)=COUNTIF(data[Référence principale],data[[#This Row],[Référence principale]]),COUNTIF(data[Référence principale],data[[#This Row],[Référence principale]]),"")</f>
        <v>2</v>
      </c>
    </row>
    <row r="767" spans="14:55" x14ac:dyDescent="0.25">
      <c r="N767" s="5">
        <v>44556.46371527778</v>
      </c>
      <c r="O767" s="5"/>
      <c r="U767" t="s">
        <v>634</v>
      </c>
      <c r="AD767">
        <v>0</v>
      </c>
      <c r="AG767">
        <v>0</v>
      </c>
      <c r="AP767" s="4"/>
      <c r="BA767">
        <f>YEAR(data[[#This Row],[Date Création]])</f>
        <v>2021</v>
      </c>
      <c r="BC767">
        <f>IF(COUNTIF($U$2:U767,U767)=COUNTIF(data[Référence principale],data[[#This Row],[Référence principale]]),COUNTIF(data[Référence principale],data[[#This Row],[Référence principale]]),"")</f>
        <v>2</v>
      </c>
    </row>
    <row r="768" spans="14:55" x14ac:dyDescent="0.25">
      <c r="N768" s="5">
        <v>44556.46371527778</v>
      </c>
      <c r="O768" s="5"/>
      <c r="U768" t="s">
        <v>660</v>
      </c>
      <c r="AD768">
        <v>0</v>
      </c>
      <c r="AG768">
        <v>0</v>
      </c>
      <c r="AP768" s="4"/>
      <c r="BA768">
        <f>YEAR(data[[#This Row],[Date Création]])</f>
        <v>2021</v>
      </c>
      <c r="BC768">
        <f>IF(COUNTIF($U$2:U768,U768)=COUNTIF(data[Référence principale],data[[#This Row],[Référence principale]]),COUNTIF(data[Référence principale],data[[#This Row],[Référence principale]]),"")</f>
        <v>2</v>
      </c>
    </row>
    <row r="769" spans="14:55" x14ac:dyDescent="0.25">
      <c r="N769" s="5">
        <v>44556.46371527778</v>
      </c>
      <c r="O769" s="5"/>
      <c r="U769" t="s">
        <v>661</v>
      </c>
      <c r="AD769">
        <v>0</v>
      </c>
      <c r="AG769">
        <v>0</v>
      </c>
      <c r="AP769" s="4"/>
      <c r="BA769">
        <f>YEAR(data[[#This Row],[Date Création]])</f>
        <v>2021</v>
      </c>
      <c r="BC769">
        <f>IF(COUNTIF($U$2:U769,U769)=COUNTIF(data[Référence principale],data[[#This Row],[Référence principale]]),COUNTIF(data[Référence principale],data[[#This Row],[Référence principale]]),"")</f>
        <v>2</v>
      </c>
    </row>
    <row r="770" spans="14:55" x14ac:dyDescent="0.25">
      <c r="N770" s="5">
        <v>44556.46371527778</v>
      </c>
      <c r="O770" s="5"/>
      <c r="U770" t="s">
        <v>662</v>
      </c>
      <c r="AD770">
        <v>0</v>
      </c>
      <c r="AG770">
        <v>0</v>
      </c>
      <c r="AP770" s="4"/>
      <c r="BA770">
        <f>YEAR(data[[#This Row],[Date Création]])</f>
        <v>2021</v>
      </c>
      <c r="BC770">
        <f>IF(COUNTIF($U$2:U770,U770)=COUNTIF(data[Référence principale],data[[#This Row],[Référence principale]]),COUNTIF(data[Référence principale],data[[#This Row],[Référence principale]]),"")</f>
        <v>2</v>
      </c>
    </row>
    <row r="771" spans="14:55" x14ac:dyDescent="0.25">
      <c r="N771" s="5">
        <v>44556.46371527778</v>
      </c>
      <c r="O771" s="5"/>
      <c r="U771" t="s">
        <v>645</v>
      </c>
      <c r="AD771">
        <v>0</v>
      </c>
      <c r="AG771">
        <v>0</v>
      </c>
      <c r="AP771" s="4"/>
      <c r="BA771">
        <f>YEAR(data[[#This Row],[Date Création]])</f>
        <v>2021</v>
      </c>
      <c r="BC771">
        <f>IF(COUNTIF($U$2:U771,U771)=COUNTIF(data[Référence principale],data[[#This Row],[Référence principale]]),COUNTIF(data[Référence principale],data[[#This Row],[Référence principale]]),"")</f>
        <v>2</v>
      </c>
    </row>
    <row r="772" spans="14:55" x14ac:dyDescent="0.25">
      <c r="N772" s="5">
        <v>44556.46371527778</v>
      </c>
      <c r="O772" s="5"/>
      <c r="U772" t="s">
        <v>635</v>
      </c>
      <c r="AD772">
        <v>0</v>
      </c>
      <c r="AG772">
        <v>0</v>
      </c>
      <c r="AP772" s="4"/>
      <c r="BA772">
        <f>YEAR(data[[#This Row],[Date Création]])</f>
        <v>2021</v>
      </c>
      <c r="BC772">
        <f>IF(COUNTIF($U$2:U772,U772)=COUNTIF(data[Référence principale],data[[#This Row],[Référence principale]]),COUNTIF(data[Référence principale],data[[#This Row],[Référence principale]]),"")</f>
        <v>2</v>
      </c>
    </row>
    <row r="773" spans="14:55" x14ac:dyDescent="0.25">
      <c r="N773" s="5">
        <v>44556.46371527778</v>
      </c>
      <c r="O773" s="5"/>
      <c r="U773" t="s">
        <v>627</v>
      </c>
      <c r="AD773">
        <v>0</v>
      </c>
      <c r="AG773">
        <v>0</v>
      </c>
      <c r="AP773" s="4"/>
      <c r="BA773">
        <f>YEAR(data[[#This Row],[Date Création]])</f>
        <v>2021</v>
      </c>
      <c r="BC773">
        <f>IF(COUNTIF($U$2:U773,U773)=COUNTIF(data[Référence principale],data[[#This Row],[Référence principale]]),COUNTIF(data[Référence principale],data[[#This Row],[Référence principale]]),"")</f>
        <v>2</v>
      </c>
    </row>
    <row r="774" spans="14:55" x14ac:dyDescent="0.25">
      <c r="N774" s="5">
        <v>44556.46371527778</v>
      </c>
      <c r="O774" s="5"/>
      <c r="U774" t="s">
        <v>628</v>
      </c>
      <c r="AD774">
        <v>0</v>
      </c>
      <c r="AG774">
        <v>0</v>
      </c>
      <c r="AP774" s="4"/>
      <c r="BA774">
        <f>YEAR(data[[#This Row],[Date Création]])</f>
        <v>2021</v>
      </c>
      <c r="BC774" t="str">
        <f>IF(COUNTIF($U$2:U774,U774)=COUNTIF(data[Référence principale],data[[#This Row],[Référence principale]]),COUNTIF(data[Référence principale],data[[#This Row],[Référence principale]]),"")</f>
        <v/>
      </c>
    </row>
    <row r="775" spans="14:55" x14ac:dyDescent="0.25">
      <c r="N775" s="5">
        <v>44556.46371527778</v>
      </c>
      <c r="O775" s="5"/>
      <c r="U775" t="s">
        <v>146</v>
      </c>
      <c r="AD775">
        <v>0</v>
      </c>
      <c r="AG775">
        <v>0</v>
      </c>
      <c r="AP775" s="4"/>
      <c r="BA775">
        <f>YEAR(data[[#This Row],[Date Création]])</f>
        <v>2021</v>
      </c>
      <c r="BC775">
        <f>IF(COUNTIF($U$2:U775,U775)=COUNTIF(data[Référence principale],data[[#This Row],[Référence principale]]),COUNTIF(data[Référence principale],data[[#This Row],[Référence principale]]),"")</f>
        <v>3</v>
      </c>
    </row>
    <row r="776" spans="14:55" x14ac:dyDescent="0.25">
      <c r="N776" s="5">
        <v>44556.46371527778</v>
      </c>
      <c r="O776" s="5"/>
      <c r="U776" t="s">
        <v>629</v>
      </c>
      <c r="AD776">
        <v>0</v>
      </c>
      <c r="AG776">
        <v>0</v>
      </c>
      <c r="AP776" s="4"/>
      <c r="BA776">
        <f>YEAR(data[[#This Row],[Date Création]])</f>
        <v>2021</v>
      </c>
      <c r="BC776">
        <f>IF(COUNTIF($U$2:U776,U776)=COUNTIF(data[Référence principale],data[[#This Row],[Référence principale]]),COUNTIF(data[Référence principale],data[[#This Row],[Référence principale]]),"")</f>
        <v>2</v>
      </c>
    </row>
    <row r="777" spans="14:55" x14ac:dyDescent="0.25">
      <c r="N777" s="5">
        <v>44556.46371527778</v>
      </c>
      <c r="O777" s="5"/>
      <c r="U777" t="s">
        <v>636</v>
      </c>
      <c r="AD777">
        <v>0</v>
      </c>
      <c r="AG777">
        <v>0</v>
      </c>
      <c r="AP777" s="4"/>
      <c r="BA777">
        <f>YEAR(data[[#This Row],[Date Création]])</f>
        <v>2021</v>
      </c>
      <c r="BC777" t="str">
        <f>IF(COUNTIF($U$2:U777,U777)=COUNTIF(data[Référence principale],data[[#This Row],[Référence principale]]),COUNTIF(data[Référence principale],data[[#This Row],[Référence principale]]),"")</f>
        <v/>
      </c>
    </row>
    <row r="778" spans="14:55" x14ac:dyDescent="0.25">
      <c r="N778" s="5">
        <v>44556.46371527778</v>
      </c>
      <c r="O778" s="5"/>
      <c r="U778" t="s">
        <v>630</v>
      </c>
      <c r="AD778">
        <v>0</v>
      </c>
      <c r="AG778">
        <v>0</v>
      </c>
      <c r="AP778" s="4"/>
      <c r="BA778">
        <f>YEAR(data[[#This Row],[Date Création]])</f>
        <v>2021</v>
      </c>
      <c r="BC778" t="str">
        <f>IF(COUNTIF($U$2:U778,U778)=COUNTIF(data[Référence principale],data[[#This Row],[Référence principale]]),COUNTIF(data[Référence principale],data[[#This Row],[Référence principale]]),"")</f>
        <v/>
      </c>
    </row>
    <row r="779" spans="14:55" x14ac:dyDescent="0.25">
      <c r="N779" s="5">
        <v>44556.46371527778</v>
      </c>
      <c r="O779" s="5"/>
      <c r="U779" t="s">
        <v>176</v>
      </c>
      <c r="AD779">
        <v>0</v>
      </c>
      <c r="AG779">
        <v>0</v>
      </c>
      <c r="AP779" s="4"/>
      <c r="BA779">
        <f>YEAR(data[[#This Row],[Date Création]])</f>
        <v>2021</v>
      </c>
      <c r="BC779">
        <f>IF(COUNTIF($U$2:U779,U779)=COUNTIF(data[Référence principale],data[[#This Row],[Référence principale]]),COUNTIF(data[Référence principale],data[[#This Row],[Référence principale]]),"")</f>
        <v>2</v>
      </c>
    </row>
    <row r="780" spans="14:55" x14ac:dyDescent="0.25">
      <c r="N780" s="5">
        <v>44556.46371527778</v>
      </c>
      <c r="O780" s="5"/>
      <c r="U780" t="s">
        <v>676</v>
      </c>
      <c r="AD780">
        <v>0</v>
      </c>
      <c r="AG780">
        <v>0</v>
      </c>
      <c r="AP780" s="4"/>
      <c r="BA780">
        <f>YEAR(data[[#This Row],[Date Création]])</f>
        <v>2021</v>
      </c>
      <c r="BC780">
        <f>IF(COUNTIF($U$2:U780,U780)=COUNTIF(data[Référence principale],data[[#This Row],[Référence principale]]),COUNTIF(data[Référence principale],data[[#This Row],[Référence principale]]),"")</f>
        <v>2</v>
      </c>
    </row>
    <row r="781" spans="14:55" x14ac:dyDescent="0.25">
      <c r="N781" s="5">
        <v>44556.46371527778</v>
      </c>
      <c r="O781" s="5"/>
      <c r="U781" t="s">
        <v>549</v>
      </c>
      <c r="AD781">
        <v>0</v>
      </c>
      <c r="AG781">
        <v>0</v>
      </c>
      <c r="AP781" s="4"/>
      <c r="BA781">
        <f>YEAR(data[[#This Row],[Date Création]])</f>
        <v>2021</v>
      </c>
      <c r="BC781">
        <f>IF(COUNTIF($U$2:U781,U781)=COUNTIF(data[Référence principale],data[[#This Row],[Référence principale]]),COUNTIF(data[Référence principale],data[[#This Row],[Référence principale]]),"")</f>
        <v>2</v>
      </c>
    </row>
    <row r="782" spans="14:55" x14ac:dyDescent="0.25">
      <c r="N782" s="5">
        <v>44556.46371527778</v>
      </c>
      <c r="O782" s="5"/>
      <c r="U782" t="s">
        <v>550</v>
      </c>
      <c r="AD782">
        <v>0</v>
      </c>
      <c r="AG782">
        <v>0</v>
      </c>
      <c r="AP782" s="4"/>
      <c r="BA782">
        <f>YEAR(data[[#This Row],[Date Création]])</f>
        <v>2021</v>
      </c>
      <c r="BC782">
        <f>IF(COUNTIF($U$2:U782,U782)=COUNTIF(data[Référence principale],data[[#This Row],[Référence principale]]),COUNTIF(data[Référence principale],data[[#This Row],[Référence principale]]),"")</f>
        <v>2</v>
      </c>
    </row>
    <row r="783" spans="14:55" x14ac:dyDescent="0.25">
      <c r="N783" s="5">
        <v>44556.46371527778</v>
      </c>
      <c r="O783" s="5"/>
      <c r="U783" t="s">
        <v>707</v>
      </c>
      <c r="AD783">
        <v>0</v>
      </c>
      <c r="AG783">
        <v>0</v>
      </c>
      <c r="AP783" s="4"/>
      <c r="BA783">
        <f>YEAR(data[[#This Row],[Date Création]])</f>
        <v>2021</v>
      </c>
      <c r="BC783">
        <f>IF(COUNTIF($U$2:U783,U783)=COUNTIF(data[Référence principale],data[[#This Row],[Référence principale]]),COUNTIF(data[Référence principale],data[[#This Row],[Référence principale]]),"")</f>
        <v>1</v>
      </c>
    </row>
    <row r="784" spans="14:55" x14ac:dyDescent="0.25">
      <c r="N784" s="5">
        <v>44556.46371527778</v>
      </c>
      <c r="O784" s="5"/>
      <c r="U784" t="s">
        <v>688</v>
      </c>
      <c r="AD784">
        <v>0</v>
      </c>
      <c r="AG784">
        <v>0</v>
      </c>
      <c r="AP784" s="4"/>
      <c r="BA784">
        <f>YEAR(data[[#This Row],[Date Création]])</f>
        <v>2021</v>
      </c>
      <c r="BC784">
        <f>IF(COUNTIF($U$2:U784,U784)=COUNTIF(data[Référence principale],data[[#This Row],[Référence principale]]),COUNTIF(data[Référence principale],data[[#This Row],[Référence principale]]),"")</f>
        <v>2</v>
      </c>
    </row>
    <row r="785" spans="14:55" x14ac:dyDescent="0.25">
      <c r="N785" s="5">
        <v>44556.46371527778</v>
      </c>
      <c r="O785" s="5"/>
      <c r="U785" t="s">
        <v>637</v>
      </c>
      <c r="AD785">
        <v>0</v>
      </c>
      <c r="AG785">
        <v>0</v>
      </c>
      <c r="AP785" s="4"/>
      <c r="BA785">
        <f>YEAR(data[[#This Row],[Date Création]])</f>
        <v>2021</v>
      </c>
      <c r="BC785">
        <f>IF(COUNTIF($U$2:U785,U785)=COUNTIF(data[Référence principale],data[[#This Row],[Référence principale]]),COUNTIF(data[Référence principale],data[[#This Row],[Référence principale]]),"")</f>
        <v>2</v>
      </c>
    </row>
    <row r="786" spans="14:55" x14ac:dyDescent="0.25">
      <c r="N786" s="5">
        <v>44556.46371527778</v>
      </c>
      <c r="O786" s="5"/>
      <c r="U786" t="s">
        <v>638</v>
      </c>
      <c r="AD786">
        <v>0</v>
      </c>
      <c r="AG786">
        <v>0</v>
      </c>
      <c r="AP786" s="4"/>
      <c r="BA786">
        <f>YEAR(data[[#This Row],[Date Création]])</f>
        <v>2021</v>
      </c>
      <c r="BC786">
        <f>IF(COUNTIF($U$2:U786,U786)=COUNTIF(data[Référence principale],data[[#This Row],[Référence principale]]),COUNTIF(data[Référence principale],data[[#This Row],[Référence principale]]),"")</f>
        <v>2</v>
      </c>
    </row>
    <row r="787" spans="14:55" x14ac:dyDescent="0.25">
      <c r="N787" s="5">
        <v>44556.46371527778</v>
      </c>
      <c r="O787" s="5"/>
      <c r="U787" t="s">
        <v>639</v>
      </c>
      <c r="AD787">
        <v>0</v>
      </c>
      <c r="AG787">
        <v>0</v>
      </c>
      <c r="AP787" s="4"/>
      <c r="BA787">
        <f>YEAR(data[[#This Row],[Date Création]])</f>
        <v>2021</v>
      </c>
      <c r="BC787">
        <f>IF(COUNTIF($U$2:U787,U787)=COUNTIF(data[Référence principale],data[[#This Row],[Référence principale]]),COUNTIF(data[Référence principale],data[[#This Row],[Référence principale]]),"")</f>
        <v>2</v>
      </c>
    </row>
    <row r="788" spans="14:55" x14ac:dyDescent="0.25">
      <c r="N788" s="5">
        <v>44556.46371527778</v>
      </c>
      <c r="O788" s="5"/>
      <c r="U788" t="s">
        <v>640</v>
      </c>
      <c r="AD788">
        <v>0</v>
      </c>
      <c r="AG788">
        <v>0</v>
      </c>
      <c r="AP788" s="4"/>
      <c r="BA788">
        <f>YEAR(data[[#This Row],[Date Création]])</f>
        <v>2021</v>
      </c>
      <c r="BC788">
        <f>IF(COUNTIF($U$2:U788,U788)=COUNTIF(data[Référence principale],data[[#This Row],[Référence principale]]),COUNTIF(data[Référence principale],data[[#This Row],[Référence principale]]),"")</f>
        <v>2</v>
      </c>
    </row>
    <row r="789" spans="14:55" x14ac:dyDescent="0.25">
      <c r="N789" s="5">
        <v>44556.46371527778</v>
      </c>
      <c r="O789" s="5"/>
      <c r="U789" t="s">
        <v>641</v>
      </c>
      <c r="AD789">
        <v>0</v>
      </c>
      <c r="AG789">
        <v>0</v>
      </c>
      <c r="AP789" s="4"/>
      <c r="BA789">
        <f>YEAR(data[[#This Row],[Date Création]])</f>
        <v>2021</v>
      </c>
      <c r="BC789">
        <f>IF(COUNTIF($U$2:U789,U789)=COUNTIF(data[Référence principale],data[[#This Row],[Référence principale]]),COUNTIF(data[Référence principale],data[[#This Row],[Référence principale]]),"")</f>
        <v>2</v>
      </c>
    </row>
    <row r="790" spans="14:55" x14ac:dyDescent="0.25">
      <c r="N790" s="5">
        <v>44556.46371527778</v>
      </c>
      <c r="O790" s="5"/>
      <c r="U790" t="s">
        <v>642</v>
      </c>
      <c r="AD790">
        <v>0</v>
      </c>
      <c r="AG790">
        <v>0</v>
      </c>
      <c r="AP790" s="4"/>
      <c r="BA790">
        <f>YEAR(data[[#This Row],[Date Création]])</f>
        <v>2021</v>
      </c>
      <c r="BC790">
        <f>IF(COUNTIF($U$2:U790,U790)=COUNTIF(data[Référence principale],data[[#This Row],[Référence principale]]),COUNTIF(data[Référence principale],data[[#This Row],[Référence principale]]),"")</f>
        <v>2</v>
      </c>
    </row>
    <row r="791" spans="14:55" x14ac:dyDescent="0.25">
      <c r="N791" s="5">
        <v>44556.46371527778</v>
      </c>
      <c r="O791" s="5"/>
      <c r="U791" t="s">
        <v>689</v>
      </c>
      <c r="AD791">
        <v>0</v>
      </c>
      <c r="AG791">
        <v>0</v>
      </c>
      <c r="AP791" s="4"/>
      <c r="BA791">
        <f>YEAR(data[[#This Row],[Date Création]])</f>
        <v>2021</v>
      </c>
      <c r="BC791">
        <f>IF(COUNTIF($U$2:U791,U791)=COUNTIF(data[Référence principale],data[[#This Row],[Référence principale]]),COUNTIF(data[Référence principale],data[[#This Row],[Référence principale]]),"")</f>
        <v>2</v>
      </c>
    </row>
    <row r="792" spans="14:55" x14ac:dyDescent="0.25">
      <c r="N792" s="5">
        <v>44556.46371527778</v>
      </c>
      <c r="O792" s="5"/>
      <c r="U792" t="s">
        <v>690</v>
      </c>
      <c r="AD792">
        <v>0</v>
      </c>
      <c r="AG792">
        <v>0</v>
      </c>
      <c r="AP792" s="4"/>
      <c r="BA792">
        <f>YEAR(data[[#This Row],[Date Création]])</f>
        <v>2021</v>
      </c>
      <c r="BC792">
        <f>IF(COUNTIF($U$2:U792,U792)=COUNTIF(data[Référence principale],data[[#This Row],[Référence principale]]),COUNTIF(data[Référence principale],data[[#This Row],[Référence principale]]),"")</f>
        <v>2</v>
      </c>
    </row>
    <row r="793" spans="14:55" x14ac:dyDescent="0.25">
      <c r="N793" s="5">
        <v>44556.46371527778</v>
      </c>
      <c r="O793" s="5"/>
      <c r="U793" t="s">
        <v>691</v>
      </c>
      <c r="AD793">
        <v>0</v>
      </c>
      <c r="AG793">
        <v>0</v>
      </c>
      <c r="AP793" s="4"/>
      <c r="BA793">
        <f>YEAR(data[[#This Row],[Date Création]])</f>
        <v>2021</v>
      </c>
      <c r="BC793">
        <f>IF(COUNTIF($U$2:U793,U793)=COUNTIF(data[Référence principale],data[[#This Row],[Référence principale]]),COUNTIF(data[Référence principale],data[[#This Row],[Référence principale]]),"")</f>
        <v>2</v>
      </c>
    </row>
    <row r="794" spans="14:55" x14ac:dyDescent="0.25">
      <c r="N794" s="5">
        <v>44556.46371527778</v>
      </c>
      <c r="O794" s="5"/>
      <c r="U794" t="s">
        <v>692</v>
      </c>
      <c r="AD794">
        <v>0</v>
      </c>
      <c r="AG794">
        <v>0</v>
      </c>
      <c r="AP794" s="4"/>
      <c r="BA794">
        <f>YEAR(data[[#This Row],[Date Création]])</f>
        <v>2021</v>
      </c>
      <c r="BC794">
        <f>IF(COUNTIF($U$2:U794,U794)=COUNTIF(data[Référence principale],data[[#This Row],[Référence principale]]),COUNTIF(data[Référence principale],data[[#This Row],[Référence principale]]),"")</f>
        <v>2</v>
      </c>
    </row>
    <row r="795" spans="14:55" x14ac:dyDescent="0.25">
      <c r="N795" s="5">
        <v>44556.46371527778</v>
      </c>
      <c r="O795" s="5"/>
      <c r="U795" t="s">
        <v>693</v>
      </c>
      <c r="AD795">
        <v>0</v>
      </c>
      <c r="AG795">
        <v>0</v>
      </c>
      <c r="AP795" s="4"/>
      <c r="BA795">
        <f>YEAR(data[[#This Row],[Date Création]])</f>
        <v>2021</v>
      </c>
      <c r="BC795">
        <f>IF(COUNTIF($U$2:U795,U795)=COUNTIF(data[Référence principale],data[[#This Row],[Référence principale]]),COUNTIF(data[Référence principale],data[[#This Row],[Référence principale]]),"")</f>
        <v>2</v>
      </c>
    </row>
    <row r="796" spans="14:55" x14ac:dyDescent="0.25">
      <c r="N796" s="5">
        <v>44556.46371527778</v>
      </c>
      <c r="O796" s="5"/>
      <c r="U796" t="s">
        <v>694</v>
      </c>
      <c r="AD796">
        <v>0</v>
      </c>
      <c r="AG796">
        <v>0</v>
      </c>
      <c r="AP796" s="4"/>
      <c r="BA796">
        <f>YEAR(data[[#This Row],[Date Création]])</f>
        <v>2021</v>
      </c>
      <c r="BC796">
        <f>IF(COUNTIF($U$2:U796,U796)=COUNTIF(data[Référence principale],data[[#This Row],[Référence principale]]),COUNTIF(data[Référence principale],data[[#This Row],[Référence principale]]),"")</f>
        <v>2</v>
      </c>
    </row>
    <row r="797" spans="14:55" x14ac:dyDescent="0.25">
      <c r="N797" s="5">
        <v>44556.46371527778</v>
      </c>
      <c r="O797" s="5"/>
      <c r="U797" t="s">
        <v>695</v>
      </c>
      <c r="AD797">
        <v>0</v>
      </c>
      <c r="AG797">
        <v>0</v>
      </c>
      <c r="AP797" s="4"/>
      <c r="BA797">
        <f>YEAR(data[[#This Row],[Date Création]])</f>
        <v>2021</v>
      </c>
      <c r="BC797">
        <f>IF(COUNTIF($U$2:U797,U797)=COUNTIF(data[Référence principale],data[[#This Row],[Référence principale]]),COUNTIF(data[Référence principale],data[[#This Row],[Référence principale]]),"")</f>
        <v>2</v>
      </c>
    </row>
    <row r="798" spans="14:55" x14ac:dyDescent="0.25">
      <c r="N798" s="5">
        <v>44556.46371527778</v>
      </c>
      <c r="O798" s="5"/>
      <c r="U798" t="s">
        <v>696</v>
      </c>
      <c r="AD798">
        <v>0</v>
      </c>
      <c r="AG798">
        <v>0</v>
      </c>
      <c r="AP798" s="4"/>
      <c r="BA798">
        <f>YEAR(data[[#This Row],[Date Création]])</f>
        <v>2021</v>
      </c>
      <c r="BC798">
        <f>IF(COUNTIF($U$2:U798,U798)=COUNTIF(data[Référence principale],data[[#This Row],[Référence principale]]),COUNTIF(data[Référence principale],data[[#This Row],[Référence principale]]),"")</f>
        <v>2</v>
      </c>
    </row>
    <row r="799" spans="14:55" x14ac:dyDescent="0.25">
      <c r="N799" s="5">
        <v>44556.46371527778</v>
      </c>
      <c r="O799" s="5"/>
      <c r="U799" t="s">
        <v>697</v>
      </c>
      <c r="AD799">
        <v>2</v>
      </c>
      <c r="AG799">
        <v>0</v>
      </c>
      <c r="AP799" s="4"/>
      <c r="BA799">
        <f>YEAR(data[[#This Row],[Date Création]])</f>
        <v>2021</v>
      </c>
      <c r="BC799">
        <f>IF(COUNTIF($U$2:U799,U799)=COUNTIF(data[Référence principale],data[[#This Row],[Référence principale]]),COUNTIF(data[Référence principale],data[[#This Row],[Référence principale]]),"")</f>
        <v>2</v>
      </c>
    </row>
    <row r="800" spans="14:55" x14ac:dyDescent="0.25">
      <c r="N800" s="5">
        <v>44556.46371527778</v>
      </c>
      <c r="O800" s="5"/>
      <c r="U800" t="s">
        <v>698</v>
      </c>
      <c r="AD800">
        <v>0</v>
      </c>
      <c r="AG800">
        <v>0</v>
      </c>
      <c r="AP800" s="4"/>
      <c r="BA800">
        <f>YEAR(data[[#This Row],[Date Création]])</f>
        <v>2021</v>
      </c>
      <c r="BC800">
        <f>IF(COUNTIF($U$2:U800,U800)=COUNTIF(data[Référence principale],data[[#This Row],[Référence principale]]),COUNTIF(data[Référence principale],data[[#This Row],[Référence principale]]),"")</f>
        <v>2</v>
      </c>
    </row>
    <row r="801" spans="14:55" x14ac:dyDescent="0.25">
      <c r="N801" s="5">
        <v>44556.46371527778</v>
      </c>
      <c r="O801" s="5"/>
      <c r="U801" t="s">
        <v>699</v>
      </c>
      <c r="AD801">
        <v>0</v>
      </c>
      <c r="AG801">
        <v>0</v>
      </c>
      <c r="AP801" s="4"/>
      <c r="BA801">
        <f>YEAR(data[[#This Row],[Date Création]])</f>
        <v>2021</v>
      </c>
      <c r="BC801">
        <f>IF(COUNTIF($U$2:U801,U801)=COUNTIF(data[Référence principale],data[[#This Row],[Référence principale]]),COUNTIF(data[Référence principale],data[[#This Row],[Référence principale]]),"")</f>
        <v>2</v>
      </c>
    </row>
    <row r="802" spans="14:55" x14ac:dyDescent="0.25">
      <c r="N802" s="5">
        <v>44556.46371527778</v>
      </c>
      <c r="O802" s="5"/>
      <c r="U802" t="s">
        <v>700</v>
      </c>
      <c r="AD802">
        <v>0</v>
      </c>
      <c r="AG802">
        <v>0</v>
      </c>
      <c r="AP802" s="4"/>
      <c r="BA802">
        <f>YEAR(data[[#This Row],[Date Création]])</f>
        <v>2021</v>
      </c>
      <c r="BC802">
        <f>IF(COUNTIF($U$2:U802,U802)=COUNTIF(data[Référence principale],data[[#This Row],[Référence principale]]),COUNTIF(data[Référence principale],data[[#This Row],[Référence principale]]),"")</f>
        <v>2</v>
      </c>
    </row>
    <row r="803" spans="14:55" x14ac:dyDescent="0.25">
      <c r="N803" s="5">
        <v>44556.46371527778</v>
      </c>
      <c r="O803" s="5"/>
      <c r="U803" t="s">
        <v>701</v>
      </c>
      <c r="AD803">
        <v>0</v>
      </c>
      <c r="AG803">
        <v>0</v>
      </c>
      <c r="AP803" s="4"/>
      <c r="BA803">
        <f>YEAR(data[[#This Row],[Date Création]])</f>
        <v>2021</v>
      </c>
      <c r="BC803">
        <f>IF(COUNTIF($U$2:U803,U803)=COUNTIF(data[Référence principale],data[[#This Row],[Référence principale]]),COUNTIF(data[Référence principale],data[[#This Row],[Référence principale]]),"")</f>
        <v>2</v>
      </c>
    </row>
    <row r="804" spans="14:55" x14ac:dyDescent="0.25">
      <c r="N804" s="5">
        <v>44556.46371527778</v>
      </c>
      <c r="O804" s="5"/>
      <c r="U804" t="s">
        <v>702</v>
      </c>
      <c r="AD804">
        <v>0</v>
      </c>
      <c r="AG804">
        <v>0</v>
      </c>
      <c r="AP804" s="4"/>
      <c r="BA804">
        <f>YEAR(data[[#This Row],[Date Création]])</f>
        <v>2021</v>
      </c>
      <c r="BC804">
        <f>IF(COUNTIF($U$2:U804,U804)=COUNTIF(data[Référence principale],data[[#This Row],[Référence principale]]),COUNTIF(data[Référence principale],data[[#This Row],[Référence principale]]),"")</f>
        <v>2</v>
      </c>
    </row>
    <row r="805" spans="14:55" x14ac:dyDescent="0.25">
      <c r="N805" s="5">
        <v>44556.46371527778</v>
      </c>
      <c r="O805" s="5"/>
      <c r="U805" t="s">
        <v>703</v>
      </c>
      <c r="AD805">
        <v>0</v>
      </c>
      <c r="AG805">
        <v>0</v>
      </c>
      <c r="AP805" s="4"/>
      <c r="BA805">
        <f>YEAR(data[[#This Row],[Date Création]])</f>
        <v>2021</v>
      </c>
      <c r="BC805">
        <f>IF(COUNTIF($U$2:U805,U805)=COUNTIF(data[Référence principale],data[[#This Row],[Référence principale]]),COUNTIF(data[Référence principale],data[[#This Row],[Référence principale]]),"")</f>
        <v>2</v>
      </c>
    </row>
    <row r="806" spans="14:55" x14ac:dyDescent="0.25">
      <c r="N806" s="5">
        <v>44556.46371527778</v>
      </c>
      <c r="O806" s="5"/>
      <c r="U806" t="s">
        <v>704</v>
      </c>
      <c r="AD806">
        <v>0</v>
      </c>
      <c r="AG806">
        <v>0</v>
      </c>
      <c r="AP806" s="4"/>
      <c r="BA806">
        <f>YEAR(data[[#This Row],[Date Création]])</f>
        <v>2021</v>
      </c>
      <c r="BC806">
        <f>IF(COUNTIF($U$2:U806,U806)=COUNTIF(data[Référence principale],data[[#This Row],[Référence principale]]),COUNTIF(data[Référence principale],data[[#This Row],[Référence principale]]),"")</f>
        <v>2</v>
      </c>
    </row>
    <row r="807" spans="14:55" x14ac:dyDescent="0.25">
      <c r="N807" s="5">
        <v>44556.46371527778</v>
      </c>
      <c r="O807" s="5"/>
      <c r="U807" t="s">
        <v>708</v>
      </c>
      <c r="AD807">
        <v>0</v>
      </c>
      <c r="AG807">
        <v>0</v>
      </c>
      <c r="AP807" s="4"/>
      <c r="BA807">
        <f>YEAR(data[[#This Row],[Date Création]])</f>
        <v>2021</v>
      </c>
      <c r="BC807" t="str">
        <f>IF(COUNTIF($U$2:U807,U807)=COUNTIF(data[Référence principale],data[[#This Row],[Référence principale]]),COUNTIF(data[Référence principale],data[[#This Row],[Référence principale]]),"")</f>
        <v/>
      </c>
    </row>
    <row r="808" spans="14:55" x14ac:dyDescent="0.25">
      <c r="N808" s="5">
        <v>44556.46371527778</v>
      </c>
      <c r="O808" s="5"/>
      <c r="U808" t="s">
        <v>708</v>
      </c>
      <c r="AD808">
        <v>0</v>
      </c>
      <c r="AG808">
        <v>0</v>
      </c>
      <c r="AP808" s="4"/>
      <c r="BA808">
        <f>YEAR(data[[#This Row],[Date Création]])</f>
        <v>2021</v>
      </c>
      <c r="BC808">
        <f>IF(COUNTIF($U$2:U808,U808)=COUNTIF(data[Référence principale],data[[#This Row],[Référence principale]]),COUNTIF(data[Référence principale],data[[#This Row],[Référence principale]]),"")</f>
        <v>2</v>
      </c>
    </row>
    <row r="809" spans="14:55" x14ac:dyDescent="0.25">
      <c r="N809" s="5">
        <v>44556.46371527778</v>
      </c>
      <c r="O809" s="5"/>
      <c r="U809" t="s">
        <v>709</v>
      </c>
      <c r="AD809">
        <v>0</v>
      </c>
      <c r="AG809">
        <v>0</v>
      </c>
      <c r="AP809" s="4"/>
      <c r="BA809">
        <f>YEAR(data[[#This Row],[Date Création]])</f>
        <v>2021</v>
      </c>
      <c r="BC809" t="str">
        <f>IF(COUNTIF($U$2:U809,U809)=COUNTIF(data[Référence principale],data[[#This Row],[Référence principale]]),COUNTIF(data[Référence principale],data[[#This Row],[Référence principale]]),"")</f>
        <v/>
      </c>
    </row>
    <row r="810" spans="14:55" x14ac:dyDescent="0.25">
      <c r="N810" s="5">
        <v>44556.46371527778</v>
      </c>
      <c r="O810" s="5"/>
      <c r="U810" t="s">
        <v>709</v>
      </c>
      <c r="AD810">
        <v>0</v>
      </c>
      <c r="AG810">
        <v>0</v>
      </c>
      <c r="AP810" s="4"/>
      <c r="BA810">
        <f>YEAR(data[[#This Row],[Date Création]])</f>
        <v>2021</v>
      </c>
      <c r="BC810" t="str">
        <f>IF(COUNTIF($U$2:U810,U810)=COUNTIF(data[Référence principale],data[[#This Row],[Référence principale]]),COUNTIF(data[Référence principale],data[[#This Row],[Référence principale]]),"")</f>
        <v/>
      </c>
    </row>
    <row r="811" spans="14:55" x14ac:dyDescent="0.25">
      <c r="N811" s="5">
        <v>44556.46371527778</v>
      </c>
      <c r="O811" s="5"/>
      <c r="U811" t="s">
        <v>710</v>
      </c>
      <c r="AD811">
        <v>0</v>
      </c>
      <c r="AG811">
        <v>0</v>
      </c>
      <c r="AP811" s="4"/>
      <c r="BA811">
        <f>YEAR(data[[#This Row],[Date Création]])</f>
        <v>2021</v>
      </c>
      <c r="BC811" t="str">
        <f>IF(COUNTIF($U$2:U811,U811)=COUNTIF(data[Référence principale],data[[#This Row],[Référence principale]]),COUNTIF(data[Référence principale],data[[#This Row],[Référence principale]]),"")</f>
        <v/>
      </c>
    </row>
    <row r="812" spans="14:55" x14ac:dyDescent="0.25">
      <c r="N812" s="5">
        <v>44556.46371527778</v>
      </c>
      <c r="O812" s="5"/>
      <c r="U812" t="s">
        <v>710</v>
      </c>
      <c r="AD812">
        <v>0</v>
      </c>
      <c r="AG812">
        <v>0</v>
      </c>
      <c r="AP812" s="4"/>
      <c r="BA812">
        <f>YEAR(data[[#This Row],[Date Création]])</f>
        <v>2021</v>
      </c>
      <c r="BC812">
        <f>IF(COUNTIF($U$2:U812,U812)=COUNTIF(data[Référence principale],data[[#This Row],[Référence principale]]),COUNTIF(data[Référence principale],data[[#This Row],[Référence principale]]),"")</f>
        <v>2</v>
      </c>
    </row>
    <row r="813" spans="14:55" x14ac:dyDescent="0.25">
      <c r="N813" s="5">
        <v>44556.46371527778</v>
      </c>
      <c r="O813" s="5"/>
      <c r="U813" t="s">
        <v>711</v>
      </c>
      <c r="AD813">
        <v>0</v>
      </c>
      <c r="AG813">
        <v>0</v>
      </c>
      <c r="AP813" s="4"/>
      <c r="BA813">
        <f>YEAR(data[[#This Row],[Date Création]])</f>
        <v>2021</v>
      </c>
      <c r="BC813">
        <f>IF(COUNTIF($U$2:U813,U813)=COUNTIF(data[Référence principale],data[[#This Row],[Référence principale]]),COUNTIF(data[Référence principale],data[[#This Row],[Référence principale]]),"")</f>
        <v>1</v>
      </c>
    </row>
    <row r="814" spans="14:55" x14ac:dyDescent="0.25">
      <c r="N814" s="5">
        <v>44556.46371527778</v>
      </c>
      <c r="O814" s="5"/>
      <c r="U814" t="s">
        <v>220</v>
      </c>
      <c r="AD814">
        <v>0</v>
      </c>
      <c r="AG814">
        <v>0</v>
      </c>
      <c r="AP814" s="4"/>
      <c r="BA814">
        <f>YEAR(data[[#This Row],[Date Création]])</f>
        <v>2021</v>
      </c>
      <c r="BC814">
        <f>IF(COUNTIF($U$2:U814,U814)=COUNTIF(data[Référence principale],data[[#This Row],[Référence principale]]),COUNTIF(data[Référence principale],data[[#This Row],[Référence principale]]),"")</f>
        <v>2</v>
      </c>
    </row>
    <row r="815" spans="14:55" x14ac:dyDescent="0.25">
      <c r="N815" s="5">
        <v>44556.46371527778</v>
      </c>
      <c r="O815" s="5"/>
      <c r="U815" t="s">
        <v>712</v>
      </c>
      <c r="AD815">
        <v>0</v>
      </c>
      <c r="AG815">
        <v>0</v>
      </c>
      <c r="AP815" s="4"/>
      <c r="BA815">
        <f>YEAR(data[[#This Row],[Date Création]])</f>
        <v>2021</v>
      </c>
      <c r="BC815" t="str">
        <f>IF(COUNTIF($U$2:U815,U815)=COUNTIF(data[Référence principale],data[[#This Row],[Référence principale]]),COUNTIF(data[Référence principale],data[[#This Row],[Référence principale]]),"")</f>
        <v/>
      </c>
    </row>
    <row r="816" spans="14:55" x14ac:dyDescent="0.25">
      <c r="N816" s="5">
        <v>44556.46371527778</v>
      </c>
      <c r="O816" s="5"/>
      <c r="U816" t="s">
        <v>712</v>
      </c>
      <c r="AD816">
        <v>0</v>
      </c>
      <c r="AG816">
        <v>0</v>
      </c>
      <c r="AP816" s="4"/>
      <c r="BA816">
        <f>YEAR(data[[#This Row],[Date Création]])</f>
        <v>2021</v>
      </c>
      <c r="BC816">
        <f>IF(COUNTIF($U$2:U816,U816)=COUNTIF(data[Référence principale],data[[#This Row],[Référence principale]]),COUNTIF(data[Référence principale],data[[#This Row],[Référence principale]]),"")</f>
        <v>2</v>
      </c>
    </row>
    <row r="817" spans="14:55" x14ac:dyDescent="0.25">
      <c r="N817" s="5">
        <v>44556.46371527778</v>
      </c>
      <c r="O817" s="5"/>
      <c r="U817" t="s">
        <v>713</v>
      </c>
      <c r="AD817">
        <v>0</v>
      </c>
      <c r="AG817">
        <v>0</v>
      </c>
      <c r="AP817" s="4"/>
      <c r="BA817">
        <f>YEAR(data[[#This Row],[Date Création]])</f>
        <v>2021</v>
      </c>
      <c r="BC817" t="str">
        <f>IF(COUNTIF($U$2:U817,U817)=COUNTIF(data[Référence principale],data[[#This Row],[Référence principale]]),COUNTIF(data[Référence principale],data[[#This Row],[Référence principale]]),"")</f>
        <v/>
      </c>
    </row>
    <row r="818" spans="14:55" x14ac:dyDescent="0.25">
      <c r="N818" s="5">
        <v>44556.46371527778</v>
      </c>
      <c r="O818" s="5"/>
      <c r="U818" t="s">
        <v>713</v>
      </c>
      <c r="AD818">
        <v>0</v>
      </c>
      <c r="AG818">
        <v>0</v>
      </c>
      <c r="AP818" s="4"/>
      <c r="BA818">
        <f>YEAR(data[[#This Row],[Date Création]])</f>
        <v>2021</v>
      </c>
      <c r="BC818">
        <f>IF(COUNTIF($U$2:U818,U818)=COUNTIF(data[Référence principale],data[[#This Row],[Référence principale]]),COUNTIF(data[Référence principale],data[[#This Row],[Référence principale]]),"")</f>
        <v>2</v>
      </c>
    </row>
    <row r="819" spans="14:55" x14ac:dyDescent="0.25">
      <c r="N819" s="5">
        <v>44556.46371527778</v>
      </c>
      <c r="O819" s="5"/>
      <c r="U819" t="s">
        <v>287</v>
      </c>
      <c r="AD819">
        <v>0</v>
      </c>
      <c r="AG819">
        <v>0</v>
      </c>
      <c r="AP819" s="4"/>
      <c r="BA819">
        <f>YEAR(data[[#This Row],[Date Création]])</f>
        <v>2021</v>
      </c>
      <c r="BC819">
        <f>IF(COUNTIF($U$2:U819,U819)=COUNTIF(data[Référence principale],data[[#This Row],[Référence principale]]),COUNTIF(data[Référence principale],data[[#This Row],[Référence principale]]),"")</f>
        <v>2</v>
      </c>
    </row>
    <row r="820" spans="14:55" x14ac:dyDescent="0.25">
      <c r="N820" s="5">
        <v>44556.46371527778</v>
      </c>
      <c r="O820" s="5"/>
      <c r="U820" t="s">
        <v>714</v>
      </c>
      <c r="AD820">
        <v>0</v>
      </c>
      <c r="AG820">
        <v>0</v>
      </c>
      <c r="AP820" s="4"/>
      <c r="BA820">
        <f>YEAR(data[[#This Row],[Date Création]])</f>
        <v>2021</v>
      </c>
      <c r="BC820">
        <f>IF(COUNTIF($U$2:U820,U820)=COUNTIF(data[Référence principale],data[[#This Row],[Référence principale]]),COUNTIF(data[Référence principale],data[[#This Row],[Référence principale]]),"")</f>
        <v>1</v>
      </c>
    </row>
    <row r="821" spans="14:55" x14ac:dyDescent="0.25">
      <c r="N821" s="5">
        <v>44556.46371527778</v>
      </c>
      <c r="O821" s="5"/>
      <c r="U821" t="s">
        <v>715</v>
      </c>
      <c r="AD821">
        <v>0</v>
      </c>
      <c r="AG821">
        <v>0</v>
      </c>
      <c r="AP821" s="4"/>
      <c r="BA821">
        <f>YEAR(data[[#This Row],[Date Création]])</f>
        <v>2021</v>
      </c>
      <c r="BC821" t="str">
        <f>IF(COUNTIF($U$2:U821,U821)=COUNTIF(data[Référence principale],data[[#This Row],[Référence principale]]),COUNTIF(data[Référence principale],data[[#This Row],[Référence principale]]),"")</f>
        <v/>
      </c>
    </row>
    <row r="822" spans="14:55" x14ac:dyDescent="0.25">
      <c r="N822" s="5">
        <v>44556.46371527778</v>
      </c>
      <c r="O822" s="5"/>
      <c r="U822" t="s">
        <v>715</v>
      </c>
      <c r="AD822">
        <v>0</v>
      </c>
      <c r="AG822">
        <v>0</v>
      </c>
      <c r="AP822" s="4"/>
      <c r="BA822">
        <f>YEAR(data[[#This Row],[Date Création]])</f>
        <v>2021</v>
      </c>
      <c r="BC822">
        <f>IF(COUNTIF($U$2:U822,U822)=COUNTIF(data[Référence principale],data[[#This Row],[Référence principale]]),COUNTIF(data[Référence principale],data[[#This Row],[Référence principale]]),"")</f>
        <v>2</v>
      </c>
    </row>
    <row r="823" spans="14:55" x14ac:dyDescent="0.25">
      <c r="N823" s="5">
        <v>44556.46371527778</v>
      </c>
      <c r="O823" s="5"/>
      <c r="U823" t="s">
        <v>716</v>
      </c>
      <c r="AD823">
        <v>0</v>
      </c>
      <c r="AG823">
        <v>0</v>
      </c>
      <c r="AP823" s="4"/>
      <c r="BA823">
        <f>YEAR(data[[#This Row],[Date Création]])</f>
        <v>2021</v>
      </c>
      <c r="BC823">
        <f>IF(COUNTIF($U$2:U823,U823)=COUNTIF(data[Référence principale],data[[#This Row],[Référence principale]]),COUNTIF(data[Référence principale],data[[#This Row],[Référence principale]]),"")</f>
        <v>1</v>
      </c>
    </row>
    <row r="824" spans="14:55" x14ac:dyDescent="0.25">
      <c r="N824" s="5">
        <v>44556.46371527778</v>
      </c>
      <c r="O824" s="5"/>
      <c r="U824" t="s">
        <v>717</v>
      </c>
      <c r="AD824">
        <v>0</v>
      </c>
      <c r="AG824">
        <v>0</v>
      </c>
      <c r="AP824" s="4"/>
      <c r="BA824">
        <f>YEAR(data[[#This Row],[Date Création]])</f>
        <v>2021</v>
      </c>
      <c r="BC824">
        <f>IF(COUNTIF($U$2:U824,U824)=COUNTIF(data[Référence principale],data[[#This Row],[Référence principale]]),COUNTIF(data[Référence principale],data[[#This Row],[Référence principale]]),"")</f>
        <v>1</v>
      </c>
    </row>
    <row r="825" spans="14:55" x14ac:dyDescent="0.25">
      <c r="N825" s="5">
        <v>44556.46371527778</v>
      </c>
      <c r="O825" s="5"/>
      <c r="U825" t="s">
        <v>718</v>
      </c>
      <c r="AD825">
        <v>0</v>
      </c>
      <c r="AG825">
        <v>0</v>
      </c>
      <c r="AP825" s="4"/>
      <c r="BA825">
        <f>YEAR(data[[#This Row],[Date Création]])</f>
        <v>2021</v>
      </c>
      <c r="BC825" t="str">
        <f>IF(COUNTIF($U$2:U825,U825)=COUNTIF(data[Référence principale],data[[#This Row],[Référence principale]]),COUNTIF(data[Référence principale],data[[#This Row],[Référence principale]]),"")</f>
        <v/>
      </c>
    </row>
    <row r="826" spans="14:55" x14ac:dyDescent="0.25">
      <c r="N826" s="5">
        <v>44556.46371527778</v>
      </c>
      <c r="O826" s="5"/>
      <c r="U826" t="s">
        <v>718</v>
      </c>
      <c r="AD826">
        <v>0</v>
      </c>
      <c r="AG826">
        <v>0</v>
      </c>
      <c r="AP826" s="4"/>
      <c r="BA826">
        <f>YEAR(data[[#This Row],[Date Création]])</f>
        <v>2021</v>
      </c>
      <c r="BC826">
        <f>IF(COUNTIF($U$2:U826,U826)=COUNTIF(data[Référence principale],data[[#This Row],[Référence principale]]),COUNTIF(data[Référence principale],data[[#This Row],[Référence principale]]),"")</f>
        <v>2</v>
      </c>
    </row>
    <row r="827" spans="14:55" x14ac:dyDescent="0.25">
      <c r="N827" s="5">
        <v>44556.46371527778</v>
      </c>
      <c r="O827" s="5"/>
      <c r="U827" t="s">
        <v>719</v>
      </c>
      <c r="AD827">
        <v>0</v>
      </c>
      <c r="AG827">
        <v>0</v>
      </c>
      <c r="AP827" s="4"/>
      <c r="BA827">
        <f>YEAR(data[[#This Row],[Date Création]])</f>
        <v>2021</v>
      </c>
      <c r="BC827">
        <f>IF(COUNTIF($U$2:U827,U827)=COUNTIF(data[Référence principale],data[[#This Row],[Référence principale]]),COUNTIF(data[Référence principale],data[[#This Row],[Référence principale]]),"")</f>
        <v>1</v>
      </c>
    </row>
    <row r="828" spans="14:55" x14ac:dyDescent="0.25">
      <c r="N828" s="5">
        <v>44556.46371527778</v>
      </c>
      <c r="O828" s="5"/>
      <c r="U828" t="s">
        <v>157</v>
      </c>
      <c r="AD828">
        <v>0</v>
      </c>
      <c r="AG828">
        <v>0</v>
      </c>
      <c r="AP828" s="4"/>
      <c r="BA828">
        <f>YEAR(data[[#This Row],[Date Création]])</f>
        <v>2021</v>
      </c>
      <c r="BC828">
        <f>IF(COUNTIF($U$2:U828,U828)=COUNTIF(data[Référence principale],data[[#This Row],[Référence principale]]),COUNTIF(data[Référence principale],data[[#This Row],[Référence principale]]),"")</f>
        <v>3</v>
      </c>
    </row>
    <row r="829" spans="14:55" x14ac:dyDescent="0.25">
      <c r="N829" s="5">
        <v>44556.46371527778</v>
      </c>
      <c r="O829" s="5"/>
      <c r="U829" t="s">
        <v>409</v>
      </c>
      <c r="AD829">
        <v>0</v>
      </c>
      <c r="AG829">
        <v>0</v>
      </c>
      <c r="AP829" s="4"/>
      <c r="BA829">
        <f>YEAR(data[[#This Row],[Date Création]])</f>
        <v>2021</v>
      </c>
      <c r="BC829">
        <f>IF(COUNTIF($U$2:U829,U829)=COUNTIF(data[Référence principale],data[[#This Row],[Référence principale]]),COUNTIF(data[Référence principale],data[[#This Row],[Référence principale]]),"")</f>
        <v>2</v>
      </c>
    </row>
    <row r="830" spans="14:55" x14ac:dyDescent="0.25">
      <c r="N830" s="5">
        <v>44556.46371527778</v>
      </c>
      <c r="O830" s="5"/>
      <c r="U830" t="s">
        <v>218</v>
      </c>
      <c r="AD830">
        <v>0</v>
      </c>
      <c r="AG830">
        <v>0</v>
      </c>
      <c r="AP830" s="4"/>
      <c r="BA830">
        <f>YEAR(data[[#This Row],[Date Création]])</f>
        <v>2021</v>
      </c>
      <c r="BC830">
        <f>IF(COUNTIF($U$2:U830,U830)=COUNTIF(data[Référence principale],data[[#This Row],[Référence principale]]),COUNTIF(data[Référence principale],data[[#This Row],[Référence principale]]),"")</f>
        <v>2</v>
      </c>
    </row>
    <row r="831" spans="14:55" x14ac:dyDescent="0.25">
      <c r="N831" s="5">
        <v>44556.46371527778</v>
      </c>
      <c r="O831" s="5"/>
      <c r="U831" t="s">
        <v>383</v>
      </c>
      <c r="AD831">
        <v>0</v>
      </c>
      <c r="AG831">
        <v>0</v>
      </c>
      <c r="AP831" s="4"/>
      <c r="BA831">
        <f>YEAR(data[[#This Row],[Date Création]])</f>
        <v>2021</v>
      </c>
      <c r="BC831">
        <f>IF(COUNTIF($U$2:U831,U831)=COUNTIF(data[Référence principale],data[[#This Row],[Référence principale]]),COUNTIF(data[Référence principale],data[[#This Row],[Référence principale]]),"")</f>
        <v>2</v>
      </c>
    </row>
    <row r="832" spans="14:55" x14ac:dyDescent="0.25">
      <c r="N832" s="5">
        <v>44556.46371527778</v>
      </c>
      <c r="O832" s="5"/>
      <c r="U832" t="s">
        <v>152</v>
      </c>
      <c r="AD832">
        <v>0</v>
      </c>
      <c r="AG832">
        <v>0</v>
      </c>
      <c r="AP832" s="4"/>
      <c r="BA832">
        <f>YEAR(data[[#This Row],[Date Création]])</f>
        <v>2021</v>
      </c>
      <c r="BC832" t="str">
        <f>IF(COUNTIF($U$2:U832,U832)=COUNTIF(data[Référence principale],data[[#This Row],[Référence principale]]),COUNTIF(data[Référence principale],data[[#This Row],[Référence principale]]),"")</f>
        <v/>
      </c>
    </row>
    <row r="833" spans="14:55" x14ac:dyDescent="0.25">
      <c r="N833" s="5">
        <v>44556.46371527778</v>
      </c>
      <c r="O833" s="5"/>
      <c r="U833" t="s">
        <v>152</v>
      </c>
      <c r="AD833">
        <v>0</v>
      </c>
      <c r="AG833">
        <v>0</v>
      </c>
      <c r="AP833" s="4"/>
      <c r="BA833">
        <f>YEAR(data[[#This Row],[Date Création]])</f>
        <v>2021</v>
      </c>
      <c r="BC833">
        <f>IF(COUNTIF($U$2:U833,U833)=COUNTIF(data[Référence principale],data[[#This Row],[Référence principale]]),COUNTIF(data[Référence principale],data[[#This Row],[Référence principale]]),"")</f>
        <v>4</v>
      </c>
    </row>
    <row r="834" spans="14:55" x14ac:dyDescent="0.25">
      <c r="N834" s="5">
        <v>44556.46371527778</v>
      </c>
      <c r="O834" s="5"/>
      <c r="U834" t="s">
        <v>410</v>
      </c>
      <c r="AD834">
        <v>0</v>
      </c>
      <c r="AG834">
        <v>0</v>
      </c>
      <c r="AP834" s="4"/>
      <c r="BA834">
        <f>YEAR(data[[#This Row],[Date Création]])</f>
        <v>2021</v>
      </c>
      <c r="BC834">
        <f>IF(COUNTIF($U$2:U834,U834)=COUNTIF(data[Référence principale],data[[#This Row],[Référence principale]]),COUNTIF(data[Référence principale],data[[#This Row],[Référence principale]]),"")</f>
        <v>2</v>
      </c>
    </row>
    <row r="835" spans="14:55" x14ac:dyDescent="0.25">
      <c r="N835" s="5">
        <v>44556.46371527778</v>
      </c>
      <c r="O835" s="5"/>
      <c r="U835" t="s">
        <v>148</v>
      </c>
      <c r="AD835">
        <v>0</v>
      </c>
      <c r="AG835">
        <v>0</v>
      </c>
      <c r="AP835" s="4"/>
      <c r="BA835">
        <f>YEAR(data[[#This Row],[Date Création]])</f>
        <v>2021</v>
      </c>
      <c r="BC835">
        <f>IF(COUNTIF($U$2:U835,U835)=COUNTIF(data[Référence principale],data[[#This Row],[Référence principale]]),COUNTIF(data[Référence principale],data[[#This Row],[Référence principale]]),"")</f>
        <v>3</v>
      </c>
    </row>
    <row r="836" spans="14:55" x14ac:dyDescent="0.25">
      <c r="N836" s="5">
        <v>44556.46371527778</v>
      </c>
      <c r="O836" s="5"/>
      <c r="U836" t="s">
        <v>501</v>
      </c>
      <c r="AD836">
        <v>0</v>
      </c>
      <c r="AG836">
        <v>0</v>
      </c>
      <c r="AP836" s="4"/>
      <c r="BA836">
        <f>YEAR(data[[#This Row],[Date Création]])</f>
        <v>2021</v>
      </c>
      <c r="BC836">
        <f>IF(COUNTIF($U$2:U836,U836)=COUNTIF(data[Référence principale],data[[#This Row],[Référence principale]]),COUNTIF(data[Référence principale],data[[#This Row],[Référence principale]]),"")</f>
        <v>2</v>
      </c>
    </row>
    <row r="837" spans="14:55" x14ac:dyDescent="0.25">
      <c r="N837" s="5">
        <v>44556.46371527778</v>
      </c>
      <c r="O837" s="5"/>
      <c r="U837" t="s">
        <v>162</v>
      </c>
      <c r="AD837">
        <v>0</v>
      </c>
      <c r="AG837">
        <v>0</v>
      </c>
      <c r="AP837" s="4"/>
      <c r="BA837">
        <f>YEAR(data[[#This Row],[Date Création]])</f>
        <v>2021</v>
      </c>
      <c r="BC837">
        <f>IF(COUNTIF($U$2:U837,U837)=COUNTIF(data[Référence principale],data[[#This Row],[Référence principale]]),COUNTIF(data[Référence principale],data[[#This Row],[Référence principale]]),"")</f>
        <v>2</v>
      </c>
    </row>
    <row r="838" spans="14:55" x14ac:dyDescent="0.25">
      <c r="N838" s="5">
        <v>44556.46371527778</v>
      </c>
      <c r="O838" s="5"/>
      <c r="U838" t="s">
        <v>88</v>
      </c>
      <c r="AD838">
        <v>0</v>
      </c>
      <c r="AG838">
        <v>0</v>
      </c>
      <c r="AP838" s="4"/>
      <c r="BA838">
        <f>YEAR(data[[#This Row],[Date Création]])</f>
        <v>2021</v>
      </c>
      <c r="BC838" t="str">
        <f>IF(COUNTIF($U$2:U838,U838)=COUNTIF(data[Référence principale],data[[#This Row],[Référence principale]]),COUNTIF(data[Référence principale],data[[#This Row],[Référence principale]]),"")</f>
        <v/>
      </c>
    </row>
    <row r="839" spans="14:55" x14ac:dyDescent="0.25">
      <c r="N839" s="5">
        <v>44556.46371527778</v>
      </c>
      <c r="O839" s="5"/>
      <c r="U839" t="s">
        <v>88</v>
      </c>
      <c r="AD839">
        <v>0</v>
      </c>
      <c r="AG839">
        <v>0</v>
      </c>
      <c r="AP839" s="4"/>
      <c r="BA839">
        <f>YEAR(data[[#This Row],[Date Création]])</f>
        <v>2021</v>
      </c>
      <c r="BC839">
        <f>IF(COUNTIF($U$2:U839,U839)=COUNTIF(data[Référence principale],data[[#This Row],[Référence principale]]),COUNTIF(data[Référence principale],data[[#This Row],[Référence principale]]),"")</f>
        <v>4</v>
      </c>
    </row>
    <row r="840" spans="14:55" x14ac:dyDescent="0.25">
      <c r="N840" s="5">
        <v>44556.46371527778</v>
      </c>
      <c r="O840" s="5"/>
      <c r="U840" t="s">
        <v>108</v>
      </c>
      <c r="AD840">
        <v>0</v>
      </c>
      <c r="AG840">
        <v>0</v>
      </c>
      <c r="AP840" s="4"/>
      <c r="BA840">
        <f>YEAR(data[[#This Row],[Date Création]])</f>
        <v>2021</v>
      </c>
      <c r="BC840" t="str">
        <f>IF(COUNTIF($U$2:U840,U840)=COUNTIF(data[Référence principale],data[[#This Row],[Référence principale]]),COUNTIF(data[Référence principale],data[[#This Row],[Référence principale]]),"")</f>
        <v/>
      </c>
    </row>
    <row r="841" spans="14:55" x14ac:dyDescent="0.25">
      <c r="N841" s="5">
        <v>44556.46371527778</v>
      </c>
      <c r="O841" s="5"/>
      <c r="U841" t="s">
        <v>108</v>
      </c>
      <c r="AD841">
        <v>0</v>
      </c>
      <c r="AG841">
        <v>0</v>
      </c>
      <c r="AP841" s="4"/>
      <c r="BA841">
        <f>YEAR(data[[#This Row],[Date Création]])</f>
        <v>2021</v>
      </c>
      <c r="BC841">
        <f>IF(COUNTIF($U$2:U841,U841)=COUNTIF(data[Référence principale],data[[#This Row],[Référence principale]]),COUNTIF(data[Référence principale],data[[#This Row],[Référence principale]]),"")</f>
        <v>2</v>
      </c>
    </row>
    <row r="842" spans="14:55" x14ac:dyDescent="0.25">
      <c r="N842" s="5">
        <v>44556.46371527778</v>
      </c>
      <c r="O842" s="5"/>
      <c r="U842" t="s">
        <v>150</v>
      </c>
      <c r="AD842">
        <v>0</v>
      </c>
      <c r="AG842">
        <v>0</v>
      </c>
      <c r="AP842" s="4"/>
      <c r="BA842">
        <f>YEAR(data[[#This Row],[Date Création]])</f>
        <v>2021</v>
      </c>
      <c r="BC842">
        <f>IF(COUNTIF($U$2:U842,U842)=COUNTIF(data[Référence principale],data[[#This Row],[Référence principale]]),COUNTIF(data[Référence principale],data[[#This Row],[Référence principale]]),"")</f>
        <v>3</v>
      </c>
    </row>
    <row r="843" spans="14:55" x14ac:dyDescent="0.25">
      <c r="N843" s="5">
        <v>44556.46371527778</v>
      </c>
      <c r="O843" s="5"/>
      <c r="U843" t="s">
        <v>114</v>
      </c>
      <c r="AD843">
        <v>0</v>
      </c>
      <c r="AG843">
        <v>0</v>
      </c>
      <c r="AP843" s="4"/>
      <c r="BA843">
        <f>YEAR(data[[#This Row],[Date Création]])</f>
        <v>2021</v>
      </c>
      <c r="BC843">
        <f>IF(COUNTIF($U$2:U843,U843)=COUNTIF(data[Référence principale],data[[#This Row],[Référence principale]]),COUNTIF(data[Référence principale],data[[#This Row],[Référence principale]]),"")</f>
        <v>2</v>
      </c>
    </row>
    <row r="844" spans="14:55" x14ac:dyDescent="0.25">
      <c r="N844" s="5">
        <v>44556.46371527778</v>
      </c>
      <c r="O844" s="5"/>
      <c r="U844" t="s">
        <v>115</v>
      </c>
      <c r="AD844">
        <v>0</v>
      </c>
      <c r="AG844">
        <v>0</v>
      </c>
      <c r="AP844" s="4"/>
      <c r="BA844">
        <f>YEAR(data[[#This Row],[Date Création]])</f>
        <v>2021</v>
      </c>
      <c r="BC844">
        <f>IF(COUNTIF($U$2:U844,U844)=COUNTIF(data[Référence principale],data[[#This Row],[Référence principale]]),COUNTIF(data[Référence principale],data[[#This Row],[Référence principale]]),"")</f>
        <v>2</v>
      </c>
    </row>
    <row r="845" spans="14:55" x14ac:dyDescent="0.25">
      <c r="N845" s="5">
        <v>44556.46371527778</v>
      </c>
      <c r="O845" s="5"/>
      <c r="U845" t="s">
        <v>116</v>
      </c>
      <c r="AD845">
        <v>0</v>
      </c>
      <c r="AG845">
        <v>0</v>
      </c>
      <c r="AP845" s="4"/>
      <c r="BA845">
        <f>YEAR(data[[#This Row],[Date Création]])</f>
        <v>2021</v>
      </c>
      <c r="BC845">
        <f>IF(COUNTIF($U$2:U845,U845)=COUNTIF(data[Référence principale],data[[#This Row],[Référence principale]]),COUNTIF(data[Référence principale],data[[#This Row],[Référence principale]]),"")</f>
        <v>2</v>
      </c>
    </row>
    <row r="846" spans="14:55" x14ac:dyDescent="0.25">
      <c r="N846" s="5">
        <v>44556.46371527778</v>
      </c>
      <c r="O846" s="5"/>
      <c r="U846" t="s">
        <v>117</v>
      </c>
      <c r="AD846">
        <v>0</v>
      </c>
      <c r="AG846">
        <v>0</v>
      </c>
      <c r="AP846" s="4"/>
      <c r="BA846">
        <f>YEAR(data[[#This Row],[Date Création]])</f>
        <v>2021</v>
      </c>
      <c r="BC846">
        <f>IF(COUNTIF($U$2:U846,U846)=COUNTIF(data[Référence principale],data[[#This Row],[Référence principale]]),COUNTIF(data[Référence principale],data[[#This Row],[Référence principale]]),"")</f>
        <v>2</v>
      </c>
    </row>
    <row r="847" spans="14:55" x14ac:dyDescent="0.25">
      <c r="N847" s="5">
        <v>44556.46371527778</v>
      </c>
      <c r="O847" s="5"/>
      <c r="U847" t="s">
        <v>118</v>
      </c>
      <c r="AD847">
        <v>0</v>
      </c>
      <c r="AG847">
        <v>0</v>
      </c>
      <c r="AP847" s="4"/>
      <c r="BA847">
        <f>YEAR(data[[#This Row],[Date Création]])</f>
        <v>2021</v>
      </c>
      <c r="BC847">
        <f>IF(COUNTIF($U$2:U847,U847)=COUNTIF(data[Référence principale],data[[#This Row],[Référence principale]]),COUNTIF(data[Référence principale],data[[#This Row],[Référence principale]]),"")</f>
        <v>1</v>
      </c>
    </row>
    <row r="848" spans="14:55" x14ac:dyDescent="0.25">
      <c r="N848" s="5">
        <v>44556.46371527778</v>
      </c>
      <c r="O848" s="5"/>
      <c r="U848" t="s">
        <v>119</v>
      </c>
      <c r="AD848">
        <v>0</v>
      </c>
      <c r="AG848">
        <v>0</v>
      </c>
      <c r="AP848" s="4"/>
      <c r="BA848">
        <f>YEAR(data[[#This Row],[Date Création]])</f>
        <v>2021</v>
      </c>
      <c r="BC848">
        <f>IF(COUNTIF($U$2:U848,U848)=COUNTIF(data[Référence principale],data[[#This Row],[Référence principale]]),COUNTIF(data[Référence principale],data[[#This Row],[Référence principale]]),"")</f>
        <v>3</v>
      </c>
    </row>
    <row r="849" spans="14:55" x14ac:dyDescent="0.25">
      <c r="N849" s="5">
        <v>44556.46371527778</v>
      </c>
      <c r="O849" s="5"/>
      <c r="U849" t="s">
        <v>120</v>
      </c>
      <c r="AD849">
        <v>0</v>
      </c>
      <c r="AG849">
        <v>0</v>
      </c>
      <c r="AP849" s="4"/>
      <c r="BA849">
        <f>YEAR(data[[#This Row],[Date Création]])</f>
        <v>2021</v>
      </c>
      <c r="BC849">
        <f>IF(COUNTIF($U$2:U849,U849)=COUNTIF(data[Référence principale],data[[#This Row],[Référence principale]]),COUNTIF(data[Référence principale],data[[#This Row],[Référence principale]]),"")</f>
        <v>2</v>
      </c>
    </row>
    <row r="850" spans="14:55" x14ac:dyDescent="0.25">
      <c r="N850" s="5">
        <v>44556.46371527778</v>
      </c>
      <c r="O850" s="5"/>
      <c r="U850" t="s">
        <v>145</v>
      </c>
      <c r="AD850">
        <v>0</v>
      </c>
      <c r="AG850">
        <v>0</v>
      </c>
      <c r="AP850" s="4"/>
      <c r="BA850">
        <f>YEAR(data[[#This Row],[Date Création]])</f>
        <v>2021</v>
      </c>
      <c r="BC850">
        <f>IF(COUNTIF($U$2:U850,U850)=COUNTIF(data[Référence principale],data[[#This Row],[Référence principale]]),COUNTIF(data[Référence principale],data[[#This Row],[Référence principale]]),"")</f>
        <v>1</v>
      </c>
    </row>
    <row r="851" spans="14:55" x14ac:dyDescent="0.25">
      <c r="N851" s="5">
        <v>44556.46371527778</v>
      </c>
      <c r="O851" s="5"/>
      <c r="U851" t="s">
        <v>121</v>
      </c>
      <c r="AD851">
        <v>0</v>
      </c>
      <c r="AG851">
        <v>0</v>
      </c>
      <c r="AP851" s="4"/>
      <c r="BA851">
        <f>YEAR(data[[#This Row],[Date Création]])</f>
        <v>2021</v>
      </c>
      <c r="BC851">
        <f>IF(COUNTIF($U$2:U851,U851)=COUNTIF(data[Référence principale],data[[#This Row],[Référence principale]]),COUNTIF(data[Référence principale],data[[#This Row],[Référence principale]]),"")</f>
        <v>1</v>
      </c>
    </row>
    <row r="852" spans="14:55" x14ac:dyDescent="0.25">
      <c r="N852" s="5">
        <v>44556.46371527778</v>
      </c>
      <c r="O852" s="5"/>
      <c r="U852" t="s">
        <v>122</v>
      </c>
      <c r="AD852">
        <v>0</v>
      </c>
      <c r="AG852">
        <v>0</v>
      </c>
      <c r="AP852" s="4"/>
      <c r="BA852">
        <f>YEAR(data[[#This Row],[Date Création]])</f>
        <v>2021</v>
      </c>
      <c r="BC852">
        <f>IF(COUNTIF($U$2:U852,U852)=COUNTIF(data[Référence principale],data[[#This Row],[Référence principale]]),COUNTIF(data[Référence principale],data[[#This Row],[Référence principale]]),"")</f>
        <v>2</v>
      </c>
    </row>
    <row r="853" spans="14:55" x14ac:dyDescent="0.25">
      <c r="N853" s="5">
        <v>44556.46371527778</v>
      </c>
      <c r="O853" s="5"/>
      <c r="U853" t="s">
        <v>123</v>
      </c>
      <c r="AD853">
        <v>0</v>
      </c>
      <c r="AG853">
        <v>0</v>
      </c>
      <c r="AP853" s="4"/>
      <c r="BA853">
        <f>YEAR(data[[#This Row],[Date Création]])</f>
        <v>2021</v>
      </c>
      <c r="BC853">
        <f>IF(COUNTIF($U$2:U853,U853)=COUNTIF(data[Référence principale],data[[#This Row],[Référence principale]]),COUNTIF(data[Référence principale],data[[#This Row],[Référence principale]]),"")</f>
        <v>1</v>
      </c>
    </row>
    <row r="854" spans="14:55" x14ac:dyDescent="0.25">
      <c r="N854" s="5">
        <v>44556.46371527778</v>
      </c>
      <c r="O854" s="5"/>
      <c r="U854" t="s">
        <v>124</v>
      </c>
      <c r="AD854">
        <v>0</v>
      </c>
      <c r="AG854">
        <v>0</v>
      </c>
      <c r="AP854" s="4"/>
      <c r="BA854">
        <f>YEAR(data[[#This Row],[Date Création]])</f>
        <v>2021</v>
      </c>
      <c r="BC854">
        <f>IF(COUNTIF($U$2:U854,U854)=COUNTIF(data[Référence principale],data[[#This Row],[Référence principale]]),COUNTIF(data[Référence principale],data[[#This Row],[Référence principale]]),"")</f>
        <v>2</v>
      </c>
    </row>
    <row r="855" spans="14:55" x14ac:dyDescent="0.25">
      <c r="N855" s="5">
        <v>44556.46371527778</v>
      </c>
      <c r="O855" s="5"/>
      <c r="U855" t="s">
        <v>400</v>
      </c>
      <c r="AD855">
        <v>0</v>
      </c>
      <c r="AG855">
        <v>0</v>
      </c>
      <c r="AP855" s="4"/>
      <c r="BA855">
        <f>YEAR(data[[#This Row],[Date Création]])</f>
        <v>2021</v>
      </c>
      <c r="BC855">
        <f>IF(COUNTIF($U$2:U855,U855)=COUNTIF(data[Référence principale],data[[#This Row],[Référence principale]]),COUNTIF(data[Référence principale],data[[#This Row],[Référence principale]]),"")</f>
        <v>2</v>
      </c>
    </row>
    <row r="856" spans="14:55" x14ac:dyDescent="0.25">
      <c r="N856" s="5">
        <v>44556.46371527778</v>
      </c>
      <c r="O856" s="5"/>
      <c r="U856" t="s">
        <v>125</v>
      </c>
      <c r="AD856">
        <v>0</v>
      </c>
      <c r="AG856">
        <v>0</v>
      </c>
      <c r="AP856" s="4"/>
      <c r="BA856">
        <f>YEAR(data[[#This Row],[Date Création]])</f>
        <v>2021</v>
      </c>
      <c r="BC856">
        <f>IF(COUNTIF($U$2:U856,U856)=COUNTIF(data[Référence principale],data[[#This Row],[Référence principale]]),COUNTIF(data[Référence principale],data[[#This Row],[Référence principale]]),"")</f>
        <v>1</v>
      </c>
    </row>
    <row r="857" spans="14:55" x14ac:dyDescent="0.25">
      <c r="N857" s="5">
        <v>44556.46371527778</v>
      </c>
      <c r="O857" s="5"/>
      <c r="U857" t="s">
        <v>126</v>
      </c>
      <c r="AD857">
        <v>0</v>
      </c>
      <c r="AG857">
        <v>0</v>
      </c>
      <c r="AP857" s="4"/>
      <c r="BA857">
        <f>YEAR(data[[#This Row],[Date Création]])</f>
        <v>2021</v>
      </c>
      <c r="BC857">
        <f>IF(COUNTIF($U$2:U857,U857)=COUNTIF(data[Référence principale],data[[#This Row],[Référence principale]]),COUNTIF(data[Référence principale],data[[#This Row],[Référence principale]]),"")</f>
        <v>1</v>
      </c>
    </row>
    <row r="858" spans="14:55" x14ac:dyDescent="0.25">
      <c r="N858" s="5">
        <v>44556.46371527778</v>
      </c>
      <c r="O858" s="5"/>
      <c r="U858" t="s">
        <v>127</v>
      </c>
      <c r="AD858">
        <v>0</v>
      </c>
      <c r="AG858">
        <v>0</v>
      </c>
      <c r="AP858" s="4"/>
      <c r="BA858">
        <f>YEAR(data[[#This Row],[Date Création]])</f>
        <v>2021</v>
      </c>
      <c r="BC858">
        <f>IF(COUNTIF($U$2:U858,U858)=COUNTIF(data[Référence principale],data[[#This Row],[Référence principale]]),COUNTIF(data[Référence principale],data[[#This Row],[Référence principale]]),"")</f>
        <v>2</v>
      </c>
    </row>
    <row r="859" spans="14:55" x14ac:dyDescent="0.25">
      <c r="N859" s="5">
        <v>44556.46371527778</v>
      </c>
      <c r="O859" s="5"/>
      <c r="U859" t="s">
        <v>720</v>
      </c>
      <c r="AD859">
        <v>0</v>
      </c>
      <c r="AG859">
        <v>0</v>
      </c>
      <c r="AP859" s="4"/>
      <c r="BA859">
        <f>YEAR(data[[#This Row],[Date Création]])</f>
        <v>2021</v>
      </c>
      <c r="BC859">
        <f>IF(COUNTIF($U$2:U859,U859)=COUNTIF(data[Référence principale],data[[#This Row],[Référence principale]]),COUNTIF(data[Référence principale],data[[#This Row],[Référence principale]]),"")</f>
        <v>1</v>
      </c>
    </row>
    <row r="860" spans="14:55" x14ac:dyDescent="0.25">
      <c r="N860" s="5">
        <v>44556.46371527778</v>
      </c>
      <c r="O860" s="5"/>
      <c r="U860" t="s">
        <v>721</v>
      </c>
      <c r="AD860">
        <v>0</v>
      </c>
      <c r="AG860">
        <v>0</v>
      </c>
      <c r="AP860" s="4"/>
      <c r="BA860">
        <f>YEAR(data[[#This Row],[Date Création]])</f>
        <v>2021</v>
      </c>
      <c r="BC860">
        <f>IF(COUNTIF($U$2:U860,U860)=COUNTIF(data[Référence principale],data[[#This Row],[Référence principale]]),COUNTIF(data[Référence principale],data[[#This Row],[Référence principale]]),"")</f>
        <v>1</v>
      </c>
    </row>
    <row r="861" spans="14:55" x14ac:dyDescent="0.25">
      <c r="N861" s="5">
        <v>44556.46371527778</v>
      </c>
      <c r="O861" s="5"/>
      <c r="U861" t="s">
        <v>722</v>
      </c>
      <c r="AD861">
        <v>0</v>
      </c>
      <c r="AG861">
        <v>0</v>
      </c>
      <c r="AP861" s="4"/>
      <c r="BA861">
        <f>YEAR(data[[#This Row],[Date Création]])</f>
        <v>2021</v>
      </c>
      <c r="BC861">
        <f>IF(COUNTIF($U$2:U861,U861)=COUNTIF(data[Référence principale],data[[#This Row],[Référence principale]]),COUNTIF(data[Référence principale],data[[#This Row],[Référence principale]]),"")</f>
        <v>1</v>
      </c>
    </row>
    <row r="862" spans="14:55" x14ac:dyDescent="0.25">
      <c r="N862" s="5">
        <v>44556.46371527778</v>
      </c>
      <c r="O862" s="5"/>
      <c r="U862" t="s">
        <v>723</v>
      </c>
      <c r="AD862">
        <v>0</v>
      </c>
      <c r="AG862">
        <v>0</v>
      </c>
      <c r="AP862" s="4"/>
      <c r="BA862">
        <f>YEAR(data[[#This Row],[Date Création]])</f>
        <v>2021</v>
      </c>
      <c r="BC862">
        <f>IF(COUNTIF($U$2:U862,U862)=COUNTIF(data[Référence principale],data[[#This Row],[Référence principale]]),COUNTIF(data[Référence principale],data[[#This Row],[Référence principale]]),"")</f>
        <v>1</v>
      </c>
    </row>
    <row r="863" spans="14:55" x14ac:dyDescent="0.25">
      <c r="N863" s="5">
        <v>44556.46371527778</v>
      </c>
      <c r="O863" s="5"/>
      <c r="U863" t="s">
        <v>724</v>
      </c>
      <c r="AD863">
        <v>0</v>
      </c>
      <c r="AG863">
        <v>0</v>
      </c>
      <c r="AP863" s="4"/>
      <c r="BA863">
        <f>YEAR(data[[#This Row],[Date Création]])</f>
        <v>2021</v>
      </c>
      <c r="BC863">
        <f>IF(COUNTIF($U$2:U863,U863)=COUNTIF(data[Référence principale],data[[#This Row],[Référence principale]]),COUNTIF(data[Référence principale],data[[#This Row],[Référence principale]]),"")</f>
        <v>1</v>
      </c>
    </row>
    <row r="864" spans="14:55" x14ac:dyDescent="0.25">
      <c r="N864" s="5">
        <v>44556.46371527778</v>
      </c>
      <c r="O864" s="5"/>
      <c r="U864" t="s">
        <v>217</v>
      </c>
      <c r="AD864">
        <v>0</v>
      </c>
      <c r="AG864">
        <v>0</v>
      </c>
      <c r="AP864" s="4"/>
      <c r="BA864">
        <f>YEAR(data[[#This Row],[Date Création]])</f>
        <v>2021</v>
      </c>
      <c r="BC864">
        <f>IF(COUNTIF($U$2:U864,U864)=COUNTIF(data[Référence principale],data[[#This Row],[Référence principale]]),COUNTIF(data[Référence principale],data[[#This Row],[Référence principale]]),"")</f>
        <v>2</v>
      </c>
    </row>
    <row r="865" spans="14:55" x14ac:dyDescent="0.25">
      <c r="N865" s="5">
        <v>44556.46371527778</v>
      </c>
      <c r="O865" s="5"/>
      <c r="U865" t="s">
        <v>480</v>
      </c>
      <c r="AD865">
        <v>0</v>
      </c>
      <c r="AG865">
        <v>0</v>
      </c>
      <c r="AP865" s="4"/>
      <c r="BA865">
        <f>YEAR(data[[#This Row],[Date Création]])</f>
        <v>2021</v>
      </c>
      <c r="BC865">
        <f>IF(COUNTIF($U$2:U865,U865)=COUNTIF(data[Référence principale],data[[#This Row],[Référence principale]]),COUNTIF(data[Référence principale],data[[#This Row],[Référence principale]]),"")</f>
        <v>2</v>
      </c>
    </row>
    <row r="866" spans="14:55" x14ac:dyDescent="0.25">
      <c r="N866" s="5">
        <v>44556.46371527778</v>
      </c>
      <c r="O866" s="5"/>
      <c r="U866" t="s">
        <v>188</v>
      </c>
      <c r="AD866">
        <v>0</v>
      </c>
      <c r="AG866">
        <v>0</v>
      </c>
      <c r="AP866" s="4"/>
      <c r="BA866">
        <f>YEAR(data[[#This Row],[Date Création]])</f>
        <v>2021</v>
      </c>
      <c r="BC866">
        <f>IF(COUNTIF($U$2:U866,U866)=COUNTIF(data[Référence principale],data[[#This Row],[Référence principale]]),COUNTIF(data[Référence principale],data[[#This Row],[Référence principale]]),"")</f>
        <v>3</v>
      </c>
    </row>
    <row r="867" spans="14:55" x14ac:dyDescent="0.25">
      <c r="N867" s="5">
        <v>44556.46371527778</v>
      </c>
      <c r="O867" s="5"/>
      <c r="U867" t="s">
        <v>71</v>
      </c>
      <c r="AD867">
        <v>0</v>
      </c>
      <c r="AG867">
        <v>0</v>
      </c>
      <c r="AP867" s="4"/>
      <c r="BA867">
        <f>YEAR(data[[#This Row],[Date Création]])</f>
        <v>2021</v>
      </c>
      <c r="BC867">
        <f>IF(COUNTIF($U$2:U867,U867)=COUNTIF(data[Référence principale],data[[#This Row],[Référence principale]]),COUNTIF(data[Référence principale],data[[#This Row],[Référence principale]]),"")</f>
        <v>4</v>
      </c>
    </row>
    <row r="868" spans="14:55" x14ac:dyDescent="0.25">
      <c r="N868" s="5">
        <v>44556.46371527778</v>
      </c>
      <c r="O868" s="5"/>
      <c r="U868" t="s">
        <v>141</v>
      </c>
      <c r="AD868">
        <v>0</v>
      </c>
      <c r="AG868">
        <v>0</v>
      </c>
      <c r="AP868" s="4"/>
      <c r="BA868">
        <f>YEAR(data[[#This Row],[Date Création]])</f>
        <v>2021</v>
      </c>
      <c r="BC868" t="str">
        <f>IF(COUNTIF($U$2:U868,U868)=COUNTIF(data[Référence principale],data[[#This Row],[Référence principale]]),COUNTIF(data[Référence principale],data[[#This Row],[Référence principale]]),"")</f>
        <v/>
      </c>
    </row>
    <row r="869" spans="14:55" x14ac:dyDescent="0.25">
      <c r="N869" s="5">
        <v>44556.46371527778</v>
      </c>
      <c r="O869" s="5"/>
      <c r="U869" t="s">
        <v>141</v>
      </c>
      <c r="AD869">
        <v>0</v>
      </c>
      <c r="AG869">
        <v>0</v>
      </c>
      <c r="AP869" s="4"/>
      <c r="BA869">
        <f>YEAR(data[[#This Row],[Date Création]])</f>
        <v>2021</v>
      </c>
      <c r="BC869">
        <f>IF(COUNTIF($U$2:U869,U869)=COUNTIF(data[Référence principale],data[[#This Row],[Référence principale]]),COUNTIF(data[Référence principale],data[[#This Row],[Référence principale]]),"")</f>
        <v>3</v>
      </c>
    </row>
    <row r="870" spans="14:55" x14ac:dyDescent="0.25">
      <c r="N870" s="5">
        <v>44556.46371527778</v>
      </c>
      <c r="O870" s="5"/>
      <c r="U870" t="s">
        <v>725</v>
      </c>
      <c r="AD870">
        <v>0</v>
      </c>
      <c r="AG870">
        <v>0</v>
      </c>
      <c r="AP870" s="4"/>
      <c r="BA870">
        <f>YEAR(data[[#This Row],[Date Création]])</f>
        <v>2021</v>
      </c>
      <c r="BC870">
        <f>IF(COUNTIF($U$2:U870,U870)=COUNTIF(data[Référence principale],data[[#This Row],[Référence principale]]),COUNTIF(data[Référence principale],data[[#This Row],[Référence principale]]),"")</f>
        <v>1</v>
      </c>
    </row>
    <row r="871" spans="14:55" x14ac:dyDescent="0.25">
      <c r="N871" s="5">
        <v>44556.46371527778</v>
      </c>
      <c r="O871" s="5"/>
      <c r="U871" t="s">
        <v>726</v>
      </c>
      <c r="AD871">
        <v>0</v>
      </c>
      <c r="AG871">
        <v>0</v>
      </c>
      <c r="AP871" s="4"/>
      <c r="BA871">
        <f>YEAR(data[[#This Row],[Date Création]])</f>
        <v>2021</v>
      </c>
      <c r="BC871">
        <f>IF(COUNTIF($U$2:U871,U871)=COUNTIF(data[Référence principale],data[[#This Row],[Référence principale]]),COUNTIF(data[Référence principale],data[[#This Row],[Référence principale]]),"")</f>
        <v>1</v>
      </c>
    </row>
    <row r="872" spans="14:55" x14ac:dyDescent="0.25">
      <c r="N872" s="5">
        <v>44556.46371527778</v>
      </c>
      <c r="O872" s="5"/>
      <c r="U872" t="s">
        <v>727</v>
      </c>
      <c r="AD872">
        <v>0</v>
      </c>
      <c r="AG872">
        <v>0</v>
      </c>
      <c r="AP872" s="4"/>
      <c r="BA872">
        <f>YEAR(data[[#This Row],[Date Création]])</f>
        <v>2021</v>
      </c>
      <c r="BC872">
        <f>IF(COUNTIF($U$2:U872,U872)=COUNTIF(data[Référence principale],data[[#This Row],[Référence principale]]),COUNTIF(data[Référence principale],data[[#This Row],[Référence principale]]),"")</f>
        <v>1</v>
      </c>
    </row>
    <row r="873" spans="14:55" x14ac:dyDescent="0.25">
      <c r="N873" s="5">
        <v>44556.46371527778</v>
      </c>
      <c r="O873" s="5"/>
      <c r="U873" t="s">
        <v>728</v>
      </c>
      <c r="AD873">
        <v>0</v>
      </c>
      <c r="AG873">
        <v>0</v>
      </c>
      <c r="AP873" s="4"/>
      <c r="BA873">
        <f>YEAR(data[[#This Row],[Date Création]])</f>
        <v>2021</v>
      </c>
      <c r="BC873">
        <f>IF(COUNTIF($U$2:U873,U873)=COUNTIF(data[Référence principale],data[[#This Row],[Référence principale]]),COUNTIF(data[Référence principale],data[[#This Row],[Référence principale]]),"")</f>
        <v>1</v>
      </c>
    </row>
    <row r="874" spans="14:55" x14ac:dyDescent="0.25">
      <c r="N874" s="5">
        <v>44556.46371527778</v>
      </c>
      <c r="O874" s="5"/>
      <c r="U874" t="s">
        <v>729</v>
      </c>
      <c r="AD874">
        <v>0</v>
      </c>
      <c r="AG874">
        <v>0</v>
      </c>
      <c r="AP874" s="4"/>
      <c r="BA874">
        <f>YEAR(data[[#This Row],[Date Création]])</f>
        <v>2021</v>
      </c>
      <c r="BC874">
        <f>IF(COUNTIF($U$2:U874,U874)=COUNTIF(data[Référence principale],data[[#This Row],[Référence principale]]),COUNTIF(data[Référence principale],data[[#This Row],[Référence principale]]),"")</f>
        <v>1</v>
      </c>
    </row>
    <row r="875" spans="14:55" x14ac:dyDescent="0.25">
      <c r="N875" s="5">
        <v>44556.46371527778</v>
      </c>
      <c r="O875" s="5"/>
      <c r="U875" t="s">
        <v>730</v>
      </c>
      <c r="AD875">
        <v>0</v>
      </c>
      <c r="AG875">
        <v>0</v>
      </c>
      <c r="AP875" s="4"/>
      <c r="BA875">
        <f>YEAR(data[[#This Row],[Date Création]])</f>
        <v>2021</v>
      </c>
      <c r="BC875">
        <f>IF(COUNTIF($U$2:U875,U875)=COUNTIF(data[Référence principale],data[[#This Row],[Référence principale]]),COUNTIF(data[Référence principale],data[[#This Row],[Référence principale]]),"")</f>
        <v>1</v>
      </c>
    </row>
    <row r="876" spans="14:55" x14ac:dyDescent="0.25">
      <c r="N876" s="5">
        <v>44556.46371527778</v>
      </c>
      <c r="O876" s="5"/>
      <c r="U876" t="s">
        <v>731</v>
      </c>
      <c r="AD876">
        <v>0</v>
      </c>
      <c r="AG876">
        <v>0</v>
      </c>
      <c r="AP876" s="4"/>
      <c r="BA876">
        <f>YEAR(data[[#This Row],[Date Création]])</f>
        <v>2021</v>
      </c>
      <c r="BC876" t="str">
        <f>IF(COUNTIF($U$2:U876,U876)=COUNTIF(data[Référence principale],data[[#This Row],[Référence principale]]),COUNTIF(data[Référence principale],data[[#This Row],[Référence principale]]),"")</f>
        <v/>
      </c>
    </row>
    <row r="877" spans="14:55" x14ac:dyDescent="0.25">
      <c r="N877" s="5">
        <v>44556.46371527778</v>
      </c>
      <c r="O877" s="5"/>
      <c r="U877" t="s">
        <v>731</v>
      </c>
      <c r="AD877">
        <v>0</v>
      </c>
      <c r="AG877">
        <v>0</v>
      </c>
      <c r="AP877" s="4"/>
      <c r="BA877">
        <f>YEAR(data[[#This Row],[Date Création]])</f>
        <v>2021</v>
      </c>
      <c r="BC877">
        <f>IF(COUNTIF($U$2:U877,U877)=COUNTIF(data[Référence principale],data[[#This Row],[Référence principale]]),COUNTIF(data[Référence principale],data[[#This Row],[Référence principale]]),"")</f>
        <v>2</v>
      </c>
    </row>
    <row r="878" spans="14:55" x14ac:dyDescent="0.25">
      <c r="N878" s="5">
        <v>44556.46371527778</v>
      </c>
      <c r="O878" s="5"/>
      <c r="U878" t="s">
        <v>732</v>
      </c>
      <c r="AD878">
        <v>0</v>
      </c>
      <c r="AG878">
        <v>0</v>
      </c>
      <c r="AP878" s="4"/>
      <c r="BA878">
        <f>YEAR(data[[#This Row],[Date Création]])</f>
        <v>2021</v>
      </c>
      <c r="BC878">
        <f>IF(COUNTIF($U$2:U878,U878)=COUNTIF(data[Référence principale],data[[#This Row],[Référence principale]]),COUNTIF(data[Référence principale],data[[#This Row],[Référence principale]]),"")</f>
        <v>1</v>
      </c>
    </row>
    <row r="879" spans="14:55" x14ac:dyDescent="0.25">
      <c r="N879" s="5">
        <v>44556.46371527778</v>
      </c>
      <c r="O879" s="5"/>
      <c r="U879" t="s">
        <v>733</v>
      </c>
      <c r="AD879">
        <v>0</v>
      </c>
      <c r="AG879">
        <v>0</v>
      </c>
      <c r="AP879" s="4"/>
      <c r="BA879">
        <f>YEAR(data[[#This Row],[Date Création]])</f>
        <v>2021</v>
      </c>
      <c r="BC879">
        <f>IF(COUNTIF($U$2:U879,U879)=COUNTIF(data[Référence principale],data[[#This Row],[Référence principale]]),COUNTIF(data[Référence principale],data[[#This Row],[Référence principale]]),"")</f>
        <v>1</v>
      </c>
    </row>
    <row r="880" spans="14:55" x14ac:dyDescent="0.25">
      <c r="N880" s="5">
        <v>44556.46371527778</v>
      </c>
      <c r="O880" s="5"/>
      <c r="U880" t="s">
        <v>734</v>
      </c>
      <c r="AD880">
        <v>0</v>
      </c>
      <c r="AG880">
        <v>0</v>
      </c>
      <c r="AP880" s="4"/>
      <c r="BA880">
        <f>YEAR(data[[#This Row],[Date Création]])</f>
        <v>2021</v>
      </c>
      <c r="BC880">
        <f>IF(COUNTIF($U$2:U880,U880)=COUNTIF(data[Référence principale],data[[#This Row],[Référence principale]]),COUNTIF(data[Référence principale],data[[#This Row],[Référence principale]]),"")</f>
        <v>1</v>
      </c>
    </row>
    <row r="881" spans="14:55" x14ac:dyDescent="0.25">
      <c r="N881" s="5">
        <v>44556.46371527778</v>
      </c>
      <c r="O881" s="5"/>
      <c r="U881" t="s">
        <v>735</v>
      </c>
      <c r="AD881">
        <v>0</v>
      </c>
      <c r="AG881">
        <v>0</v>
      </c>
      <c r="AP881" s="4"/>
      <c r="BA881">
        <f>YEAR(data[[#This Row],[Date Création]])</f>
        <v>2021</v>
      </c>
      <c r="BC881">
        <f>IF(COUNTIF($U$2:U881,U881)=COUNTIF(data[Référence principale],data[[#This Row],[Référence principale]]),COUNTIF(data[Référence principale],data[[#This Row],[Référence principale]]),"")</f>
        <v>1</v>
      </c>
    </row>
    <row r="882" spans="14:55" x14ac:dyDescent="0.25">
      <c r="N882" s="5">
        <v>44556.46371527778</v>
      </c>
      <c r="O882" s="5"/>
      <c r="U882" t="s">
        <v>736</v>
      </c>
      <c r="AD882">
        <v>0</v>
      </c>
      <c r="AG882">
        <v>0</v>
      </c>
      <c r="AP882" s="4"/>
      <c r="BA882">
        <f>YEAR(data[[#This Row],[Date Création]])</f>
        <v>2021</v>
      </c>
      <c r="BC882">
        <f>IF(COUNTIF($U$2:U882,U882)=COUNTIF(data[Référence principale],data[[#This Row],[Référence principale]]),COUNTIF(data[Référence principale],data[[#This Row],[Référence principale]]),"")</f>
        <v>1</v>
      </c>
    </row>
    <row r="883" spans="14:55" x14ac:dyDescent="0.25">
      <c r="N883" s="5">
        <v>44556.46371527778</v>
      </c>
      <c r="O883" s="5"/>
      <c r="U883" t="s">
        <v>139</v>
      </c>
      <c r="AD883">
        <v>0</v>
      </c>
      <c r="AG883">
        <v>0</v>
      </c>
      <c r="AP883" s="4"/>
      <c r="BA883">
        <f>YEAR(data[[#This Row],[Date Création]])</f>
        <v>2021</v>
      </c>
      <c r="BC883" t="str">
        <f>IF(COUNTIF($U$2:U883,U883)=COUNTIF(data[Référence principale],data[[#This Row],[Référence principale]]),COUNTIF(data[Référence principale],data[[#This Row],[Référence principale]]),"")</f>
        <v/>
      </c>
    </row>
    <row r="884" spans="14:55" x14ac:dyDescent="0.25">
      <c r="N884" s="5">
        <v>44556.46371527778</v>
      </c>
      <c r="O884" s="5"/>
      <c r="U884" t="s">
        <v>139</v>
      </c>
      <c r="AD884">
        <v>0</v>
      </c>
      <c r="AG884">
        <v>0</v>
      </c>
      <c r="AP884" s="4"/>
      <c r="BA884">
        <f>YEAR(data[[#This Row],[Date Création]])</f>
        <v>2021</v>
      </c>
      <c r="BC884" t="str">
        <f>IF(COUNTIF($U$2:U884,U884)=COUNTIF(data[Référence principale],data[[#This Row],[Référence principale]]),COUNTIF(data[Référence principale],data[[#This Row],[Référence principale]]),"")</f>
        <v/>
      </c>
    </row>
    <row r="885" spans="14:55" x14ac:dyDescent="0.25">
      <c r="N885" s="5">
        <v>44556.46371527778</v>
      </c>
      <c r="O885" s="5"/>
      <c r="U885" t="s">
        <v>139</v>
      </c>
      <c r="AD885">
        <v>0</v>
      </c>
      <c r="AG885">
        <v>0</v>
      </c>
      <c r="AP885" s="4"/>
      <c r="BA885">
        <f>YEAR(data[[#This Row],[Date Création]])</f>
        <v>2021</v>
      </c>
      <c r="BC885" t="str">
        <f>IF(COUNTIF($U$2:U885,U885)=COUNTIF(data[Référence principale],data[[#This Row],[Référence principale]]),COUNTIF(data[Référence principale],data[[#This Row],[Référence principale]]),"")</f>
        <v/>
      </c>
    </row>
    <row r="886" spans="14:55" x14ac:dyDescent="0.25">
      <c r="N886" s="5">
        <v>44556.46371527778</v>
      </c>
      <c r="O886" s="5"/>
      <c r="U886" t="s">
        <v>139</v>
      </c>
      <c r="AD886">
        <v>0</v>
      </c>
      <c r="AG886">
        <v>0</v>
      </c>
      <c r="AP886" s="4"/>
      <c r="BA886">
        <f>YEAR(data[[#This Row],[Date Création]])</f>
        <v>2021</v>
      </c>
      <c r="BC886">
        <f>IF(COUNTIF($U$2:U886,U886)=COUNTIF(data[Référence principale],data[[#This Row],[Référence principale]]),COUNTIF(data[Référence principale],data[[#This Row],[Référence principale]]),"")</f>
        <v>4</v>
      </c>
    </row>
    <row r="887" spans="14:55" x14ac:dyDescent="0.25">
      <c r="N887" s="5">
        <v>44556.46371527778</v>
      </c>
      <c r="O887" s="5"/>
      <c r="U887" t="s">
        <v>411</v>
      </c>
      <c r="AD887">
        <v>0</v>
      </c>
      <c r="AG887">
        <v>0</v>
      </c>
      <c r="AP887" s="4"/>
      <c r="BA887">
        <f>YEAR(data[[#This Row],[Date Création]])</f>
        <v>2021</v>
      </c>
      <c r="BC887">
        <f>IF(COUNTIF($U$2:U887,U887)=COUNTIF(data[Référence principale],data[[#This Row],[Référence principale]]),COUNTIF(data[Référence principale],data[[#This Row],[Référence principale]]),"")</f>
        <v>2</v>
      </c>
    </row>
    <row r="888" spans="14:55" x14ac:dyDescent="0.25">
      <c r="N888" s="5">
        <v>44556.46371527778</v>
      </c>
      <c r="O888" s="5"/>
      <c r="U888" t="s">
        <v>306</v>
      </c>
      <c r="AD888">
        <v>0</v>
      </c>
      <c r="AG888">
        <v>0</v>
      </c>
      <c r="AP888" s="4"/>
      <c r="BA888">
        <f>YEAR(data[[#This Row],[Date Création]])</f>
        <v>2021</v>
      </c>
      <c r="BC888">
        <f>IF(COUNTIF($U$2:U888,U888)=COUNTIF(data[Référence principale],data[[#This Row],[Référence principale]]),COUNTIF(data[Référence principale],data[[#This Row],[Référence principale]]),"")</f>
        <v>2</v>
      </c>
    </row>
    <row r="889" spans="14:55" x14ac:dyDescent="0.25">
      <c r="N889" s="5">
        <v>44556.46371527778</v>
      </c>
      <c r="O889" s="5"/>
      <c r="U889" t="s">
        <v>737</v>
      </c>
      <c r="AD889">
        <v>0</v>
      </c>
      <c r="AG889">
        <v>0</v>
      </c>
      <c r="AP889" s="4"/>
      <c r="BA889">
        <f>YEAR(data[[#This Row],[Date Création]])</f>
        <v>2021</v>
      </c>
      <c r="BC889" t="str">
        <f>IF(COUNTIF($U$2:U889,U889)=COUNTIF(data[Référence principale],data[[#This Row],[Référence principale]]),COUNTIF(data[Référence principale],data[[#This Row],[Référence principale]]),"")</f>
        <v/>
      </c>
    </row>
    <row r="890" spans="14:55" x14ac:dyDescent="0.25">
      <c r="N890" s="5">
        <v>44556.46371527778</v>
      </c>
      <c r="O890" s="5"/>
      <c r="U890" t="s">
        <v>737</v>
      </c>
      <c r="AD890">
        <v>0</v>
      </c>
      <c r="AG890">
        <v>0</v>
      </c>
      <c r="AP890" s="4"/>
      <c r="BA890">
        <f>YEAR(data[[#This Row],[Date Création]])</f>
        <v>2021</v>
      </c>
      <c r="BC890">
        <f>IF(COUNTIF($U$2:U890,U890)=COUNTIF(data[Référence principale],data[[#This Row],[Référence principale]]),COUNTIF(data[Référence principale],data[[#This Row],[Référence principale]]),"")</f>
        <v>2</v>
      </c>
    </row>
    <row r="891" spans="14:55" x14ac:dyDescent="0.25">
      <c r="N891" s="5">
        <v>44556.46371527778</v>
      </c>
      <c r="O891" s="5"/>
      <c r="U891" t="s">
        <v>738</v>
      </c>
      <c r="AD891">
        <v>0</v>
      </c>
      <c r="AG891">
        <v>0</v>
      </c>
      <c r="AP891" s="4"/>
      <c r="BA891">
        <f>YEAR(data[[#This Row],[Date Création]])</f>
        <v>2021</v>
      </c>
      <c r="BC891" t="str">
        <f>IF(COUNTIF($U$2:U891,U891)=COUNTIF(data[Référence principale],data[[#This Row],[Référence principale]]),COUNTIF(data[Référence principale],data[[#This Row],[Référence principale]]),"")</f>
        <v/>
      </c>
    </row>
    <row r="892" spans="14:55" x14ac:dyDescent="0.25">
      <c r="N892" s="5">
        <v>44556.46371527778</v>
      </c>
      <c r="O892" s="5"/>
      <c r="U892" t="s">
        <v>738</v>
      </c>
      <c r="AD892">
        <v>0</v>
      </c>
      <c r="AG892">
        <v>0</v>
      </c>
      <c r="AP892" s="4"/>
      <c r="BA892">
        <f>YEAR(data[[#This Row],[Date Création]])</f>
        <v>2021</v>
      </c>
      <c r="BC892">
        <f>IF(COUNTIF($U$2:U892,U892)=COUNTIF(data[Référence principale],data[[#This Row],[Référence principale]]),COUNTIF(data[Référence principale],data[[#This Row],[Référence principale]]),"")</f>
        <v>2</v>
      </c>
    </row>
    <row r="893" spans="14:55" x14ac:dyDescent="0.25">
      <c r="N893" s="5">
        <v>44556.46371527778</v>
      </c>
      <c r="O893" s="5"/>
      <c r="U893" t="s">
        <v>502</v>
      </c>
      <c r="AD893">
        <v>0</v>
      </c>
      <c r="AG893">
        <v>0</v>
      </c>
      <c r="AP893" s="4"/>
      <c r="BA893">
        <f>YEAR(data[[#This Row],[Date Création]])</f>
        <v>2021</v>
      </c>
      <c r="BC893">
        <f>IF(COUNTIF($U$2:U893,U893)=COUNTIF(data[Référence principale],data[[#This Row],[Référence principale]]),COUNTIF(data[Référence principale],data[[#This Row],[Référence principale]]),"")</f>
        <v>2</v>
      </c>
    </row>
    <row r="894" spans="14:55" x14ac:dyDescent="0.25">
      <c r="N894" s="5">
        <v>44556.46371527778</v>
      </c>
      <c r="O894" s="5"/>
      <c r="U894" t="s">
        <v>282</v>
      </c>
      <c r="AD894">
        <v>0</v>
      </c>
      <c r="AG894">
        <v>0</v>
      </c>
      <c r="AP894" s="4"/>
      <c r="BA894">
        <f>YEAR(data[[#This Row],[Date Création]])</f>
        <v>2021</v>
      </c>
      <c r="BC894">
        <f>IF(COUNTIF($U$2:U894,U894)=COUNTIF(data[Référence principale],data[[#This Row],[Référence principale]]),COUNTIF(data[Référence principale],data[[#This Row],[Référence principale]]),"")</f>
        <v>2</v>
      </c>
    </row>
    <row r="895" spans="14:55" x14ac:dyDescent="0.25">
      <c r="N895" s="5">
        <v>44556.46371527778</v>
      </c>
      <c r="O895" s="5"/>
      <c r="U895" t="s">
        <v>270</v>
      </c>
      <c r="AD895">
        <v>0</v>
      </c>
      <c r="AG895">
        <v>0</v>
      </c>
      <c r="AP895" s="4"/>
      <c r="BA895">
        <f>YEAR(data[[#This Row],[Date Création]])</f>
        <v>2021</v>
      </c>
      <c r="BC895">
        <f>IF(COUNTIF($U$2:U895,U895)=COUNTIF(data[Référence principale],data[[#This Row],[Référence principale]]),COUNTIF(data[Référence principale],data[[#This Row],[Référence principale]]),"")</f>
        <v>2</v>
      </c>
    </row>
    <row r="896" spans="14:55" x14ac:dyDescent="0.25">
      <c r="N896" s="5">
        <v>44556.46371527778</v>
      </c>
      <c r="O896" s="5"/>
      <c r="U896" t="s">
        <v>278</v>
      </c>
      <c r="AD896">
        <v>0</v>
      </c>
      <c r="AG896">
        <v>0</v>
      </c>
      <c r="AP896" s="4"/>
      <c r="BA896">
        <f>YEAR(data[[#This Row],[Date Création]])</f>
        <v>2021</v>
      </c>
      <c r="BC896">
        <f>IF(COUNTIF($U$2:U896,U896)=COUNTIF(data[Référence principale],data[[#This Row],[Référence principale]]),COUNTIF(data[Référence principale],data[[#This Row],[Référence principale]]),"")</f>
        <v>2</v>
      </c>
    </row>
    <row r="897" spans="14:55" x14ac:dyDescent="0.25">
      <c r="N897" s="5">
        <v>44556.46371527778</v>
      </c>
      <c r="O897" s="5"/>
      <c r="U897" t="s">
        <v>266</v>
      </c>
      <c r="AD897">
        <v>0</v>
      </c>
      <c r="AG897">
        <v>0</v>
      </c>
      <c r="AP897" s="4"/>
      <c r="BA897">
        <f>YEAR(data[[#This Row],[Date Création]])</f>
        <v>2021</v>
      </c>
      <c r="BC897">
        <f>IF(COUNTIF($U$2:U897,U897)=COUNTIF(data[Référence principale],data[[#This Row],[Référence principale]]),COUNTIF(data[Référence principale],data[[#This Row],[Référence principale]]),"")</f>
        <v>3</v>
      </c>
    </row>
    <row r="898" spans="14:55" x14ac:dyDescent="0.25">
      <c r="N898" s="5">
        <v>44556.46371527778</v>
      </c>
      <c r="O898" s="5"/>
      <c r="U898" t="s">
        <v>739</v>
      </c>
      <c r="AD898">
        <v>0</v>
      </c>
      <c r="AG898">
        <v>0</v>
      </c>
      <c r="AP898" s="4"/>
      <c r="BA898">
        <f>YEAR(data[[#This Row],[Date Création]])</f>
        <v>2021</v>
      </c>
      <c r="BC898">
        <f>IF(COUNTIF($U$2:U898,U898)=COUNTIF(data[Référence principale],data[[#This Row],[Référence principale]]),COUNTIF(data[Référence principale],data[[#This Row],[Référence principale]]),"")</f>
        <v>1</v>
      </c>
    </row>
    <row r="899" spans="14:55" x14ac:dyDescent="0.25">
      <c r="N899" s="5">
        <v>44556.46371527778</v>
      </c>
      <c r="O899" s="5"/>
      <c r="U899" t="s">
        <v>740</v>
      </c>
      <c r="AD899">
        <v>0</v>
      </c>
      <c r="AG899">
        <v>0</v>
      </c>
      <c r="AP899" s="4"/>
      <c r="BA899">
        <f>YEAR(data[[#This Row],[Date Création]])</f>
        <v>2021</v>
      </c>
      <c r="BC899" t="str">
        <f>IF(COUNTIF($U$2:U899,U899)=COUNTIF(data[Référence principale],data[[#This Row],[Référence principale]]),COUNTIF(data[Référence principale],data[[#This Row],[Référence principale]]),"")</f>
        <v/>
      </c>
    </row>
    <row r="900" spans="14:55" x14ac:dyDescent="0.25">
      <c r="N900" s="5">
        <v>44556.46371527778</v>
      </c>
      <c r="O900" s="5"/>
      <c r="U900" t="s">
        <v>740</v>
      </c>
      <c r="AD900">
        <v>0</v>
      </c>
      <c r="AG900">
        <v>0</v>
      </c>
      <c r="AP900" s="4"/>
      <c r="BA900">
        <f>YEAR(data[[#This Row],[Date Création]])</f>
        <v>2021</v>
      </c>
      <c r="BC900">
        <f>IF(COUNTIF($U$2:U900,U900)=COUNTIF(data[Référence principale],data[[#This Row],[Référence principale]]),COUNTIF(data[Référence principale],data[[#This Row],[Référence principale]]),"")</f>
        <v>2</v>
      </c>
    </row>
    <row r="901" spans="14:55" x14ac:dyDescent="0.25">
      <c r="N901" s="5">
        <v>44556.46371527778</v>
      </c>
      <c r="O901" s="5"/>
      <c r="U901" t="s">
        <v>136</v>
      </c>
      <c r="AD901">
        <v>0</v>
      </c>
      <c r="AG901">
        <v>0</v>
      </c>
      <c r="AP901" s="4"/>
      <c r="BA901">
        <f>YEAR(data[[#This Row],[Date Création]])</f>
        <v>2021</v>
      </c>
      <c r="BC901" t="str">
        <f>IF(COUNTIF($U$2:U901,U901)=COUNTIF(data[Référence principale],data[[#This Row],[Référence principale]]),COUNTIF(data[Référence principale],data[[#This Row],[Référence principale]]),"")</f>
        <v/>
      </c>
    </row>
    <row r="902" spans="14:55" x14ac:dyDescent="0.25">
      <c r="N902" s="5">
        <v>44556.46371527778</v>
      </c>
      <c r="O902" s="5"/>
      <c r="U902" t="s">
        <v>136</v>
      </c>
      <c r="AD902">
        <v>0</v>
      </c>
      <c r="AG902">
        <v>0</v>
      </c>
      <c r="AP902" s="4"/>
      <c r="BA902">
        <f>YEAR(data[[#This Row],[Date Création]])</f>
        <v>2021</v>
      </c>
      <c r="BC902">
        <f>IF(COUNTIF($U$2:U902,U902)=COUNTIF(data[Référence principale],data[[#This Row],[Référence principale]]),COUNTIF(data[Référence principale],data[[#This Row],[Référence principale]]),"")</f>
        <v>2</v>
      </c>
    </row>
    <row r="903" spans="14:55" x14ac:dyDescent="0.25">
      <c r="N903" s="5">
        <v>44556.46371527778</v>
      </c>
      <c r="O903" s="5"/>
      <c r="U903" t="s">
        <v>345</v>
      </c>
      <c r="AD903">
        <v>0</v>
      </c>
      <c r="AG903">
        <v>0</v>
      </c>
      <c r="AP903" s="4"/>
      <c r="BA903">
        <f>YEAR(data[[#This Row],[Date Création]])</f>
        <v>2021</v>
      </c>
      <c r="BC903">
        <f>IF(COUNTIF($U$2:U903,U903)=COUNTIF(data[Référence principale],data[[#This Row],[Référence principale]]),COUNTIF(data[Référence principale],data[[#This Row],[Référence principale]]),"")</f>
        <v>2</v>
      </c>
    </row>
    <row r="904" spans="14:55" x14ac:dyDescent="0.25">
      <c r="N904" s="5">
        <v>44556.46371527778</v>
      </c>
      <c r="O904" s="5"/>
      <c r="U904" t="s">
        <v>559</v>
      </c>
      <c r="AD904">
        <v>0</v>
      </c>
      <c r="AG904">
        <v>0</v>
      </c>
      <c r="AP904" s="4"/>
      <c r="BA904">
        <f>YEAR(data[[#This Row],[Date Création]])</f>
        <v>2021</v>
      </c>
      <c r="BC904">
        <f>IF(COUNTIF($U$2:U904,U904)=COUNTIF(data[Référence principale],data[[#This Row],[Référence principale]]),COUNTIF(data[Référence principale],data[[#This Row],[Référence principale]]),"")</f>
        <v>2</v>
      </c>
    </row>
    <row r="905" spans="14:55" x14ac:dyDescent="0.25">
      <c r="N905" s="5">
        <v>44556.46371527778</v>
      </c>
      <c r="O905" s="5"/>
      <c r="U905" t="s">
        <v>199</v>
      </c>
      <c r="AD905">
        <v>0</v>
      </c>
      <c r="AG905">
        <v>0</v>
      </c>
      <c r="AP905" s="4"/>
      <c r="BA905">
        <f>YEAR(data[[#This Row],[Date Création]])</f>
        <v>2021</v>
      </c>
      <c r="BC905">
        <f>IF(COUNTIF($U$2:U905,U905)=COUNTIF(data[Référence principale],data[[#This Row],[Référence principale]]),COUNTIF(data[Référence principale],data[[#This Row],[Référence principale]]),"")</f>
        <v>2</v>
      </c>
    </row>
    <row r="906" spans="14:55" x14ac:dyDescent="0.25">
      <c r="N906" s="5">
        <v>44556.46371527778</v>
      </c>
      <c r="O906" s="5"/>
      <c r="U906" t="s">
        <v>212</v>
      </c>
      <c r="AD906">
        <v>0</v>
      </c>
      <c r="AG906">
        <v>0</v>
      </c>
      <c r="AP906" s="4"/>
      <c r="BA906">
        <f>YEAR(data[[#This Row],[Date Création]])</f>
        <v>2021</v>
      </c>
      <c r="BC906">
        <f>IF(COUNTIF($U$2:U906,U906)=COUNTIF(data[Référence principale],data[[#This Row],[Référence principale]]),COUNTIF(data[Référence principale],data[[#This Row],[Référence principale]]),"")</f>
        <v>2</v>
      </c>
    </row>
    <row r="907" spans="14:55" x14ac:dyDescent="0.25">
      <c r="N907" s="5">
        <v>44556.46371527778</v>
      </c>
      <c r="O907" s="5"/>
      <c r="U907" t="s">
        <v>107</v>
      </c>
      <c r="AD907">
        <v>0</v>
      </c>
      <c r="AG907">
        <v>0</v>
      </c>
      <c r="AP907" s="4"/>
      <c r="BA907">
        <f>YEAR(data[[#This Row],[Date Création]])</f>
        <v>2021</v>
      </c>
      <c r="BC907" t="str">
        <f>IF(COUNTIF($U$2:U907,U907)=COUNTIF(data[Référence principale],data[[#This Row],[Référence principale]]),COUNTIF(data[Référence principale],data[[#This Row],[Référence principale]]),"")</f>
        <v/>
      </c>
    </row>
    <row r="908" spans="14:55" x14ac:dyDescent="0.25">
      <c r="N908" s="5">
        <v>44556.46371527778</v>
      </c>
      <c r="O908" s="5"/>
      <c r="U908" t="s">
        <v>107</v>
      </c>
      <c r="AD908">
        <v>0</v>
      </c>
      <c r="AG908">
        <v>0</v>
      </c>
      <c r="AP908" s="4"/>
      <c r="BA908">
        <f>YEAR(data[[#This Row],[Date Création]])</f>
        <v>2021</v>
      </c>
      <c r="BC908">
        <f>IF(COUNTIF($U$2:U908,U908)=COUNTIF(data[Référence principale],data[[#This Row],[Référence principale]]),COUNTIF(data[Référence principale],data[[#This Row],[Référence principale]]),"")</f>
        <v>2</v>
      </c>
    </row>
    <row r="909" spans="14:55" x14ac:dyDescent="0.25">
      <c r="N909" s="5">
        <v>44556.46371527778</v>
      </c>
      <c r="O909" s="5"/>
      <c r="U909" t="s">
        <v>208</v>
      </c>
      <c r="AD909">
        <v>0</v>
      </c>
      <c r="AG909">
        <v>0</v>
      </c>
      <c r="AP909" s="4"/>
      <c r="BA909">
        <f>YEAR(data[[#This Row],[Date Création]])</f>
        <v>2021</v>
      </c>
      <c r="BC909">
        <f>IF(COUNTIF($U$2:U909,U909)=COUNTIF(data[Référence principale],data[[#This Row],[Référence principale]]),COUNTIF(data[Référence principale],data[[#This Row],[Référence principale]]),"")</f>
        <v>2</v>
      </c>
    </row>
    <row r="910" spans="14:55" x14ac:dyDescent="0.25">
      <c r="N910" s="5">
        <v>44556.46371527778</v>
      </c>
      <c r="O910" s="5"/>
      <c r="U910" t="s">
        <v>677</v>
      </c>
      <c r="AD910">
        <v>0</v>
      </c>
      <c r="AG910">
        <v>0</v>
      </c>
      <c r="AP910" s="4"/>
      <c r="BA910">
        <f>YEAR(data[[#This Row],[Date Création]])</f>
        <v>2021</v>
      </c>
      <c r="BC910">
        <f>IF(COUNTIF($U$2:U910,U910)=COUNTIF(data[Référence principale],data[[#This Row],[Référence principale]]),COUNTIF(data[Référence principale],data[[#This Row],[Référence principale]]),"")</f>
        <v>2</v>
      </c>
    </row>
    <row r="911" spans="14:55" x14ac:dyDescent="0.25">
      <c r="N911" s="5">
        <v>44556.46371527778</v>
      </c>
      <c r="O911" s="5"/>
      <c r="U911" t="s">
        <v>511</v>
      </c>
      <c r="AD911">
        <v>0</v>
      </c>
      <c r="AG911">
        <v>0</v>
      </c>
      <c r="AP911" s="4"/>
      <c r="BA911">
        <f>YEAR(data[[#This Row],[Date Création]])</f>
        <v>2021</v>
      </c>
      <c r="BC911">
        <f>IF(COUNTIF($U$2:U911,U911)=COUNTIF(data[Référence principale],data[[#This Row],[Référence principale]]),COUNTIF(data[Référence principale],data[[#This Row],[Référence principale]]),"")</f>
        <v>2</v>
      </c>
    </row>
    <row r="912" spans="14:55" x14ac:dyDescent="0.25">
      <c r="N912" s="5">
        <v>44556.46371527778</v>
      </c>
      <c r="O912" s="5"/>
      <c r="U912" t="s">
        <v>512</v>
      </c>
      <c r="AD912">
        <v>0</v>
      </c>
      <c r="AG912">
        <v>0</v>
      </c>
      <c r="AP912" s="4"/>
      <c r="BA912">
        <f>YEAR(data[[#This Row],[Date Création]])</f>
        <v>2021</v>
      </c>
      <c r="BC912">
        <f>IF(COUNTIF($U$2:U912,U912)=COUNTIF(data[Référence principale],data[[#This Row],[Référence principale]]),COUNTIF(data[Référence principale],data[[#This Row],[Référence principale]]),"")</f>
        <v>2</v>
      </c>
    </row>
    <row r="913" spans="14:55" x14ac:dyDescent="0.25">
      <c r="N913" s="5">
        <v>44556.46371527778</v>
      </c>
      <c r="O913" s="5"/>
      <c r="U913" t="s">
        <v>439</v>
      </c>
      <c r="AD913">
        <v>0</v>
      </c>
      <c r="AG913">
        <v>0</v>
      </c>
      <c r="AP913" s="4"/>
      <c r="BA913">
        <f>YEAR(data[[#This Row],[Date Création]])</f>
        <v>2021</v>
      </c>
      <c r="BC913">
        <f>IF(COUNTIF($U$2:U913,U913)=COUNTIF(data[Référence principale],data[[#This Row],[Référence principale]]),COUNTIF(data[Référence principale],data[[#This Row],[Référence principale]]),"")</f>
        <v>2</v>
      </c>
    </row>
    <row r="914" spans="14:55" x14ac:dyDescent="0.25">
      <c r="N914" s="5">
        <v>44556.46371527778</v>
      </c>
      <c r="O914" s="5"/>
      <c r="U914" t="s">
        <v>440</v>
      </c>
      <c r="AD914">
        <v>0</v>
      </c>
      <c r="AG914">
        <v>0</v>
      </c>
      <c r="AP914" s="4"/>
      <c r="BA914">
        <f>YEAR(data[[#This Row],[Date Création]])</f>
        <v>2021</v>
      </c>
      <c r="BC914">
        <f>IF(COUNTIF($U$2:U914,U914)=COUNTIF(data[Référence principale],data[[#This Row],[Référence principale]]),COUNTIF(data[Référence principale],data[[#This Row],[Référence principale]]),"")</f>
        <v>2</v>
      </c>
    </row>
    <row r="915" spans="14:55" x14ac:dyDescent="0.25">
      <c r="N915" s="5">
        <v>44556.46371527778</v>
      </c>
      <c r="O915" s="5"/>
      <c r="U915" t="s">
        <v>96</v>
      </c>
      <c r="AD915">
        <v>0</v>
      </c>
      <c r="AG915">
        <v>0</v>
      </c>
      <c r="AP915" s="4"/>
      <c r="BA915">
        <f>YEAR(data[[#This Row],[Date Création]])</f>
        <v>2021</v>
      </c>
      <c r="BC915" t="str">
        <f>IF(COUNTIF($U$2:U915,U915)=COUNTIF(data[Référence principale],data[[#This Row],[Référence principale]]),COUNTIF(data[Référence principale],data[[#This Row],[Référence principale]]),"")</f>
        <v/>
      </c>
    </row>
    <row r="916" spans="14:55" x14ac:dyDescent="0.25">
      <c r="N916" s="5">
        <v>44556.46371527778</v>
      </c>
      <c r="O916" s="5"/>
      <c r="U916" t="s">
        <v>96</v>
      </c>
      <c r="AD916">
        <v>0</v>
      </c>
      <c r="AG916">
        <v>0</v>
      </c>
      <c r="AP916" s="4"/>
      <c r="BA916">
        <f>YEAR(data[[#This Row],[Date Création]])</f>
        <v>2021</v>
      </c>
      <c r="BC916">
        <f>IF(COUNTIF($U$2:U916,U916)=COUNTIF(data[Référence principale],data[[#This Row],[Référence principale]]),COUNTIF(data[Référence principale],data[[#This Row],[Référence principale]]),"")</f>
        <v>2</v>
      </c>
    </row>
    <row r="917" spans="14:55" x14ac:dyDescent="0.25">
      <c r="N917" s="5">
        <v>44556.46371527778</v>
      </c>
      <c r="O917" s="5"/>
      <c r="U917" t="s">
        <v>481</v>
      </c>
      <c r="AD917">
        <v>0</v>
      </c>
      <c r="AG917">
        <v>0</v>
      </c>
      <c r="AP917" s="4"/>
      <c r="BA917">
        <f>YEAR(data[[#This Row],[Date Création]])</f>
        <v>2021</v>
      </c>
      <c r="BC917">
        <f>IF(COUNTIF($U$2:U917,U917)=COUNTIF(data[Référence principale],data[[#This Row],[Référence principale]]),COUNTIF(data[Référence principale],data[[#This Row],[Référence principale]]),"")</f>
        <v>2</v>
      </c>
    </row>
    <row r="918" spans="14:55" x14ac:dyDescent="0.25">
      <c r="N918" s="5">
        <v>44556.46371527778</v>
      </c>
      <c r="O918" s="5"/>
      <c r="U918" t="s">
        <v>482</v>
      </c>
      <c r="AD918">
        <v>0</v>
      </c>
      <c r="AG918">
        <v>0</v>
      </c>
      <c r="AP918" s="4"/>
      <c r="BA918">
        <f>YEAR(data[[#This Row],[Date Création]])</f>
        <v>2021</v>
      </c>
      <c r="BC918">
        <f>IF(COUNTIF($U$2:U918,U918)=COUNTIF(data[Référence principale],data[[#This Row],[Référence principale]]),COUNTIF(data[Référence principale],data[[#This Row],[Référence principale]]),"")</f>
        <v>2</v>
      </c>
    </row>
    <row r="919" spans="14:55" x14ac:dyDescent="0.25">
      <c r="N919" s="5">
        <v>44556.46371527778</v>
      </c>
      <c r="O919" s="5"/>
      <c r="U919" t="s">
        <v>483</v>
      </c>
      <c r="AD919">
        <v>0</v>
      </c>
      <c r="AG919">
        <v>0</v>
      </c>
      <c r="AP919" s="4"/>
      <c r="BA919">
        <f>YEAR(data[[#This Row],[Date Création]])</f>
        <v>2021</v>
      </c>
      <c r="BC919">
        <f>IF(COUNTIF($U$2:U919,U919)=COUNTIF(data[Référence principale],data[[#This Row],[Référence principale]]),COUNTIF(data[Référence principale],data[[#This Row],[Référence principale]]),"")</f>
        <v>2</v>
      </c>
    </row>
    <row r="920" spans="14:55" x14ac:dyDescent="0.25">
      <c r="N920" s="5">
        <v>44556.46371527778</v>
      </c>
      <c r="O920" s="5"/>
      <c r="U920" t="s">
        <v>137</v>
      </c>
      <c r="AD920">
        <v>0</v>
      </c>
      <c r="AG920">
        <v>0</v>
      </c>
      <c r="AP920" s="4"/>
      <c r="BA920">
        <f>YEAR(data[[#This Row],[Date Création]])</f>
        <v>2021</v>
      </c>
      <c r="BC920" t="str">
        <f>IF(COUNTIF($U$2:U920,U920)=COUNTIF(data[Référence principale],data[[#This Row],[Référence principale]]),COUNTIF(data[Référence principale],data[[#This Row],[Référence principale]]),"")</f>
        <v/>
      </c>
    </row>
    <row r="921" spans="14:55" x14ac:dyDescent="0.25">
      <c r="N921" s="5">
        <v>44556.46371527778</v>
      </c>
      <c r="O921" s="5"/>
      <c r="U921" t="s">
        <v>137</v>
      </c>
      <c r="AD921">
        <v>0</v>
      </c>
      <c r="AG921">
        <v>0</v>
      </c>
      <c r="AP921" s="4"/>
      <c r="BA921">
        <f>YEAR(data[[#This Row],[Date Création]])</f>
        <v>2021</v>
      </c>
      <c r="BC921">
        <f>IF(COUNTIF($U$2:U921,U921)=COUNTIF(data[Référence principale],data[[#This Row],[Référence principale]]),COUNTIF(data[Référence principale],data[[#This Row],[Référence principale]]),"")</f>
        <v>2</v>
      </c>
    </row>
    <row r="922" spans="14:55" x14ac:dyDescent="0.25">
      <c r="N922" s="5">
        <v>44556.46371527778</v>
      </c>
      <c r="O922" s="5"/>
      <c r="U922" t="s">
        <v>741</v>
      </c>
      <c r="AD922">
        <v>0</v>
      </c>
      <c r="AG922">
        <v>0</v>
      </c>
      <c r="AP922" s="4"/>
      <c r="BA922">
        <f>YEAR(data[[#This Row],[Date Création]])</f>
        <v>2021</v>
      </c>
      <c r="BC922">
        <f>IF(COUNTIF($U$2:U922,U922)=COUNTIF(data[Référence principale],data[[#This Row],[Référence principale]]),COUNTIF(data[Référence principale],data[[#This Row],[Référence principale]]),"")</f>
        <v>1</v>
      </c>
    </row>
    <row r="923" spans="14:55" x14ac:dyDescent="0.25">
      <c r="N923" s="5">
        <v>44556.46371527778</v>
      </c>
      <c r="O923" s="5"/>
      <c r="U923" t="s">
        <v>484</v>
      </c>
      <c r="AD923">
        <v>0</v>
      </c>
      <c r="AG923">
        <v>0</v>
      </c>
      <c r="AP923" s="4"/>
      <c r="BA923">
        <f>YEAR(data[[#This Row],[Date Création]])</f>
        <v>2021</v>
      </c>
      <c r="BC923">
        <f>IF(COUNTIF($U$2:U923,U923)=COUNTIF(data[Référence principale],data[[#This Row],[Référence principale]]),COUNTIF(data[Référence principale],data[[#This Row],[Référence principale]]),"")</f>
        <v>2</v>
      </c>
    </row>
    <row r="924" spans="14:55" x14ac:dyDescent="0.25">
      <c r="N924" s="5">
        <v>44556.46371527778</v>
      </c>
      <c r="O924" s="5"/>
      <c r="U924" t="s">
        <v>149</v>
      </c>
      <c r="AD924">
        <v>0</v>
      </c>
      <c r="AG924">
        <v>0</v>
      </c>
      <c r="AP924" s="4"/>
      <c r="BA924">
        <f>YEAR(data[[#This Row],[Date Création]])</f>
        <v>2021</v>
      </c>
      <c r="BC924" t="str">
        <f>IF(COUNTIF($U$2:U924,U924)=COUNTIF(data[Référence principale],data[[#This Row],[Référence principale]]),COUNTIF(data[Référence principale],data[[#This Row],[Référence principale]]),"")</f>
        <v/>
      </c>
    </row>
    <row r="925" spans="14:55" x14ac:dyDescent="0.25">
      <c r="N925" s="5">
        <v>44556.46371527778</v>
      </c>
      <c r="O925" s="5"/>
      <c r="U925" t="s">
        <v>149</v>
      </c>
      <c r="AD925">
        <v>0</v>
      </c>
      <c r="AG925">
        <v>0</v>
      </c>
      <c r="AP925" s="4"/>
      <c r="BA925">
        <f>YEAR(data[[#This Row],[Date Création]])</f>
        <v>2021</v>
      </c>
      <c r="BC925">
        <f>IF(COUNTIF($U$2:U925,U925)=COUNTIF(data[Référence principale],data[[#This Row],[Référence principale]]),COUNTIF(data[Référence principale],data[[#This Row],[Référence principale]]),"")</f>
        <v>2</v>
      </c>
    </row>
    <row r="926" spans="14:55" x14ac:dyDescent="0.25">
      <c r="N926" s="5">
        <v>44556.46371527778</v>
      </c>
      <c r="O926" s="5"/>
      <c r="U926" t="s">
        <v>485</v>
      </c>
      <c r="AD926">
        <v>0</v>
      </c>
      <c r="AG926">
        <v>0</v>
      </c>
      <c r="AP926" s="4"/>
      <c r="BA926">
        <f>YEAR(data[[#This Row],[Date Création]])</f>
        <v>2021</v>
      </c>
      <c r="BC926">
        <f>IF(COUNTIF($U$2:U926,U926)=COUNTIF(data[Référence principale],data[[#This Row],[Référence principale]]),COUNTIF(data[Référence principale],data[[#This Row],[Référence principale]]),"")</f>
        <v>2</v>
      </c>
    </row>
    <row r="927" spans="14:55" x14ac:dyDescent="0.25">
      <c r="N927" s="5">
        <v>44556.46371527778</v>
      </c>
      <c r="O927" s="5"/>
      <c r="U927" t="s">
        <v>742</v>
      </c>
      <c r="AD927">
        <v>0</v>
      </c>
      <c r="AG927">
        <v>0</v>
      </c>
      <c r="AP927" s="4"/>
      <c r="BA927">
        <f>YEAR(data[[#This Row],[Date Création]])</f>
        <v>2021</v>
      </c>
      <c r="BC927">
        <f>IF(COUNTIF($U$2:U927,U927)=COUNTIF(data[Référence principale],data[[#This Row],[Référence principale]]),COUNTIF(data[Référence principale],data[[#This Row],[Référence principale]]),"")</f>
        <v>1</v>
      </c>
    </row>
    <row r="928" spans="14:55" x14ac:dyDescent="0.25">
      <c r="N928" s="5">
        <v>44556.46371527778</v>
      </c>
      <c r="O928" s="5"/>
      <c r="U928" t="s">
        <v>743</v>
      </c>
      <c r="AD928">
        <v>0</v>
      </c>
      <c r="AG928">
        <v>0</v>
      </c>
      <c r="AP928" s="4"/>
      <c r="BA928">
        <f>YEAR(data[[#This Row],[Date Création]])</f>
        <v>2021</v>
      </c>
      <c r="BC928">
        <f>IF(COUNTIF($U$2:U928,U928)=COUNTIF(data[Référence principale],data[[#This Row],[Référence principale]]),COUNTIF(data[Référence principale],data[[#This Row],[Référence principale]]),"")</f>
        <v>1</v>
      </c>
    </row>
    <row r="929" spans="14:55" x14ac:dyDescent="0.25">
      <c r="N929" s="5">
        <v>44556.46371527778</v>
      </c>
      <c r="O929" s="5"/>
      <c r="U929" t="s">
        <v>744</v>
      </c>
      <c r="AD929">
        <v>0</v>
      </c>
      <c r="AG929">
        <v>0</v>
      </c>
      <c r="AP929" s="4"/>
      <c r="BA929">
        <f>YEAR(data[[#This Row],[Date Création]])</f>
        <v>2021</v>
      </c>
      <c r="BC929">
        <f>IF(COUNTIF($U$2:U929,U929)=COUNTIF(data[Référence principale],data[[#This Row],[Référence principale]]),COUNTIF(data[Référence principale],data[[#This Row],[Référence principale]]),"")</f>
        <v>1</v>
      </c>
    </row>
    <row r="930" spans="14:55" x14ac:dyDescent="0.25">
      <c r="N930" s="5">
        <v>44556.46371527778</v>
      </c>
      <c r="O930" s="5"/>
      <c r="U930" t="s">
        <v>745</v>
      </c>
      <c r="AD930">
        <v>0</v>
      </c>
      <c r="AG930">
        <v>0</v>
      </c>
      <c r="AP930" s="4"/>
      <c r="BA930">
        <f>YEAR(data[[#This Row],[Date Création]])</f>
        <v>2021</v>
      </c>
      <c r="BC930">
        <f>IF(COUNTIF($U$2:U930,U930)=COUNTIF(data[Référence principale],data[[#This Row],[Référence principale]]),COUNTIF(data[Référence principale],data[[#This Row],[Référence principale]]),"")</f>
        <v>1</v>
      </c>
    </row>
    <row r="931" spans="14:55" x14ac:dyDescent="0.25">
      <c r="N931" s="5">
        <v>44556.46371527778</v>
      </c>
      <c r="O931" s="5"/>
      <c r="U931" t="s">
        <v>746</v>
      </c>
      <c r="AD931">
        <v>0</v>
      </c>
      <c r="AG931">
        <v>0</v>
      </c>
      <c r="AP931" s="4"/>
      <c r="BA931">
        <f>YEAR(data[[#This Row],[Date Création]])</f>
        <v>2021</v>
      </c>
      <c r="BC931">
        <f>IF(COUNTIF($U$2:U931,U931)=COUNTIF(data[Référence principale],data[[#This Row],[Référence principale]]),COUNTIF(data[Référence principale],data[[#This Row],[Référence principale]]),"")</f>
        <v>1</v>
      </c>
    </row>
    <row r="932" spans="14:55" x14ac:dyDescent="0.25">
      <c r="N932" s="5">
        <v>44556.46371527778</v>
      </c>
      <c r="O932" s="5"/>
      <c r="U932" t="s">
        <v>747</v>
      </c>
      <c r="AD932">
        <v>0</v>
      </c>
      <c r="AG932">
        <v>0</v>
      </c>
      <c r="AP932" s="4"/>
      <c r="BA932">
        <f>YEAR(data[[#This Row],[Date Création]])</f>
        <v>2021</v>
      </c>
      <c r="BC932">
        <f>IF(COUNTIF($U$2:U932,U932)=COUNTIF(data[Référence principale],data[[#This Row],[Référence principale]]),COUNTIF(data[Référence principale],data[[#This Row],[Référence principale]]),"")</f>
        <v>1</v>
      </c>
    </row>
    <row r="933" spans="14:55" x14ac:dyDescent="0.25">
      <c r="N933" s="5">
        <v>44556.46371527778</v>
      </c>
      <c r="O933" s="5"/>
      <c r="U933" t="s">
        <v>748</v>
      </c>
      <c r="AD933">
        <v>0</v>
      </c>
      <c r="AG933">
        <v>0</v>
      </c>
      <c r="AP933" s="4"/>
      <c r="BA933">
        <f>YEAR(data[[#This Row],[Date Création]])</f>
        <v>2021</v>
      </c>
      <c r="BC933">
        <f>IF(COUNTIF($U$2:U933,U933)=COUNTIF(data[Référence principale],data[[#This Row],[Référence principale]]),COUNTIF(data[Référence principale],data[[#This Row],[Référence principale]]),"")</f>
        <v>1</v>
      </c>
    </row>
    <row r="934" spans="14:55" x14ac:dyDescent="0.25">
      <c r="N934" s="5">
        <v>44556.46371527778</v>
      </c>
      <c r="O934" s="5"/>
      <c r="U934" t="s">
        <v>749</v>
      </c>
      <c r="AD934">
        <v>0</v>
      </c>
      <c r="AG934">
        <v>0</v>
      </c>
      <c r="AP934" s="4"/>
      <c r="BA934">
        <f>YEAR(data[[#This Row],[Date Création]])</f>
        <v>2021</v>
      </c>
      <c r="BC934">
        <f>IF(COUNTIF($U$2:U934,U934)=COUNTIF(data[Référence principale],data[[#This Row],[Référence principale]]),COUNTIF(data[Référence principale],data[[#This Row],[Référence principale]]),"")</f>
        <v>1</v>
      </c>
    </row>
    <row r="935" spans="14:55" x14ac:dyDescent="0.25">
      <c r="N935" s="5">
        <v>44556.46371527778</v>
      </c>
      <c r="O935" s="5"/>
      <c r="U935" t="s">
        <v>750</v>
      </c>
      <c r="AD935">
        <v>0</v>
      </c>
      <c r="AG935">
        <v>0</v>
      </c>
      <c r="AP935" s="4"/>
      <c r="BA935">
        <f>YEAR(data[[#This Row],[Date Création]])</f>
        <v>2021</v>
      </c>
      <c r="BC935">
        <f>IF(COUNTIF($U$2:U935,U935)=COUNTIF(data[Référence principale],data[[#This Row],[Référence principale]]),COUNTIF(data[Référence principale],data[[#This Row],[Référence principale]]),"")</f>
        <v>1</v>
      </c>
    </row>
    <row r="936" spans="14:55" x14ac:dyDescent="0.25">
      <c r="N936" s="5">
        <v>44556.46371527778</v>
      </c>
      <c r="O936" s="5"/>
      <c r="U936" t="s">
        <v>751</v>
      </c>
      <c r="AD936">
        <v>0</v>
      </c>
      <c r="AG936">
        <v>0</v>
      </c>
      <c r="AP936" s="4"/>
      <c r="BA936">
        <f>YEAR(data[[#This Row],[Date Création]])</f>
        <v>2021</v>
      </c>
      <c r="BC936">
        <f>IF(COUNTIF($U$2:U936,U936)=COUNTIF(data[Référence principale],data[[#This Row],[Référence principale]]),COUNTIF(data[Référence principale],data[[#This Row],[Référence principale]]),"")</f>
        <v>1</v>
      </c>
    </row>
    <row r="937" spans="14:55" x14ac:dyDescent="0.25">
      <c r="N937" s="5">
        <v>44556.46371527778</v>
      </c>
      <c r="O937" s="5"/>
      <c r="U937" t="s">
        <v>752</v>
      </c>
      <c r="AD937">
        <v>0</v>
      </c>
      <c r="AG937">
        <v>0</v>
      </c>
      <c r="AP937" s="4"/>
      <c r="BA937">
        <f>YEAR(data[[#This Row],[Date Création]])</f>
        <v>2021</v>
      </c>
      <c r="BC937">
        <f>IF(COUNTIF($U$2:U937,U937)=COUNTIF(data[Référence principale],data[[#This Row],[Référence principale]]),COUNTIF(data[Référence principale],data[[#This Row],[Référence principale]]),"")</f>
        <v>1</v>
      </c>
    </row>
    <row r="938" spans="14:55" x14ac:dyDescent="0.25">
      <c r="N938" s="5">
        <v>44556.46371527778</v>
      </c>
      <c r="O938" s="5"/>
      <c r="U938" t="s">
        <v>753</v>
      </c>
      <c r="AD938">
        <v>0</v>
      </c>
      <c r="AG938">
        <v>0</v>
      </c>
      <c r="AP938" s="4"/>
      <c r="BA938">
        <f>YEAR(data[[#This Row],[Date Création]])</f>
        <v>2021</v>
      </c>
      <c r="BC938">
        <f>IF(COUNTIF($U$2:U938,U938)=COUNTIF(data[Référence principale],data[[#This Row],[Référence principale]]),COUNTIF(data[Référence principale],data[[#This Row],[Référence principale]]),"")</f>
        <v>1</v>
      </c>
    </row>
    <row r="939" spans="14:55" x14ac:dyDescent="0.25">
      <c r="N939" s="5">
        <v>44556.46371527778</v>
      </c>
      <c r="O939" s="5"/>
      <c r="U939" t="s">
        <v>754</v>
      </c>
      <c r="AD939">
        <v>0</v>
      </c>
      <c r="AG939">
        <v>0</v>
      </c>
      <c r="AP939" s="4"/>
      <c r="BA939">
        <f>YEAR(data[[#This Row],[Date Création]])</f>
        <v>2021</v>
      </c>
      <c r="BC939">
        <f>IF(COUNTIF($U$2:U939,U939)=COUNTIF(data[Référence principale],data[[#This Row],[Référence principale]]),COUNTIF(data[Référence principale],data[[#This Row],[Référence principale]]),"")</f>
        <v>1</v>
      </c>
    </row>
    <row r="940" spans="14:55" x14ac:dyDescent="0.25">
      <c r="N940" s="5">
        <v>44556.46371527778</v>
      </c>
      <c r="O940" s="5"/>
      <c r="U940" t="s">
        <v>755</v>
      </c>
      <c r="AD940">
        <v>0</v>
      </c>
      <c r="AG940">
        <v>0</v>
      </c>
      <c r="AP940" s="4"/>
      <c r="BA940">
        <f>YEAR(data[[#This Row],[Date Création]])</f>
        <v>2021</v>
      </c>
      <c r="BC940" t="str">
        <f>IF(COUNTIF($U$2:U940,U940)=COUNTIF(data[Référence principale],data[[#This Row],[Référence principale]]),COUNTIF(data[Référence principale],data[[#This Row],[Référence principale]]),"")</f>
        <v/>
      </c>
    </row>
    <row r="941" spans="14:55" x14ac:dyDescent="0.25">
      <c r="N941" s="5">
        <v>44556.46371527778</v>
      </c>
      <c r="O941" s="5"/>
      <c r="U941" t="s">
        <v>755</v>
      </c>
      <c r="AD941">
        <v>0</v>
      </c>
      <c r="AG941">
        <v>0</v>
      </c>
      <c r="AP941" s="4"/>
      <c r="BA941">
        <f>YEAR(data[[#This Row],[Date Création]])</f>
        <v>2021</v>
      </c>
      <c r="BC941">
        <f>IF(COUNTIF($U$2:U941,U941)=COUNTIF(data[Référence principale],data[[#This Row],[Référence principale]]),COUNTIF(data[Référence principale],data[[#This Row],[Référence principale]]),"")</f>
        <v>2</v>
      </c>
    </row>
    <row r="942" spans="14:55" x14ac:dyDescent="0.25">
      <c r="N942" s="5">
        <v>44556.46371527778</v>
      </c>
      <c r="O942" s="5"/>
      <c r="U942" t="s">
        <v>513</v>
      </c>
      <c r="AD942">
        <v>0</v>
      </c>
      <c r="AG942">
        <v>0</v>
      </c>
      <c r="AP942" s="4"/>
      <c r="BA942">
        <f>YEAR(data[[#This Row],[Date Création]])</f>
        <v>2021</v>
      </c>
      <c r="BC942">
        <f>IF(COUNTIF($U$2:U942,U942)=COUNTIF(data[Référence principale],data[[#This Row],[Référence principale]]),COUNTIF(data[Référence principale],data[[#This Row],[Référence principale]]),"")</f>
        <v>2</v>
      </c>
    </row>
    <row r="943" spans="14:55" x14ac:dyDescent="0.25">
      <c r="N943" s="5">
        <v>44556.46371527778</v>
      </c>
      <c r="O943" s="5"/>
      <c r="U943" t="s">
        <v>210</v>
      </c>
      <c r="AD943">
        <v>0</v>
      </c>
      <c r="AG943">
        <v>0</v>
      </c>
      <c r="AP943" s="4"/>
      <c r="BA943">
        <f>YEAR(data[[#This Row],[Date Création]])</f>
        <v>2021</v>
      </c>
      <c r="BC943">
        <f>IF(COUNTIF($U$2:U943,U943)=COUNTIF(data[Référence principale],data[[#This Row],[Référence principale]]),COUNTIF(data[Référence principale],data[[#This Row],[Référence principale]]),"")</f>
        <v>2</v>
      </c>
    </row>
    <row r="944" spans="14:55" x14ac:dyDescent="0.25">
      <c r="N944" s="5">
        <v>44556.46371527778</v>
      </c>
      <c r="O944" s="5"/>
      <c r="U944" t="s">
        <v>304</v>
      </c>
      <c r="AD944">
        <v>0</v>
      </c>
      <c r="AG944">
        <v>0</v>
      </c>
      <c r="AP944" s="4"/>
      <c r="BA944">
        <f>YEAR(data[[#This Row],[Date Création]])</f>
        <v>2021</v>
      </c>
      <c r="BC944">
        <f>IF(COUNTIF($U$2:U944,U944)=COUNTIF(data[Référence principale],data[[#This Row],[Référence principale]]),COUNTIF(data[Référence principale],data[[#This Row],[Référence principale]]),"")</f>
        <v>2</v>
      </c>
    </row>
    <row r="945" spans="14:55" x14ac:dyDescent="0.25">
      <c r="N945" s="5">
        <v>44556.46371527778</v>
      </c>
      <c r="O945" s="5"/>
      <c r="U945" t="s">
        <v>135</v>
      </c>
      <c r="AD945">
        <v>0</v>
      </c>
      <c r="AG945">
        <v>0</v>
      </c>
      <c r="AP945" s="4"/>
      <c r="BA945">
        <f>YEAR(data[[#This Row],[Date Création]])</f>
        <v>2021</v>
      </c>
      <c r="BC945" t="str">
        <f>IF(COUNTIF($U$2:U945,U945)=COUNTIF(data[Référence principale],data[[#This Row],[Référence principale]]),COUNTIF(data[Référence principale],data[[#This Row],[Référence principale]]),"")</f>
        <v/>
      </c>
    </row>
    <row r="946" spans="14:55" x14ac:dyDescent="0.25">
      <c r="N946" s="5">
        <v>44556.46371527778</v>
      </c>
      <c r="O946" s="5"/>
      <c r="U946" t="s">
        <v>135</v>
      </c>
      <c r="AD946">
        <v>0</v>
      </c>
      <c r="AG946">
        <v>0</v>
      </c>
      <c r="AP946" s="4"/>
      <c r="BA946">
        <f>YEAR(data[[#This Row],[Date Création]])</f>
        <v>2021</v>
      </c>
      <c r="BC946">
        <f>IF(COUNTIF($U$2:U946,U946)=COUNTIF(data[Référence principale],data[[#This Row],[Référence principale]]),COUNTIF(data[Référence principale],data[[#This Row],[Référence principale]]),"")</f>
        <v>3</v>
      </c>
    </row>
    <row r="947" spans="14:55" x14ac:dyDescent="0.25">
      <c r="N947" s="5">
        <v>44556.46371527778</v>
      </c>
      <c r="O947" s="5"/>
      <c r="U947" t="s">
        <v>756</v>
      </c>
      <c r="AD947">
        <v>0</v>
      </c>
      <c r="AG947">
        <v>0</v>
      </c>
      <c r="AP947" s="4"/>
      <c r="BA947">
        <f>YEAR(data[[#This Row],[Date Création]])</f>
        <v>2021</v>
      </c>
      <c r="BC947" t="str">
        <f>IF(COUNTIF($U$2:U947,U947)=COUNTIF(data[Référence principale],data[[#This Row],[Référence principale]]),COUNTIF(data[Référence principale],data[[#This Row],[Référence principale]]),"")</f>
        <v/>
      </c>
    </row>
    <row r="948" spans="14:55" x14ac:dyDescent="0.25">
      <c r="N948" s="5">
        <v>44556.46371527778</v>
      </c>
      <c r="O948" s="5"/>
      <c r="U948" t="s">
        <v>628</v>
      </c>
      <c r="AD948">
        <v>0</v>
      </c>
      <c r="AG948">
        <v>0</v>
      </c>
      <c r="AP948" s="4"/>
      <c r="BA948">
        <f>YEAR(data[[#This Row],[Date Création]])</f>
        <v>2021</v>
      </c>
      <c r="BC948">
        <f>IF(COUNTIF($U$2:U948,U948)=COUNTIF(data[Référence principale],data[[#This Row],[Référence principale]]),COUNTIF(data[Référence principale],data[[#This Row],[Référence principale]]),"")</f>
        <v>3</v>
      </c>
    </row>
    <row r="949" spans="14:55" x14ac:dyDescent="0.25">
      <c r="N949" s="5">
        <v>44556.46371527778</v>
      </c>
      <c r="O949" s="5"/>
      <c r="U949" t="s">
        <v>757</v>
      </c>
      <c r="AD949">
        <v>0</v>
      </c>
      <c r="AG949">
        <v>0</v>
      </c>
      <c r="AP949" s="4"/>
      <c r="BA949">
        <f>YEAR(data[[#This Row],[Date Création]])</f>
        <v>2021</v>
      </c>
      <c r="BC949">
        <f>IF(COUNTIF($U$2:U949,U949)=COUNTIF(data[Référence principale],data[[#This Row],[Référence principale]]),COUNTIF(data[Référence principale],data[[#This Row],[Référence principale]]),"")</f>
        <v>1</v>
      </c>
    </row>
    <row r="950" spans="14:55" x14ac:dyDescent="0.25">
      <c r="N950" s="5">
        <v>44556.46371527778</v>
      </c>
      <c r="O950" s="5"/>
      <c r="U950" t="s">
        <v>318</v>
      </c>
      <c r="AD950">
        <v>0</v>
      </c>
      <c r="AG950">
        <v>0</v>
      </c>
      <c r="AP950" s="4"/>
      <c r="BA950">
        <f>YEAR(data[[#This Row],[Date Création]])</f>
        <v>2021</v>
      </c>
      <c r="BC950">
        <f>IF(COUNTIF($U$2:U950,U950)=COUNTIF(data[Référence principale],data[[#This Row],[Référence principale]]),COUNTIF(data[Référence principale],data[[#This Row],[Référence principale]]),"")</f>
        <v>2</v>
      </c>
    </row>
    <row r="951" spans="14:55" x14ac:dyDescent="0.25">
      <c r="N951" s="5">
        <v>44556.46371527778</v>
      </c>
      <c r="O951" s="5"/>
      <c r="U951" t="s">
        <v>319</v>
      </c>
      <c r="AD951">
        <v>0</v>
      </c>
      <c r="AG951">
        <v>0</v>
      </c>
      <c r="AP951" s="4"/>
      <c r="BA951">
        <f>YEAR(data[[#This Row],[Date Création]])</f>
        <v>2021</v>
      </c>
      <c r="BC951" t="str">
        <f>IF(COUNTIF($U$2:U951,U951)=COUNTIF(data[Référence principale],data[[#This Row],[Référence principale]]),COUNTIF(data[Référence principale],data[[#This Row],[Référence principale]]),"")</f>
        <v/>
      </c>
    </row>
    <row r="952" spans="14:55" x14ac:dyDescent="0.25">
      <c r="N952" s="5">
        <v>44556.46371527778</v>
      </c>
      <c r="O952" s="5"/>
      <c r="U952" t="s">
        <v>636</v>
      </c>
      <c r="AD952">
        <v>0</v>
      </c>
      <c r="AG952">
        <v>0</v>
      </c>
      <c r="AP952" s="4"/>
      <c r="BA952">
        <f>YEAR(data[[#This Row],[Date Création]])</f>
        <v>2021</v>
      </c>
      <c r="BC952">
        <f>IF(COUNTIF($U$2:U952,U952)=COUNTIF(data[Référence principale],data[[#This Row],[Référence principale]]),COUNTIF(data[Référence principale],data[[#This Row],[Référence principale]]),"")</f>
        <v>3</v>
      </c>
    </row>
    <row r="953" spans="14:55" x14ac:dyDescent="0.25">
      <c r="N953" s="5">
        <v>44556.46371527778</v>
      </c>
      <c r="O953" s="5"/>
      <c r="U953" t="s">
        <v>320</v>
      </c>
      <c r="AD953">
        <v>0</v>
      </c>
      <c r="AG953">
        <v>0</v>
      </c>
      <c r="AP953" s="4"/>
      <c r="BA953">
        <f>YEAR(data[[#This Row],[Date Création]])</f>
        <v>2021</v>
      </c>
      <c r="BC953">
        <f>IF(COUNTIF($U$2:U953,U953)=COUNTIF(data[Référence principale],data[[#This Row],[Référence principale]]),COUNTIF(data[Référence principale],data[[#This Row],[Référence principale]]),"")</f>
        <v>2</v>
      </c>
    </row>
    <row r="954" spans="14:55" x14ac:dyDescent="0.25">
      <c r="N954" s="5">
        <v>44556.46371527778</v>
      </c>
      <c r="O954" s="5"/>
      <c r="U954" t="s">
        <v>299</v>
      </c>
      <c r="AD954">
        <v>0</v>
      </c>
      <c r="AG954">
        <v>0</v>
      </c>
      <c r="AP954" s="4"/>
      <c r="BA954">
        <f>YEAR(data[[#This Row],[Date Création]])</f>
        <v>2021</v>
      </c>
      <c r="BC954">
        <f>IF(COUNTIF($U$2:U954,U954)=COUNTIF(data[Référence principale],data[[#This Row],[Référence principale]]),COUNTIF(data[Référence principale],data[[#This Row],[Référence principale]]),"")</f>
        <v>2</v>
      </c>
    </row>
    <row r="955" spans="14:55" x14ac:dyDescent="0.25">
      <c r="N955" s="5">
        <v>44556.46371527778</v>
      </c>
      <c r="O955" s="5"/>
      <c r="U955" t="s">
        <v>105</v>
      </c>
      <c r="AD955">
        <v>0</v>
      </c>
      <c r="AG955">
        <v>0</v>
      </c>
      <c r="AP955" s="4"/>
      <c r="BA955">
        <f>YEAR(data[[#This Row],[Date Création]])</f>
        <v>2021</v>
      </c>
      <c r="BC955" t="str">
        <f>IF(COUNTIF($U$2:U955,U955)=COUNTIF(data[Référence principale],data[[#This Row],[Référence principale]]),COUNTIF(data[Référence principale],data[[#This Row],[Référence principale]]),"")</f>
        <v/>
      </c>
    </row>
    <row r="956" spans="14:55" x14ac:dyDescent="0.25">
      <c r="N956" s="5">
        <v>44556.46371527778</v>
      </c>
      <c r="O956" s="5"/>
      <c r="U956" t="s">
        <v>105</v>
      </c>
      <c r="AD956">
        <v>0</v>
      </c>
      <c r="AG956">
        <v>0</v>
      </c>
      <c r="AP956" s="4"/>
      <c r="BA956">
        <f>YEAR(data[[#This Row],[Date Création]])</f>
        <v>2021</v>
      </c>
      <c r="BC956">
        <f>IF(COUNTIF($U$2:U956,U956)=COUNTIF(data[Référence principale],data[[#This Row],[Référence principale]]),COUNTIF(data[Référence principale],data[[#This Row],[Référence principale]]),"")</f>
        <v>2</v>
      </c>
    </row>
    <row r="957" spans="14:55" x14ac:dyDescent="0.25">
      <c r="N957" s="5">
        <v>44556.46371527778</v>
      </c>
      <c r="O957" s="5"/>
      <c r="U957" t="s">
        <v>265</v>
      </c>
      <c r="AD957">
        <v>0</v>
      </c>
      <c r="AG957">
        <v>0</v>
      </c>
      <c r="AP957" s="4"/>
      <c r="BA957">
        <f>YEAR(data[[#This Row],[Date Création]])</f>
        <v>2021</v>
      </c>
      <c r="BC957">
        <f>IF(COUNTIF($U$2:U957,U957)=COUNTIF(data[Référence principale],data[[#This Row],[Référence principale]]),COUNTIF(data[Référence principale],data[[#This Row],[Référence principale]]),"")</f>
        <v>2</v>
      </c>
    </row>
    <row r="958" spans="14:55" x14ac:dyDescent="0.25">
      <c r="N958" s="5">
        <v>44556.46371527778</v>
      </c>
      <c r="O958" s="5"/>
      <c r="U958" t="s">
        <v>587</v>
      </c>
      <c r="AD958">
        <v>0</v>
      </c>
      <c r="AG958">
        <v>0</v>
      </c>
      <c r="AP958" s="4"/>
      <c r="BA958">
        <f>YEAR(data[[#This Row],[Date Création]])</f>
        <v>2021</v>
      </c>
      <c r="BC958">
        <f>IF(COUNTIF($U$2:U958,U958)=COUNTIF(data[Référence principale],data[[#This Row],[Référence principale]]),COUNTIF(data[Référence principale],data[[#This Row],[Référence principale]]),"")</f>
        <v>2</v>
      </c>
    </row>
    <row r="959" spans="14:55" x14ac:dyDescent="0.25">
      <c r="N959" s="5">
        <v>44556.46371527778</v>
      </c>
      <c r="O959" s="5"/>
      <c r="U959" t="s">
        <v>284</v>
      </c>
      <c r="AD959">
        <v>0</v>
      </c>
      <c r="AG959">
        <v>0</v>
      </c>
      <c r="AP959" s="4"/>
      <c r="BA959">
        <f>YEAR(data[[#This Row],[Date Création]])</f>
        <v>2021</v>
      </c>
      <c r="BC959">
        <f>IF(COUNTIF($U$2:U959,U959)=COUNTIF(data[Référence principale],data[[#This Row],[Référence principale]]),COUNTIF(data[Référence principale],data[[#This Row],[Référence principale]]),"")</f>
        <v>2</v>
      </c>
    </row>
    <row r="960" spans="14:55" x14ac:dyDescent="0.25">
      <c r="N960" s="5">
        <v>44556.46371527778</v>
      </c>
      <c r="O960" s="5"/>
      <c r="U960" t="s">
        <v>211</v>
      </c>
      <c r="AD960">
        <v>0</v>
      </c>
      <c r="AG960">
        <v>0</v>
      </c>
      <c r="AP960" s="4"/>
      <c r="BA960">
        <f>YEAR(data[[#This Row],[Date Création]])</f>
        <v>2021</v>
      </c>
      <c r="BC960">
        <f>IF(COUNTIF($U$2:U960,U960)=COUNTIF(data[Référence principale],data[[#This Row],[Référence principale]]),COUNTIF(data[Référence principale],data[[#This Row],[Référence principale]]),"")</f>
        <v>3</v>
      </c>
    </row>
    <row r="961" spans="14:55" x14ac:dyDescent="0.25">
      <c r="N961" s="5">
        <v>44556.46371527778</v>
      </c>
      <c r="O961" s="5"/>
      <c r="U961" t="s">
        <v>758</v>
      </c>
      <c r="AD961">
        <v>0</v>
      </c>
      <c r="AG961">
        <v>0</v>
      </c>
      <c r="AP961" s="4"/>
      <c r="BA961">
        <f>YEAR(data[[#This Row],[Date Création]])</f>
        <v>2021</v>
      </c>
      <c r="BC961" t="str">
        <f>IF(COUNTIF($U$2:U961,U961)=COUNTIF(data[Référence principale],data[[#This Row],[Référence principale]]),COUNTIF(data[Référence principale],data[[#This Row],[Référence principale]]),"")</f>
        <v/>
      </c>
    </row>
    <row r="962" spans="14:55" x14ac:dyDescent="0.25">
      <c r="N962" s="5">
        <v>44556.46371527778</v>
      </c>
      <c r="O962" s="5"/>
      <c r="U962" t="s">
        <v>758</v>
      </c>
      <c r="AD962">
        <v>0</v>
      </c>
      <c r="AG962">
        <v>0</v>
      </c>
      <c r="AP962" s="4"/>
      <c r="BA962">
        <f>YEAR(data[[#This Row],[Date Création]])</f>
        <v>2021</v>
      </c>
      <c r="BC962">
        <f>IF(COUNTIF($U$2:U962,U962)=COUNTIF(data[Référence principale],data[[#This Row],[Référence principale]]),COUNTIF(data[Référence principale],data[[#This Row],[Référence principale]]),"")</f>
        <v>2</v>
      </c>
    </row>
    <row r="963" spans="14:55" x14ac:dyDescent="0.25">
      <c r="N963" s="5">
        <v>44556.46371527778</v>
      </c>
      <c r="O963" s="5"/>
      <c r="U963" t="s">
        <v>630</v>
      </c>
      <c r="AD963">
        <v>0</v>
      </c>
      <c r="AG963">
        <v>0</v>
      </c>
      <c r="AP963" s="4"/>
      <c r="BA963">
        <f>YEAR(data[[#This Row],[Date Création]])</f>
        <v>2021</v>
      </c>
      <c r="BC963">
        <f>IF(COUNTIF($U$2:U963,U963)=COUNTIF(data[Référence principale],data[[#This Row],[Référence principale]]),COUNTIF(data[Référence principale],data[[#This Row],[Référence principale]]),"")</f>
        <v>3</v>
      </c>
    </row>
    <row r="964" spans="14:55" x14ac:dyDescent="0.25">
      <c r="N964" s="5">
        <v>44556.46371527778</v>
      </c>
      <c r="O964" s="5"/>
      <c r="U964" t="s">
        <v>494</v>
      </c>
      <c r="AD964">
        <v>0</v>
      </c>
      <c r="AG964">
        <v>0</v>
      </c>
      <c r="AP964" s="4"/>
      <c r="BA964">
        <f>YEAR(data[[#This Row],[Date Création]])</f>
        <v>2021</v>
      </c>
      <c r="BC964">
        <f>IF(COUNTIF($U$2:U964,U964)=COUNTIF(data[Référence principale],data[[#This Row],[Référence principale]]),COUNTIF(data[Référence principale],data[[#This Row],[Référence principale]]),"")</f>
        <v>2</v>
      </c>
    </row>
    <row r="965" spans="14:55" x14ac:dyDescent="0.25">
      <c r="N965" s="5">
        <v>44556.46371527778</v>
      </c>
      <c r="O965" s="5"/>
      <c r="U965" t="s">
        <v>109</v>
      </c>
      <c r="AD965">
        <v>0</v>
      </c>
      <c r="AG965">
        <v>0</v>
      </c>
      <c r="AP965" s="4"/>
      <c r="BA965">
        <f>YEAR(data[[#This Row],[Date Création]])</f>
        <v>2021</v>
      </c>
      <c r="BC965" t="str">
        <f>IF(COUNTIF($U$2:U965,U965)=COUNTIF(data[Référence principale],data[[#This Row],[Référence principale]]),COUNTIF(data[Référence principale],data[[#This Row],[Référence principale]]),"")</f>
        <v/>
      </c>
    </row>
    <row r="966" spans="14:55" x14ac:dyDescent="0.25">
      <c r="N966" s="5">
        <v>44556.46371527778</v>
      </c>
      <c r="O966" s="5"/>
      <c r="U966" t="s">
        <v>109</v>
      </c>
      <c r="AD966">
        <v>0</v>
      </c>
      <c r="AG966">
        <v>0</v>
      </c>
      <c r="AP966" s="4"/>
      <c r="BA966">
        <f>YEAR(data[[#This Row],[Date Création]])</f>
        <v>2021</v>
      </c>
      <c r="BC966" t="str">
        <f>IF(COUNTIF($U$2:U966,U966)=COUNTIF(data[Référence principale],data[[#This Row],[Référence principale]]),COUNTIF(data[Référence principale],data[[#This Row],[Référence principale]]),"")</f>
        <v/>
      </c>
    </row>
    <row r="967" spans="14:55" x14ac:dyDescent="0.25">
      <c r="N967" s="5">
        <v>44556.46371527778</v>
      </c>
      <c r="O967" s="5"/>
      <c r="U967" t="s">
        <v>109</v>
      </c>
      <c r="AD967">
        <v>0</v>
      </c>
      <c r="AG967">
        <v>0</v>
      </c>
      <c r="AP967" s="4"/>
      <c r="BA967">
        <f>YEAR(data[[#This Row],[Date Création]])</f>
        <v>2021</v>
      </c>
      <c r="BC967">
        <f>IF(COUNTIF($U$2:U967,U967)=COUNTIF(data[Référence principale],data[[#This Row],[Référence principale]]),COUNTIF(data[Référence principale],data[[#This Row],[Référence principale]]),"")</f>
        <v>4</v>
      </c>
    </row>
    <row r="968" spans="14:55" x14ac:dyDescent="0.25">
      <c r="N968" s="5">
        <v>44556.46371527778</v>
      </c>
      <c r="O968" s="5"/>
      <c r="U968" t="s">
        <v>197</v>
      </c>
      <c r="AD968">
        <v>0</v>
      </c>
      <c r="AG968">
        <v>0</v>
      </c>
      <c r="AP968" s="4"/>
      <c r="BA968">
        <f>YEAR(data[[#This Row],[Date Création]])</f>
        <v>2021</v>
      </c>
      <c r="BC968">
        <f>IF(COUNTIF($U$2:U968,U968)=COUNTIF(data[Référence principale],data[[#This Row],[Référence principale]]),COUNTIF(data[Référence principale],data[[#This Row],[Référence principale]]),"")</f>
        <v>3</v>
      </c>
    </row>
    <row r="969" spans="14:55" x14ac:dyDescent="0.25">
      <c r="N969" s="5">
        <v>44556.46371527778</v>
      </c>
      <c r="O969" s="5"/>
      <c r="U969" t="s">
        <v>759</v>
      </c>
      <c r="AD969">
        <v>0</v>
      </c>
      <c r="AG969">
        <v>0</v>
      </c>
      <c r="AP969" s="4"/>
      <c r="BA969">
        <f>YEAR(data[[#This Row],[Date Création]])</f>
        <v>2021</v>
      </c>
      <c r="BC969" t="str">
        <f>IF(COUNTIF($U$2:U969,U969)=COUNTIF(data[Référence principale],data[[#This Row],[Référence principale]]),COUNTIF(data[Référence principale],data[[#This Row],[Référence principale]]),"")</f>
        <v/>
      </c>
    </row>
    <row r="970" spans="14:55" x14ac:dyDescent="0.25">
      <c r="N970" s="5">
        <v>44556.46371527778</v>
      </c>
      <c r="O970" s="5"/>
      <c r="U970" t="s">
        <v>759</v>
      </c>
      <c r="AD970">
        <v>0</v>
      </c>
      <c r="AG970">
        <v>0</v>
      </c>
      <c r="AP970" s="4"/>
      <c r="BA970">
        <f>YEAR(data[[#This Row],[Date Création]])</f>
        <v>2021</v>
      </c>
      <c r="BC970">
        <f>IF(COUNTIF($U$2:U970,U970)=COUNTIF(data[Référence principale],data[[#This Row],[Référence principale]]),COUNTIF(data[Référence principale],data[[#This Row],[Référence principale]]),"")</f>
        <v>2</v>
      </c>
    </row>
    <row r="971" spans="14:55" x14ac:dyDescent="0.25">
      <c r="N971" s="5">
        <v>44556.46371527778</v>
      </c>
      <c r="O971" s="5"/>
      <c r="U971" t="s">
        <v>307</v>
      </c>
      <c r="AD971">
        <v>0</v>
      </c>
      <c r="AG971">
        <v>0</v>
      </c>
      <c r="AP971" s="4"/>
      <c r="BA971">
        <f>YEAR(data[[#This Row],[Date Création]])</f>
        <v>2021</v>
      </c>
      <c r="BC971">
        <f>IF(COUNTIF($U$2:U971,U971)=COUNTIF(data[Référence principale],data[[#This Row],[Référence principale]]),COUNTIF(data[Référence principale],data[[#This Row],[Référence principale]]),"")</f>
        <v>2</v>
      </c>
    </row>
    <row r="972" spans="14:55" x14ac:dyDescent="0.25">
      <c r="N972" s="5">
        <v>44556.46371527778</v>
      </c>
      <c r="O972" s="5"/>
      <c r="U972" t="s">
        <v>441</v>
      </c>
      <c r="AD972">
        <v>0</v>
      </c>
      <c r="AG972">
        <v>0</v>
      </c>
      <c r="AP972" s="4"/>
      <c r="BA972">
        <f>YEAR(data[[#This Row],[Date Création]])</f>
        <v>2021</v>
      </c>
      <c r="BC972" t="str">
        <f>IF(COUNTIF($U$2:U972,U972)=COUNTIF(data[Référence principale],data[[#This Row],[Référence principale]]),COUNTIF(data[Référence principale],data[[#This Row],[Référence principale]]),"")</f>
        <v/>
      </c>
    </row>
    <row r="973" spans="14:55" x14ac:dyDescent="0.25">
      <c r="N973" s="5">
        <v>44556.46371527778</v>
      </c>
      <c r="O973" s="5"/>
      <c r="U973" t="s">
        <v>259</v>
      </c>
      <c r="AD973">
        <v>0</v>
      </c>
      <c r="AG973">
        <v>0</v>
      </c>
      <c r="AP973" s="4"/>
      <c r="BA973">
        <f>YEAR(data[[#This Row],[Date Création]])</f>
        <v>2021</v>
      </c>
      <c r="BC973">
        <f>IF(COUNTIF($U$2:U973,U973)=COUNTIF(data[Référence principale],data[[#This Row],[Référence principale]]),COUNTIF(data[Référence principale],data[[#This Row],[Référence principale]]),"")</f>
        <v>2</v>
      </c>
    </row>
    <row r="974" spans="14:55" x14ac:dyDescent="0.25">
      <c r="N974" s="5">
        <v>44556.46371527778</v>
      </c>
      <c r="O974" s="5"/>
      <c r="U974" t="s">
        <v>522</v>
      </c>
      <c r="AD974">
        <v>0</v>
      </c>
      <c r="AG974">
        <v>0</v>
      </c>
      <c r="AP974" s="4"/>
      <c r="BA974">
        <f>YEAR(data[[#This Row],[Date Création]])</f>
        <v>2021</v>
      </c>
      <c r="BC974">
        <f>IF(COUNTIF($U$2:U974,U974)=COUNTIF(data[Référence principale],data[[#This Row],[Référence principale]]),COUNTIF(data[Référence principale],data[[#This Row],[Référence principale]]),"")</f>
        <v>2</v>
      </c>
    </row>
    <row r="975" spans="14:55" x14ac:dyDescent="0.25">
      <c r="N975" s="5">
        <v>44556.46371527778</v>
      </c>
      <c r="O975" s="5"/>
      <c r="U975" t="s">
        <v>569</v>
      </c>
      <c r="AD975">
        <v>0</v>
      </c>
      <c r="AG975">
        <v>0</v>
      </c>
      <c r="AP975" s="4"/>
      <c r="BA975">
        <f>YEAR(data[[#This Row],[Date Création]])</f>
        <v>2021</v>
      </c>
      <c r="BC975">
        <f>IF(COUNTIF($U$2:U975,U975)=COUNTIF(data[Référence principale],data[[#This Row],[Référence principale]]),COUNTIF(data[Référence principale],data[[#This Row],[Référence principale]]),"")</f>
        <v>2</v>
      </c>
    </row>
    <row r="976" spans="14:55" x14ac:dyDescent="0.25">
      <c r="N976" s="5">
        <v>44556.46371527778</v>
      </c>
      <c r="O976" s="5"/>
      <c r="U976" t="s">
        <v>80</v>
      </c>
      <c r="AD976">
        <v>0</v>
      </c>
      <c r="AG976">
        <v>0</v>
      </c>
      <c r="AP976" s="4"/>
      <c r="BA976">
        <f>YEAR(data[[#This Row],[Date Création]])</f>
        <v>2021</v>
      </c>
      <c r="BC976">
        <f>IF(COUNTIF($U$2:U976,U976)=COUNTIF(data[Référence principale],data[[#This Row],[Référence principale]]),COUNTIF(data[Référence principale],data[[#This Row],[Référence principale]]),"")</f>
        <v>3</v>
      </c>
    </row>
    <row r="977" spans="14:55" x14ac:dyDescent="0.25">
      <c r="N977" s="5">
        <v>44556.46371527778</v>
      </c>
      <c r="O977" s="5"/>
      <c r="U977" t="s">
        <v>248</v>
      </c>
      <c r="AD977">
        <v>0</v>
      </c>
      <c r="AG977">
        <v>0</v>
      </c>
      <c r="AP977" s="4"/>
      <c r="BA977">
        <f>YEAR(data[[#This Row],[Date Création]])</f>
        <v>2021</v>
      </c>
      <c r="BC977">
        <f>IF(COUNTIF($U$2:U977,U977)=COUNTIF(data[Référence principale],data[[#This Row],[Référence principale]]),COUNTIF(data[Référence principale],data[[#This Row],[Référence principale]]),"")</f>
        <v>2</v>
      </c>
    </row>
    <row r="978" spans="14:55" x14ac:dyDescent="0.25">
      <c r="N978" s="5">
        <v>44556.46371527778</v>
      </c>
      <c r="O978" s="5"/>
      <c r="U978" t="s">
        <v>709</v>
      </c>
      <c r="AD978">
        <v>0</v>
      </c>
      <c r="AG978">
        <v>0</v>
      </c>
      <c r="AP978" s="4"/>
      <c r="BA978">
        <f>YEAR(data[[#This Row],[Date Création]])</f>
        <v>2021</v>
      </c>
      <c r="BC978">
        <f>IF(COUNTIF($U$2:U978,U978)=COUNTIF(data[Référence principale],data[[#This Row],[Référence principale]]),COUNTIF(data[Référence principale],data[[#This Row],[Référence principale]]),"")</f>
        <v>3</v>
      </c>
    </row>
    <row r="979" spans="14:55" x14ac:dyDescent="0.25">
      <c r="N979" s="5">
        <v>44556.46371527778</v>
      </c>
      <c r="O979" s="5"/>
      <c r="U979" t="s">
        <v>760</v>
      </c>
      <c r="AD979">
        <v>0</v>
      </c>
      <c r="AG979">
        <v>0</v>
      </c>
      <c r="AP979" s="4"/>
      <c r="BA979">
        <f>YEAR(data[[#This Row],[Date Création]])</f>
        <v>2021</v>
      </c>
      <c r="BC979">
        <f>IF(COUNTIF($U$2:U979,U979)=COUNTIF(data[Référence principale],data[[#This Row],[Référence principale]]),COUNTIF(data[Référence principale],data[[#This Row],[Référence principale]]),"")</f>
        <v>1</v>
      </c>
    </row>
    <row r="980" spans="14:55" x14ac:dyDescent="0.25">
      <c r="N980" s="5">
        <v>44556.46371527778</v>
      </c>
      <c r="O980" s="5"/>
      <c r="U980" t="s">
        <v>761</v>
      </c>
      <c r="AD980">
        <v>0</v>
      </c>
      <c r="AG980">
        <v>0</v>
      </c>
      <c r="AP980" s="4"/>
      <c r="BA980">
        <f>YEAR(data[[#This Row],[Date Création]])</f>
        <v>2021</v>
      </c>
      <c r="BC980" t="str">
        <f>IF(COUNTIF($U$2:U980,U980)=COUNTIF(data[Référence principale],data[[#This Row],[Référence principale]]),COUNTIF(data[Référence principale],data[[#This Row],[Référence principale]]),"")</f>
        <v/>
      </c>
    </row>
    <row r="981" spans="14:55" x14ac:dyDescent="0.25">
      <c r="N981" s="5">
        <v>44556.46371527778</v>
      </c>
      <c r="O981" s="5"/>
      <c r="U981" t="s">
        <v>761</v>
      </c>
      <c r="AD981">
        <v>0</v>
      </c>
      <c r="AG981">
        <v>0</v>
      </c>
      <c r="AP981" s="4"/>
      <c r="BA981">
        <f>YEAR(data[[#This Row],[Date Création]])</f>
        <v>2021</v>
      </c>
      <c r="BC981" t="str">
        <f>IF(COUNTIF($U$2:U981,U981)=COUNTIF(data[Référence principale],data[[#This Row],[Référence principale]]),COUNTIF(data[Référence principale],data[[#This Row],[Référence principale]]),"")</f>
        <v/>
      </c>
    </row>
    <row r="982" spans="14:55" x14ac:dyDescent="0.25">
      <c r="N982" s="5">
        <v>44556.46371527778</v>
      </c>
      <c r="O982" s="5"/>
      <c r="U982" t="s">
        <v>295</v>
      </c>
      <c r="AD982">
        <v>0</v>
      </c>
      <c r="AG982">
        <v>0</v>
      </c>
      <c r="AP982" s="4"/>
      <c r="BA982">
        <f>YEAR(data[[#This Row],[Date Création]])</f>
        <v>2021</v>
      </c>
      <c r="BC982">
        <f>IF(COUNTIF($U$2:U982,U982)=COUNTIF(data[Référence principale],data[[#This Row],[Référence principale]]),COUNTIF(data[Référence principale],data[[#This Row],[Référence principale]]),"")</f>
        <v>2</v>
      </c>
    </row>
    <row r="983" spans="14:55" x14ac:dyDescent="0.25">
      <c r="N983" s="5">
        <v>44556.46371527778</v>
      </c>
      <c r="O983" s="5"/>
      <c r="U983" t="s">
        <v>241</v>
      </c>
      <c r="AD983">
        <v>0</v>
      </c>
      <c r="AG983">
        <v>0</v>
      </c>
      <c r="AP983" s="4"/>
      <c r="BA983">
        <f>YEAR(data[[#This Row],[Date Création]])</f>
        <v>2021</v>
      </c>
      <c r="BC983">
        <f>IF(COUNTIF($U$2:U983,U983)=COUNTIF(data[Référence principale],data[[#This Row],[Référence principale]]),COUNTIF(data[Référence principale],data[[#This Row],[Référence principale]]),"")</f>
        <v>2</v>
      </c>
    </row>
    <row r="984" spans="14:55" x14ac:dyDescent="0.25">
      <c r="N984" s="5">
        <v>44556.46371527778</v>
      </c>
      <c r="O984" s="5"/>
      <c r="U984" t="s">
        <v>181</v>
      </c>
      <c r="AD984">
        <v>0</v>
      </c>
      <c r="AG984">
        <v>0</v>
      </c>
      <c r="AP984" s="4"/>
      <c r="BA984">
        <f>YEAR(data[[#This Row],[Date Création]])</f>
        <v>2021</v>
      </c>
      <c r="BC984">
        <f>IF(COUNTIF($U$2:U984,U984)=COUNTIF(data[Référence principale],data[[#This Row],[Référence principale]]),COUNTIF(data[Référence principale],data[[#This Row],[Référence principale]]),"")</f>
        <v>2</v>
      </c>
    </row>
    <row r="985" spans="14:55" x14ac:dyDescent="0.25">
      <c r="N985" s="5">
        <v>44556.46371527778</v>
      </c>
      <c r="O985" s="5"/>
      <c r="U985" t="s">
        <v>762</v>
      </c>
      <c r="AD985">
        <v>0</v>
      </c>
      <c r="AG985">
        <v>0</v>
      </c>
      <c r="AP985" s="4"/>
      <c r="BA985">
        <f>YEAR(data[[#This Row],[Date Création]])</f>
        <v>2021</v>
      </c>
      <c r="BC985">
        <f>IF(COUNTIF($U$2:U985,U985)=COUNTIF(data[Référence principale],data[[#This Row],[Référence principale]]),COUNTIF(data[Référence principale],data[[#This Row],[Référence principale]]),"")</f>
        <v>1</v>
      </c>
    </row>
    <row r="986" spans="14:55" x14ac:dyDescent="0.25">
      <c r="N986" s="5">
        <v>44556.46371527778</v>
      </c>
      <c r="O986" s="5"/>
      <c r="U986" t="s">
        <v>763</v>
      </c>
      <c r="AD986">
        <v>0</v>
      </c>
      <c r="AG986">
        <v>0</v>
      </c>
      <c r="AP986" s="4"/>
      <c r="BA986">
        <f>YEAR(data[[#This Row],[Date Création]])</f>
        <v>2021</v>
      </c>
      <c r="BC986" t="str">
        <f>IF(COUNTIF($U$2:U986,U986)=COUNTIF(data[Référence principale],data[[#This Row],[Référence principale]]),COUNTIF(data[Référence principale],data[[#This Row],[Référence principale]]),"")</f>
        <v/>
      </c>
    </row>
    <row r="987" spans="14:55" x14ac:dyDescent="0.25">
      <c r="N987" s="5">
        <v>44556.46371527778</v>
      </c>
      <c r="O987" s="5"/>
      <c r="U987" t="s">
        <v>763</v>
      </c>
      <c r="AD987">
        <v>0</v>
      </c>
      <c r="AG987">
        <v>0</v>
      </c>
      <c r="AP987" s="4"/>
      <c r="BA987">
        <f>YEAR(data[[#This Row],[Date Création]])</f>
        <v>2021</v>
      </c>
      <c r="BC987">
        <f>IF(COUNTIF($U$2:U987,U987)=COUNTIF(data[Référence principale],data[[#This Row],[Référence principale]]),COUNTIF(data[Référence principale],data[[#This Row],[Référence principale]]),"")</f>
        <v>2</v>
      </c>
    </row>
    <row r="988" spans="14:55" x14ac:dyDescent="0.25">
      <c r="N988" s="5">
        <v>44556.46371527778</v>
      </c>
      <c r="O988" s="5"/>
      <c r="U988" t="s">
        <v>290</v>
      </c>
      <c r="AD988">
        <v>0</v>
      </c>
      <c r="AG988">
        <v>0</v>
      </c>
      <c r="AP988" s="4"/>
      <c r="BA988">
        <f>YEAR(data[[#This Row],[Date Création]])</f>
        <v>2021</v>
      </c>
      <c r="BC988">
        <f>IF(COUNTIF($U$2:U988,U988)=COUNTIF(data[Référence principale],data[[#This Row],[Référence principale]]),COUNTIF(data[Référence principale],data[[#This Row],[Référence principale]]),"")</f>
        <v>2</v>
      </c>
    </row>
    <row r="989" spans="14:55" x14ac:dyDescent="0.25">
      <c r="N989" s="5">
        <v>44556.46371527778</v>
      </c>
      <c r="O989" s="5"/>
      <c r="U989" t="s">
        <v>764</v>
      </c>
      <c r="AD989">
        <v>0</v>
      </c>
      <c r="AG989">
        <v>0</v>
      </c>
      <c r="AP989" s="4"/>
      <c r="BA989">
        <f>YEAR(data[[#This Row],[Date Création]])</f>
        <v>2021</v>
      </c>
      <c r="BC989">
        <f>IF(COUNTIF($U$2:U989,U989)=COUNTIF(data[Référence principale],data[[#This Row],[Référence principale]]),COUNTIF(data[Référence principale],data[[#This Row],[Référence principale]]),"")</f>
        <v>1</v>
      </c>
    </row>
    <row r="990" spans="14:55" x14ac:dyDescent="0.25">
      <c r="N990" s="5">
        <v>44556.46371527778</v>
      </c>
      <c r="O990" s="5"/>
      <c r="U990" t="s">
        <v>765</v>
      </c>
      <c r="AD990">
        <v>0</v>
      </c>
      <c r="AG990">
        <v>0</v>
      </c>
      <c r="AP990" s="4"/>
      <c r="BA990">
        <f>YEAR(data[[#This Row],[Date Création]])</f>
        <v>2021</v>
      </c>
      <c r="BC990">
        <f>IF(COUNTIF($U$2:U990,U990)=COUNTIF(data[Référence principale],data[[#This Row],[Référence principale]]),COUNTIF(data[Référence principale],data[[#This Row],[Référence principale]]),"")</f>
        <v>1</v>
      </c>
    </row>
    <row r="991" spans="14:55" x14ac:dyDescent="0.25">
      <c r="N991" s="5">
        <v>44556.46371527778</v>
      </c>
      <c r="O991" s="5"/>
      <c r="U991" t="s">
        <v>766</v>
      </c>
      <c r="AD991">
        <v>0</v>
      </c>
      <c r="AG991">
        <v>0</v>
      </c>
      <c r="AP991" s="4"/>
      <c r="BA991">
        <f>YEAR(data[[#This Row],[Date Création]])</f>
        <v>2021</v>
      </c>
      <c r="BC991">
        <f>IF(COUNTIF($U$2:U991,U991)=COUNTIF(data[Référence principale],data[[#This Row],[Référence principale]]),COUNTIF(data[Référence principale],data[[#This Row],[Référence principale]]),"")</f>
        <v>1</v>
      </c>
    </row>
    <row r="992" spans="14:55" x14ac:dyDescent="0.25">
      <c r="N992" s="5">
        <v>44556.46371527778</v>
      </c>
      <c r="O992" s="5"/>
      <c r="U992" t="s">
        <v>531</v>
      </c>
      <c r="AD992">
        <v>0</v>
      </c>
      <c r="AG992">
        <v>0</v>
      </c>
      <c r="AP992" s="4"/>
      <c r="BA992">
        <f>YEAR(data[[#This Row],[Date Création]])</f>
        <v>2021</v>
      </c>
      <c r="BC992">
        <f>IF(COUNTIF($U$2:U992,U992)=COUNTIF(data[Référence principale],data[[#This Row],[Référence principale]]),COUNTIF(data[Référence principale],data[[#This Row],[Référence principale]]),"")</f>
        <v>2</v>
      </c>
    </row>
    <row r="993" spans="14:55" x14ac:dyDescent="0.25">
      <c r="N993" s="5">
        <v>44556.46371527778</v>
      </c>
      <c r="O993" s="5"/>
      <c r="U993" t="s">
        <v>767</v>
      </c>
      <c r="AD993">
        <v>0</v>
      </c>
      <c r="AG993">
        <v>0</v>
      </c>
      <c r="AP993" s="4"/>
      <c r="BA993">
        <f>YEAR(data[[#This Row],[Date Création]])</f>
        <v>2021</v>
      </c>
      <c r="BC993" t="str">
        <f>IF(COUNTIF($U$2:U993,U993)=COUNTIF(data[Référence principale],data[[#This Row],[Référence principale]]),COUNTIF(data[Référence principale],data[[#This Row],[Référence principale]]),"")</f>
        <v/>
      </c>
    </row>
    <row r="994" spans="14:55" x14ac:dyDescent="0.25">
      <c r="N994" s="5">
        <v>44556.46371527778</v>
      </c>
      <c r="O994" s="5"/>
      <c r="U994" t="s">
        <v>767</v>
      </c>
      <c r="AD994">
        <v>0</v>
      </c>
      <c r="AG994">
        <v>0</v>
      </c>
      <c r="AP994" s="4"/>
      <c r="BA994">
        <f>YEAR(data[[#This Row],[Date Création]])</f>
        <v>2021</v>
      </c>
      <c r="BC994">
        <f>IF(COUNTIF($U$2:U994,U994)=COUNTIF(data[Référence principale],data[[#This Row],[Référence principale]]),COUNTIF(data[Référence principale],data[[#This Row],[Référence principale]]),"")</f>
        <v>2</v>
      </c>
    </row>
    <row r="995" spans="14:55" x14ac:dyDescent="0.25">
      <c r="N995" s="5">
        <v>44556.46371527778</v>
      </c>
      <c r="O995" s="5"/>
      <c r="U995" t="s">
        <v>112</v>
      </c>
      <c r="AD995">
        <v>0</v>
      </c>
      <c r="AG995">
        <v>0</v>
      </c>
      <c r="AP995" s="4"/>
      <c r="BA995">
        <f>YEAR(data[[#This Row],[Date Création]])</f>
        <v>2021</v>
      </c>
      <c r="BC995">
        <f>IF(COUNTIF($U$2:U995,U995)=COUNTIF(data[Référence principale],data[[#This Row],[Référence principale]]),COUNTIF(data[Référence principale],data[[#This Row],[Référence principale]]),"")</f>
        <v>2</v>
      </c>
    </row>
    <row r="996" spans="14:55" x14ac:dyDescent="0.25">
      <c r="N996" s="5">
        <v>44556.46371527778</v>
      </c>
      <c r="O996" s="5"/>
      <c r="U996" t="s">
        <v>142</v>
      </c>
      <c r="AD996">
        <v>0</v>
      </c>
      <c r="AG996">
        <v>0</v>
      </c>
      <c r="AP996" s="4"/>
      <c r="BA996">
        <f>YEAR(data[[#This Row],[Date Création]])</f>
        <v>2021</v>
      </c>
      <c r="BC996">
        <f>IF(COUNTIF($U$2:U996,U996)=COUNTIF(data[Référence principale],data[[#This Row],[Référence principale]]),COUNTIF(data[Référence principale],data[[#This Row],[Référence principale]]),"")</f>
        <v>2</v>
      </c>
    </row>
    <row r="997" spans="14:55" x14ac:dyDescent="0.25">
      <c r="N997" s="5">
        <v>44556.46371527778</v>
      </c>
      <c r="O997" s="5"/>
      <c r="U997" t="s">
        <v>768</v>
      </c>
      <c r="AD997">
        <v>0</v>
      </c>
      <c r="AG997">
        <v>0</v>
      </c>
      <c r="AP997" s="4"/>
      <c r="BA997">
        <f>YEAR(data[[#This Row],[Date Création]])</f>
        <v>2021</v>
      </c>
      <c r="BC997">
        <f>IF(COUNTIF($U$2:U997,U997)=COUNTIF(data[Référence principale],data[[#This Row],[Référence principale]]),COUNTIF(data[Référence principale],data[[#This Row],[Référence principale]]),"")</f>
        <v>1</v>
      </c>
    </row>
    <row r="998" spans="14:55" x14ac:dyDescent="0.25">
      <c r="N998" s="5">
        <v>44556.46371527778</v>
      </c>
      <c r="O998" s="5"/>
      <c r="U998" t="s">
        <v>560</v>
      </c>
      <c r="AD998">
        <v>0</v>
      </c>
      <c r="AG998">
        <v>0</v>
      </c>
      <c r="AP998" s="4"/>
      <c r="BA998">
        <f>YEAR(data[[#This Row],[Date Création]])</f>
        <v>2021</v>
      </c>
      <c r="BC998">
        <f>IF(COUNTIF($U$2:U998,U998)=COUNTIF(data[Référence principale],data[[#This Row],[Référence principale]]),COUNTIF(data[Référence principale],data[[#This Row],[Référence principale]]),"")</f>
        <v>2</v>
      </c>
    </row>
    <row r="999" spans="14:55" x14ac:dyDescent="0.25">
      <c r="N999" s="5">
        <v>44556.46371527778</v>
      </c>
      <c r="O999" s="5"/>
      <c r="U999" t="s">
        <v>769</v>
      </c>
      <c r="AD999">
        <v>0</v>
      </c>
      <c r="AG999">
        <v>0</v>
      </c>
      <c r="AP999" s="4"/>
      <c r="BA999">
        <f>YEAR(data[[#This Row],[Date Création]])</f>
        <v>2021</v>
      </c>
      <c r="BC999" t="str">
        <f>IF(COUNTIF($U$2:U999,U999)=COUNTIF(data[Référence principale],data[[#This Row],[Référence principale]]),COUNTIF(data[Référence principale],data[[#This Row],[Référence principale]]),"")</f>
        <v/>
      </c>
    </row>
    <row r="1000" spans="14:55" x14ac:dyDescent="0.25">
      <c r="N1000" s="5">
        <v>44556.46371527778</v>
      </c>
      <c r="O1000" s="5"/>
      <c r="U1000" t="s">
        <v>769</v>
      </c>
      <c r="AD1000">
        <v>0</v>
      </c>
      <c r="AG1000">
        <v>0</v>
      </c>
      <c r="AP1000" s="4"/>
      <c r="BA1000">
        <f>YEAR(data[[#This Row],[Date Création]])</f>
        <v>2021</v>
      </c>
      <c r="BC1000" t="str">
        <f>IF(COUNTIF($U$2:U1000,U1000)=COUNTIF(data[Référence principale],data[[#This Row],[Référence principale]]),COUNTIF(data[Référence principale],data[[#This Row],[Référence principale]]),"")</f>
        <v/>
      </c>
    </row>
    <row r="1001" spans="14:55" x14ac:dyDescent="0.25">
      <c r="N1001" s="5">
        <v>44556.46371527778</v>
      </c>
      <c r="O1001" s="5"/>
      <c r="U1001" t="s">
        <v>330</v>
      </c>
      <c r="AD1001">
        <v>0</v>
      </c>
      <c r="AG1001">
        <v>0</v>
      </c>
      <c r="AP1001" s="4"/>
      <c r="BA1001">
        <f>YEAR(data[[#This Row],[Date Création]])</f>
        <v>2021</v>
      </c>
      <c r="BC1001">
        <f>IF(COUNTIF($U$2:U1001,U1001)=COUNTIF(data[Référence principale],data[[#This Row],[Référence principale]]),COUNTIF(data[Référence principale],data[[#This Row],[Référence principale]]),"")</f>
        <v>3</v>
      </c>
    </row>
    <row r="1002" spans="14:55" x14ac:dyDescent="0.25">
      <c r="N1002" s="5">
        <v>44556.46371527778</v>
      </c>
      <c r="O1002" s="5"/>
      <c r="U1002" t="s">
        <v>770</v>
      </c>
      <c r="AD1002">
        <v>0</v>
      </c>
      <c r="AG1002">
        <v>0</v>
      </c>
      <c r="AP1002" s="4"/>
      <c r="BA1002">
        <f>YEAR(data[[#This Row],[Date Création]])</f>
        <v>2021</v>
      </c>
      <c r="BC1002">
        <f>IF(COUNTIF($U$2:U1002,U1002)=COUNTIF(data[Référence principale],data[[#This Row],[Référence principale]]),COUNTIF(data[Référence principale],data[[#This Row],[Référence principale]]),"")</f>
        <v>1</v>
      </c>
    </row>
    <row r="1003" spans="14:55" x14ac:dyDescent="0.25">
      <c r="N1003" s="5">
        <v>44556.46371527778</v>
      </c>
      <c r="O1003" s="5"/>
      <c r="U1003" t="s">
        <v>561</v>
      </c>
      <c r="AD1003">
        <v>0</v>
      </c>
      <c r="AG1003">
        <v>0</v>
      </c>
      <c r="AP1003" s="4"/>
      <c r="BA1003">
        <f>YEAR(data[[#This Row],[Date Création]])</f>
        <v>2021</v>
      </c>
      <c r="BC1003">
        <f>IF(COUNTIF($U$2:U1003,U1003)=COUNTIF(data[Référence principale],data[[#This Row],[Référence principale]]),COUNTIF(data[Référence principale],data[[#This Row],[Référence principale]]),"")</f>
        <v>2</v>
      </c>
    </row>
    <row r="1004" spans="14:55" x14ac:dyDescent="0.25">
      <c r="N1004" s="5">
        <v>44556.46371527778</v>
      </c>
      <c r="O1004" s="5"/>
      <c r="U1004" t="s">
        <v>771</v>
      </c>
      <c r="AD1004">
        <v>0</v>
      </c>
      <c r="AG1004">
        <v>0</v>
      </c>
      <c r="AP1004" s="4"/>
      <c r="BA1004">
        <f>YEAR(data[[#This Row],[Date Création]])</f>
        <v>2021</v>
      </c>
      <c r="BC1004" t="str">
        <f>IF(COUNTIF($U$2:U1004,U1004)=COUNTIF(data[Référence principale],data[[#This Row],[Référence principale]]),COUNTIF(data[Référence principale],data[[#This Row],[Référence principale]]),"")</f>
        <v/>
      </c>
    </row>
    <row r="1005" spans="14:55" x14ac:dyDescent="0.25">
      <c r="N1005" s="5">
        <v>44556.46371527778</v>
      </c>
      <c r="O1005" s="5"/>
      <c r="U1005" t="s">
        <v>771</v>
      </c>
      <c r="AD1005">
        <v>0</v>
      </c>
      <c r="AG1005">
        <v>0</v>
      </c>
      <c r="AP1005" s="4"/>
      <c r="BA1005">
        <f>YEAR(data[[#This Row],[Date Création]])</f>
        <v>2021</v>
      </c>
      <c r="BC1005">
        <f>IF(COUNTIF($U$2:U1005,U1005)=COUNTIF(data[Référence principale],data[[#This Row],[Référence principale]]),COUNTIF(data[Référence principale],data[[#This Row],[Référence principale]]),"")</f>
        <v>2</v>
      </c>
    </row>
    <row r="1006" spans="14:55" x14ac:dyDescent="0.25">
      <c r="N1006" s="5">
        <v>44556.46371527778</v>
      </c>
      <c r="O1006" s="5"/>
      <c r="U1006" t="s">
        <v>772</v>
      </c>
      <c r="AD1006">
        <v>0</v>
      </c>
      <c r="AG1006">
        <v>0</v>
      </c>
      <c r="AP1006" s="4"/>
      <c r="BA1006">
        <f>YEAR(data[[#This Row],[Date Création]])</f>
        <v>2021</v>
      </c>
      <c r="BC1006" t="str">
        <f>IF(COUNTIF($U$2:U1006,U1006)=COUNTIF(data[Référence principale],data[[#This Row],[Référence principale]]),COUNTIF(data[Référence principale],data[[#This Row],[Référence principale]]),"")</f>
        <v/>
      </c>
    </row>
    <row r="1007" spans="14:55" x14ac:dyDescent="0.25">
      <c r="N1007" s="5">
        <v>44556.46371527778</v>
      </c>
      <c r="O1007" s="5"/>
      <c r="U1007" t="s">
        <v>772</v>
      </c>
      <c r="AD1007">
        <v>0</v>
      </c>
      <c r="AG1007">
        <v>0</v>
      </c>
      <c r="AP1007" s="4"/>
      <c r="BA1007">
        <f>YEAR(data[[#This Row],[Date Création]])</f>
        <v>2021</v>
      </c>
      <c r="BC1007">
        <f>IF(COUNTIF($U$2:U1007,U1007)=COUNTIF(data[Référence principale],data[[#This Row],[Référence principale]]),COUNTIF(data[Référence principale],data[[#This Row],[Référence principale]]),"")</f>
        <v>2</v>
      </c>
    </row>
    <row r="1008" spans="14:55" x14ac:dyDescent="0.25">
      <c r="N1008" s="5">
        <v>44556.46371527778</v>
      </c>
      <c r="O1008" s="5"/>
      <c r="U1008" t="s">
        <v>128</v>
      </c>
      <c r="AD1008">
        <v>0</v>
      </c>
      <c r="AG1008">
        <v>0</v>
      </c>
      <c r="AP1008" s="4"/>
      <c r="BA1008">
        <f>YEAR(data[[#This Row],[Date Création]])</f>
        <v>2021</v>
      </c>
      <c r="BC1008">
        <f>IF(COUNTIF($U$2:U1008,U1008)=COUNTIF(data[Référence principale],data[[#This Row],[Référence principale]]),COUNTIF(data[Référence principale],data[[#This Row],[Référence principale]]),"")</f>
        <v>2</v>
      </c>
    </row>
    <row r="1009" spans="14:55" x14ac:dyDescent="0.25">
      <c r="N1009" s="5">
        <v>44556.46371527778</v>
      </c>
      <c r="O1009" s="5"/>
      <c r="U1009" t="s">
        <v>773</v>
      </c>
      <c r="AD1009">
        <v>0</v>
      </c>
      <c r="AG1009">
        <v>0</v>
      </c>
      <c r="AP1009" s="4"/>
      <c r="BA1009">
        <f>YEAR(data[[#This Row],[Date Création]])</f>
        <v>2021</v>
      </c>
      <c r="BC1009">
        <f>IF(COUNTIF($U$2:U1009,U1009)=COUNTIF(data[Référence principale],data[[#This Row],[Référence principale]]),COUNTIF(data[Référence principale],data[[#This Row],[Référence principale]]),"")</f>
        <v>1</v>
      </c>
    </row>
    <row r="1010" spans="14:55" x14ac:dyDescent="0.25">
      <c r="N1010" s="5">
        <v>44556.46371527778</v>
      </c>
      <c r="O1010" s="5"/>
      <c r="U1010" t="s">
        <v>774</v>
      </c>
      <c r="AD1010">
        <v>0</v>
      </c>
      <c r="AG1010">
        <v>0</v>
      </c>
      <c r="AP1010" s="4"/>
      <c r="BA1010">
        <f>YEAR(data[[#This Row],[Date Création]])</f>
        <v>2021</v>
      </c>
      <c r="BC1010">
        <f>IF(COUNTIF($U$2:U1010,U1010)=COUNTIF(data[Référence principale],data[[#This Row],[Référence principale]]),COUNTIF(data[Référence principale],data[[#This Row],[Référence principale]]),"")</f>
        <v>1</v>
      </c>
    </row>
    <row r="1011" spans="14:55" x14ac:dyDescent="0.25">
      <c r="N1011" s="5">
        <v>44556.46371527778</v>
      </c>
      <c r="O1011" s="5"/>
      <c r="U1011" t="s">
        <v>775</v>
      </c>
      <c r="AD1011">
        <v>0</v>
      </c>
      <c r="AG1011">
        <v>0</v>
      </c>
      <c r="AP1011" s="4"/>
      <c r="BA1011">
        <f>YEAR(data[[#This Row],[Date Création]])</f>
        <v>2021</v>
      </c>
      <c r="BC1011">
        <f>IF(COUNTIF($U$2:U1011,U1011)=COUNTIF(data[Référence principale],data[[#This Row],[Référence principale]]),COUNTIF(data[Référence principale],data[[#This Row],[Référence principale]]),"")</f>
        <v>1</v>
      </c>
    </row>
    <row r="1012" spans="14:55" x14ac:dyDescent="0.25">
      <c r="N1012" s="5">
        <v>44556.46371527778</v>
      </c>
      <c r="O1012" s="5"/>
      <c r="U1012" t="s">
        <v>776</v>
      </c>
      <c r="AD1012">
        <v>0</v>
      </c>
      <c r="AG1012">
        <v>0</v>
      </c>
      <c r="AP1012" s="4"/>
      <c r="BA1012">
        <f>YEAR(data[[#This Row],[Date Création]])</f>
        <v>2021</v>
      </c>
      <c r="BC1012">
        <f>IF(COUNTIF($U$2:U1012,U1012)=COUNTIF(data[Référence principale],data[[#This Row],[Référence principale]]),COUNTIF(data[Référence principale],data[[#This Row],[Référence principale]]),"")</f>
        <v>1</v>
      </c>
    </row>
    <row r="1013" spans="14:55" x14ac:dyDescent="0.25">
      <c r="N1013" s="5">
        <v>44556.46371527778</v>
      </c>
      <c r="O1013" s="5"/>
      <c r="U1013" t="s">
        <v>777</v>
      </c>
      <c r="AD1013">
        <v>0</v>
      </c>
      <c r="AG1013">
        <v>0</v>
      </c>
      <c r="AP1013" s="4"/>
      <c r="BA1013">
        <f>YEAR(data[[#This Row],[Date Création]])</f>
        <v>2021</v>
      </c>
      <c r="BC1013" t="str">
        <f>IF(COUNTIF($U$2:U1013,U1013)=COUNTIF(data[Référence principale],data[[#This Row],[Référence principale]]),COUNTIF(data[Référence principale],data[[#This Row],[Référence principale]]),"")</f>
        <v/>
      </c>
    </row>
    <row r="1014" spans="14:55" x14ac:dyDescent="0.25">
      <c r="N1014" s="5">
        <v>44556.46371527778</v>
      </c>
      <c r="O1014" s="5"/>
      <c r="U1014" t="s">
        <v>777</v>
      </c>
      <c r="AD1014">
        <v>0</v>
      </c>
      <c r="AG1014">
        <v>0</v>
      </c>
      <c r="AP1014" s="4"/>
      <c r="BA1014">
        <f>YEAR(data[[#This Row],[Date Création]])</f>
        <v>2021</v>
      </c>
      <c r="BC1014">
        <f>IF(COUNTIF($U$2:U1014,U1014)=COUNTIF(data[Référence principale],data[[#This Row],[Référence principale]]),COUNTIF(data[Référence principale],data[[#This Row],[Référence principale]]),"")</f>
        <v>2</v>
      </c>
    </row>
    <row r="1015" spans="14:55" x14ac:dyDescent="0.25">
      <c r="N1015" s="5">
        <v>44556.46371527778</v>
      </c>
      <c r="O1015" s="5"/>
      <c r="U1015" t="s">
        <v>570</v>
      </c>
      <c r="AD1015">
        <v>0</v>
      </c>
      <c r="AG1015">
        <v>0</v>
      </c>
      <c r="AP1015" s="4"/>
      <c r="BA1015">
        <f>YEAR(data[[#This Row],[Date Création]])</f>
        <v>2021</v>
      </c>
      <c r="BC1015">
        <f>IF(COUNTIF($U$2:U1015,U1015)=COUNTIF(data[Référence principale],data[[#This Row],[Référence principale]]),COUNTIF(data[Référence principale],data[[#This Row],[Référence principale]]),"")</f>
        <v>2</v>
      </c>
    </row>
    <row r="1016" spans="14:55" x14ac:dyDescent="0.25">
      <c r="N1016" s="5">
        <v>44556.46371527778</v>
      </c>
      <c r="O1016" s="5"/>
      <c r="U1016" t="s">
        <v>515</v>
      </c>
      <c r="AD1016">
        <v>0</v>
      </c>
      <c r="AG1016">
        <v>0</v>
      </c>
      <c r="AP1016" s="4"/>
      <c r="BA1016">
        <f>YEAR(data[[#This Row],[Date Création]])</f>
        <v>2021</v>
      </c>
      <c r="BC1016">
        <f>IF(COUNTIF($U$2:U1016,U1016)=COUNTIF(data[Référence principale],data[[#This Row],[Référence principale]]),COUNTIF(data[Référence principale],data[[#This Row],[Référence principale]]),"")</f>
        <v>2</v>
      </c>
    </row>
    <row r="1017" spans="14:55" x14ac:dyDescent="0.25">
      <c r="N1017" s="5">
        <v>44556.46371527778</v>
      </c>
      <c r="O1017" s="5"/>
      <c r="U1017" t="s">
        <v>562</v>
      </c>
      <c r="AD1017">
        <v>0</v>
      </c>
      <c r="AG1017">
        <v>0</v>
      </c>
      <c r="AP1017" s="4"/>
      <c r="BA1017">
        <f>YEAR(data[[#This Row],[Date Création]])</f>
        <v>2021</v>
      </c>
      <c r="BC1017" t="str">
        <f>IF(COUNTIF($U$2:U1017,U1017)=COUNTIF(data[Référence principale],data[[#This Row],[Référence principale]]),COUNTIF(data[Référence principale],data[[#This Row],[Référence principale]]),"")</f>
        <v/>
      </c>
    </row>
    <row r="1018" spans="14:55" x14ac:dyDescent="0.25">
      <c r="N1018" s="5">
        <v>44556.46371527778</v>
      </c>
      <c r="O1018" s="5"/>
      <c r="U1018" t="s">
        <v>273</v>
      </c>
      <c r="AD1018">
        <v>0</v>
      </c>
      <c r="AG1018">
        <v>0</v>
      </c>
      <c r="AP1018" s="4"/>
      <c r="BA1018">
        <f>YEAR(data[[#This Row],[Date Création]])</f>
        <v>2021</v>
      </c>
      <c r="BC1018">
        <f>IF(COUNTIF($U$2:U1018,U1018)=COUNTIF(data[Référence principale],data[[#This Row],[Référence principale]]),COUNTIF(data[Référence principale],data[[#This Row],[Référence principale]]),"")</f>
        <v>2</v>
      </c>
    </row>
    <row r="1019" spans="14:55" x14ac:dyDescent="0.25">
      <c r="N1019" s="5">
        <v>44556.46371527778</v>
      </c>
      <c r="O1019" s="5"/>
      <c r="U1019" t="s">
        <v>571</v>
      </c>
      <c r="AD1019">
        <v>0</v>
      </c>
      <c r="AG1019">
        <v>0</v>
      </c>
      <c r="AP1019" s="4"/>
      <c r="BA1019">
        <f>YEAR(data[[#This Row],[Date Création]])</f>
        <v>2021</v>
      </c>
      <c r="BC1019">
        <f>IF(COUNTIF($U$2:U1019,U1019)=COUNTIF(data[Référence principale],data[[#This Row],[Référence principale]]),COUNTIF(data[Référence principale],data[[#This Row],[Référence principale]]),"")</f>
        <v>2</v>
      </c>
    </row>
    <row r="1020" spans="14:55" x14ac:dyDescent="0.25">
      <c r="N1020" s="5">
        <v>44556.46371527778</v>
      </c>
      <c r="O1020" s="5"/>
      <c r="U1020" t="s">
        <v>89</v>
      </c>
      <c r="AD1020">
        <v>0</v>
      </c>
      <c r="AG1020">
        <v>0</v>
      </c>
      <c r="AP1020" s="4"/>
      <c r="BA1020">
        <f>YEAR(data[[#This Row],[Date Création]])</f>
        <v>2021</v>
      </c>
      <c r="BC1020" t="str">
        <f>IF(COUNTIF($U$2:U1020,U1020)=COUNTIF(data[Référence principale],data[[#This Row],[Référence principale]]),COUNTIF(data[Référence principale],data[[#This Row],[Référence principale]]),"")</f>
        <v/>
      </c>
    </row>
    <row r="1021" spans="14:55" x14ac:dyDescent="0.25">
      <c r="N1021" s="5">
        <v>44556.46371527778</v>
      </c>
      <c r="O1021" s="5"/>
      <c r="U1021" t="s">
        <v>89</v>
      </c>
      <c r="AD1021">
        <v>0</v>
      </c>
      <c r="AG1021">
        <v>0</v>
      </c>
      <c r="AP1021" s="4"/>
      <c r="BA1021">
        <f>YEAR(data[[#This Row],[Date Création]])</f>
        <v>2021</v>
      </c>
      <c r="BC1021">
        <f>IF(COUNTIF($U$2:U1021,U1021)=COUNTIF(data[Référence principale],data[[#This Row],[Référence principale]]),COUNTIF(data[Référence principale],data[[#This Row],[Référence principale]]),"")</f>
        <v>4</v>
      </c>
    </row>
    <row r="1022" spans="14:55" x14ac:dyDescent="0.25">
      <c r="N1022" s="5">
        <v>44556.46371527778</v>
      </c>
      <c r="O1022" s="5"/>
      <c r="U1022" t="s">
        <v>201</v>
      </c>
      <c r="AD1022">
        <v>0</v>
      </c>
      <c r="AG1022">
        <v>0</v>
      </c>
      <c r="AP1022" s="4"/>
      <c r="BA1022">
        <f>YEAR(data[[#This Row],[Date Création]])</f>
        <v>2021</v>
      </c>
      <c r="BC1022">
        <f>IF(COUNTIF($U$2:U1022,U1022)=COUNTIF(data[Référence principale],data[[#This Row],[Référence principale]]),COUNTIF(data[Référence principale],data[[#This Row],[Référence principale]]),"")</f>
        <v>2</v>
      </c>
    </row>
    <row r="1023" spans="14:55" x14ac:dyDescent="0.25">
      <c r="N1023" s="5">
        <v>44556.46371527778</v>
      </c>
      <c r="O1023" s="5"/>
      <c r="U1023" t="s">
        <v>503</v>
      </c>
      <c r="AD1023">
        <v>0</v>
      </c>
      <c r="AG1023">
        <v>0</v>
      </c>
      <c r="AP1023" s="4"/>
      <c r="BA1023">
        <f>YEAR(data[[#This Row],[Date Création]])</f>
        <v>2021</v>
      </c>
      <c r="BC1023">
        <f>IF(COUNTIF($U$2:U1023,U1023)=COUNTIF(data[Référence principale],data[[#This Row],[Référence principale]]),COUNTIF(data[Référence principale],data[[#This Row],[Référence principale]]),"")</f>
        <v>2</v>
      </c>
    </row>
    <row r="1024" spans="14:55" x14ac:dyDescent="0.25">
      <c r="N1024" s="5">
        <v>44556.46371527778</v>
      </c>
      <c r="O1024" s="5"/>
      <c r="U1024" t="s">
        <v>778</v>
      </c>
      <c r="AD1024">
        <v>0</v>
      </c>
      <c r="AG1024">
        <v>0</v>
      </c>
      <c r="AP1024" s="4"/>
      <c r="BA1024">
        <f>YEAR(data[[#This Row],[Date Création]])</f>
        <v>2021</v>
      </c>
      <c r="BC1024">
        <f>IF(COUNTIF($U$2:U1024,U1024)=COUNTIF(data[Référence principale],data[[#This Row],[Référence principale]]),COUNTIF(data[Référence principale],data[[#This Row],[Référence principale]]),"")</f>
        <v>1</v>
      </c>
    </row>
    <row r="1025" spans="14:55" x14ac:dyDescent="0.25">
      <c r="N1025" s="5">
        <v>44556.46371527778</v>
      </c>
      <c r="O1025" s="5"/>
      <c r="U1025" t="s">
        <v>779</v>
      </c>
      <c r="AD1025">
        <v>0</v>
      </c>
      <c r="AG1025">
        <v>0</v>
      </c>
      <c r="AP1025" s="4"/>
      <c r="BA1025">
        <f>YEAR(data[[#This Row],[Date Création]])</f>
        <v>2021</v>
      </c>
      <c r="BC1025" t="str">
        <f>IF(COUNTIF($U$2:U1025,U1025)=COUNTIF(data[Référence principale],data[[#This Row],[Référence principale]]),COUNTIF(data[Référence principale],data[[#This Row],[Référence principale]]),"")</f>
        <v/>
      </c>
    </row>
    <row r="1026" spans="14:55" x14ac:dyDescent="0.25">
      <c r="N1026" s="5">
        <v>44556.46371527778</v>
      </c>
      <c r="O1026" s="5"/>
      <c r="U1026" t="s">
        <v>779</v>
      </c>
      <c r="AD1026">
        <v>0</v>
      </c>
      <c r="AG1026">
        <v>0</v>
      </c>
      <c r="AP1026" s="4"/>
      <c r="BA1026">
        <f>YEAR(data[[#This Row],[Date Création]])</f>
        <v>2021</v>
      </c>
      <c r="BC1026" t="str">
        <f>IF(COUNTIF($U$2:U1026,U1026)=COUNTIF(data[Référence principale],data[[#This Row],[Référence principale]]),COUNTIF(data[Référence principale],data[[#This Row],[Référence principale]]),"")</f>
        <v/>
      </c>
    </row>
    <row r="1027" spans="14:55" x14ac:dyDescent="0.25">
      <c r="N1027" s="5">
        <v>44556.46371527778</v>
      </c>
      <c r="O1027" s="5"/>
      <c r="U1027" t="s">
        <v>756</v>
      </c>
      <c r="AD1027">
        <v>0</v>
      </c>
      <c r="AG1027">
        <v>0</v>
      </c>
      <c r="AP1027" s="4"/>
      <c r="BA1027">
        <f>YEAR(data[[#This Row],[Date Création]])</f>
        <v>2021</v>
      </c>
      <c r="BC1027">
        <f>IF(COUNTIF($U$2:U1027,U1027)=COUNTIF(data[Référence principale],data[[#This Row],[Référence principale]]),COUNTIF(data[Référence principale],data[[#This Row],[Référence principale]]),"")</f>
        <v>2</v>
      </c>
    </row>
    <row r="1028" spans="14:55" x14ac:dyDescent="0.25">
      <c r="N1028" s="5">
        <v>44556.46371527778</v>
      </c>
      <c r="O1028" s="5"/>
      <c r="U1028" t="s">
        <v>780</v>
      </c>
      <c r="AD1028">
        <v>0</v>
      </c>
      <c r="AG1028">
        <v>0</v>
      </c>
      <c r="AP1028" s="4"/>
      <c r="BA1028">
        <f>YEAR(data[[#This Row],[Date Création]])</f>
        <v>2021</v>
      </c>
      <c r="BC1028">
        <f>IF(COUNTIF($U$2:U1028,U1028)=COUNTIF(data[Référence principale],data[[#This Row],[Référence principale]]),COUNTIF(data[Référence principale],data[[#This Row],[Référence principale]]),"")</f>
        <v>1</v>
      </c>
    </row>
    <row r="1029" spans="14:55" x14ac:dyDescent="0.25">
      <c r="N1029" s="5">
        <v>44556.46371527778</v>
      </c>
      <c r="O1029" s="5"/>
      <c r="U1029" t="s">
        <v>781</v>
      </c>
      <c r="AD1029">
        <v>0</v>
      </c>
      <c r="AG1029">
        <v>0</v>
      </c>
      <c r="AP1029" s="4"/>
      <c r="BA1029">
        <f>YEAR(data[[#This Row],[Date Création]])</f>
        <v>2021</v>
      </c>
      <c r="BC1029" t="str">
        <f>IF(COUNTIF($U$2:U1029,U1029)=COUNTIF(data[Référence principale],data[[#This Row],[Référence principale]]),COUNTIF(data[Référence principale],data[[#This Row],[Référence principale]]),"")</f>
        <v/>
      </c>
    </row>
    <row r="1030" spans="14:55" x14ac:dyDescent="0.25">
      <c r="N1030" s="5">
        <v>44556.46371527778</v>
      </c>
      <c r="O1030" s="5"/>
      <c r="U1030" t="s">
        <v>781</v>
      </c>
      <c r="AD1030">
        <v>0</v>
      </c>
      <c r="AG1030">
        <v>0</v>
      </c>
      <c r="AP1030" s="4"/>
      <c r="BA1030">
        <f>YEAR(data[[#This Row],[Date Création]])</f>
        <v>2021</v>
      </c>
      <c r="BC1030">
        <f>IF(COUNTIF($U$2:U1030,U1030)=COUNTIF(data[Référence principale],data[[#This Row],[Référence principale]]),COUNTIF(data[Référence principale],data[[#This Row],[Référence principale]]),"")</f>
        <v>2</v>
      </c>
    </row>
    <row r="1031" spans="14:55" x14ac:dyDescent="0.25">
      <c r="N1031" s="5">
        <v>44556.46371527778</v>
      </c>
      <c r="O1031" s="5"/>
      <c r="U1031" t="s">
        <v>487</v>
      </c>
      <c r="AD1031">
        <v>0</v>
      </c>
      <c r="AG1031">
        <v>0</v>
      </c>
      <c r="AP1031" s="4"/>
      <c r="BA1031">
        <f>YEAR(data[[#This Row],[Date Création]])</f>
        <v>2021</v>
      </c>
      <c r="BC1031">
        <f>IF(COUNTIF($U$2:U1031,U1031)=COUNTIF(data[Référence principale],data[[#This Row],[Référence principale]]),COUNTIF(data[Référence principale],data[[#This Row],[Référence principale]]),"")</f>
        <v>2</v>
      </c>
    </row>
    <row r="1032" spans="14:55" x14ac:dyDescent="0.25">
      <c r="N1032" s="5">
        <v>44556.46371527778</v>
      </c>
      <c r="O1032" s="5"/>
      <c r="U1032" t="s">
        <v>90</v>
      </c>
      <c r="AD1032">
        <v>0</v>
      </c>
      <c r="AG1032">
        <v>0</v>
      </c>
      <c r="AP1032" s="4"/>
      <c r="BA1032">
        <f>YEAR(data[[#This Row],[Date Création]])</f>
        <v>2021</v>
      </c>
      <c r="BC1032" t="str">
        <f>IF(COUNTIF($U$2:U1032,U1032)=COUNTIF(data[Référence principale],data[[#This Row],[Référence principale]]),COUNTIF(data[Référence principale],data[[#This Row],[Référence principale]]),"")</f>
        <v/>
      </c>
    </row>
    <row r="1033" spans="14:55" x14ac:dyDescent="0.25">
      <c r="N1033" s="5">
        <v>44556.46371527778</v>
      </c>
      <c r="O1033" s="5"/>
      <c r="U1033" t="s">
        <v>90</v>
      </c>
      <c r="AD1033">
        <v>0</v>
      </c>
      <c r="AG1033">
        <v>0</v>
      </c>
      <c r="AP1033" s="4"/>
      <c r="BA1033">
        <f>YEAR(data[[#This Row],[Date Création]])</f>
        <v>2021</v>
      </c>
      <c r="BC1033" t="str">
        <f>IF(COUNTIF($U$2:U1033,U1033)=COUNTIF(data[Référence principale],data[[#This Row],[Référence principale]]),COUNTIF(data[Référence principale],data[[#This Row],[Référence principale]]),"")</f>
        <v/>
      </c>
    </row>
    <row r="1034" spans="14:55" x14ac:dyDescent="0.25">
      <c r="N1034" s="5">
        <v>44556.46371527778</v>
      </c>
      <c r="O1034" s="5"/>
      <c r="U1034" t="s">
        <v>90</v>
      </c>
      <c r="AD1034">
        <v>0</v>
      </c>
      <c r="AG1034">
        <v>0</v>
      </c>
      <c r="AP1034" s="4"/>
      <c r="BA1034">
        <f>YEAR(data[[#This Row],[Date Création]])</f>
        <v>2021</v>
      </c>
      <c r="BC1034">
        <f>IF(COUNTIF($U$2:U1034,U1034)=COUNTIF(data[Référence principale],data[[#This Row],[Référence principale]]),COUNTIF(data[Référence principale],data[[#This Row],[Référence principale]]),"")</f>
        <v>4</v>
      </c>
    </row>
    <row r="1035" spans="14:55" x14ac:dyDescent="0.25">
      <c r="N1035" s="5">
        <v>44556.46371527778</v>
      </c>
      <c r="O1035" s="5"/>
      <c r="U1035" t="s">
        <v>143</v>
      </c>
      <c r="AD1035">
        <v>0</v>
      </c>
      <c r="AG1035">
        <v>0</v>
      </c>
      <c r="AP1035" s="4"/>
      <c r="BA1035">
        <f>YEAR(data[[#This Row],[Date Création]])</f>
        <v>2021</v>
      </c>
      <c r="BC1035">
        <f>IF(COUNTIF($U$2:U1035,U1035)=COUNTIF(data[Référence principale],data[[#This Row],[Référence principale]]),COUNTIF(data[Référence principale],data[[#This Row],[Référence principale]]),"")</f>
        <v>1</v>
      </c>
    </row>
    <row r="1036" spans="14:55" x14ac:dyDescent="0.25">
      <c r="N1036" s="5">
        <v>44556.46371527778</v>
      </c>
      <c r="O1036" s="5"/>
      <c r="U1036" t="s">
        <v>412</v>
      </c>
      <c r="AD1036">
        <v>0</v>
      </c>
      <c r="AG1036">
        <v>0</v>
      </c>
      <c r="AP1036" s="4"/>
      <c r="BA1036">
        <f>YEAR(data[[#This Row],[Date Création]])</f>
        <v>2021</v>
      </c>
      <c r="BC1036">
        <f>IF(COUNTIF($U$2:U1036,U1036)=COUNTIF(data[Référence principale],data[[#This Row],[Référence principale]]),COUNTIF(data[Référence principale],data[[#This Row],[Référence principale]]),"")</f>
        <v>2</v>
      </c>
    </row>
    <row r="1037" spans="14:55" x14ac:dyDescent="0.25">
      <c r="N1037" s="5">
        <v>44556.46371527778</v>
      </c>
      <c r="O1037" s="5"/>
      <c r="U1037" t="s">
        <v>782</v>
      </c>
      <c r="AD1037">
        <v>0</v>
      </c>
      <c r="AG1037">
        <v>0</v>
      </c>
      <c r="AP1037" s="4"/>
      <c r="BA1037">
        <f>YEAR(data[[#This Row],[Date Création]])</f>
        <v>2021</v>
      </c>
      <c r="BC1037" t="str">
        <f>IF(COUNTIF($U$2:U1037,U1037)=COUNTIF(data[Référence principale],data[[#This Row],[Référence principale]]),COUNTIF(data[Référence principale],data[[#This Row],[Référence principale]]),"")</f>
        <v/>
      </c>
    </row>
    <row r="1038" spans="14:55" x14ac:dyDescent="0.25">
      <c r="N1038" s="5">
        <v>44556.46371527778</v>
      </c>
      <c r="O1038" s="5"/>
      <c r="U1038" t="s">
        <v>782</v>
      </c>
      <c r="AD1038">
        <v>0</v>
      </c>
      <c r="AG1038">
        <v>0</v>
      </c>
      <c r="AP1038" s="4"/>
      <c r="BA1038">
        <f>YEAR(data[[#This Row],[Date Création]])</f>
        <v>2021</v>
      </c>
      <c r="BC1038">
        <f>IF(COUNTIF($U$2:U1038,U1038)=COUNTIF(data[Référence principale],data[[#This Row],[Référence principale]]),COUNTIF(data[Référence principale],data[[#This Row],[Référence principale]]),"")</f>
        <v>2</v>
      </c>
    </row>
    <row r="1039" spans="14:55" x14ac:dyDescent="0.25">
      <c r="N1039" s="5">
        <v>44556.46371527778</v>
      </c>
      <c r="O1039" s="5"/>
      <c r="U1039" t="s">
        <v>783</v>
      </c>
      <c r="AD1039">
        <v>0</v>
      </c>
      <c r="AG1039">
        <v>0</v>
      </c>
      <c r="AP1039" s="4"/>
      <c r="BA1039">
        <f>YEAR(data[[#This Row],[Date Création]])</f>
        <v>2021</v>
      </c>
      <c r="BC1039" t="str">
        <f>IF(COUNTIF($U$2:U1039,U1039)=COUNTIF(data[Référence principale],data[[#This Row],[Référence principale]]),COUNTIF(data[Référence principale],data[[#This Row],[Référence principale]]),"")</f>
        <v/>
      </c>
    </row>
    <row r="1040" spans="14:55" x14ac:dyDescent="0.25">
      <c r="N1040" s="5">
        <v>44556.46371527778</v>
      </c>
      <c r="O1040" s="5"/>
      <c r="U1040" t="s">
        <v>783</v>
      </c>
      <c r="AD1040">
        <v>0</v>
      </c>
      <c r="AG1040">
        <v>0</v>
      </c>
      <c r="AP1040" s="4"/>
      <c r="BA1040">
        <f>YEAR(data[[#This Row],[Date Création]])</f>
        <v>2021</v>
      </c>
      <c r="BC1040">
        <f>IF(COUNTIF($U$2:U1040,U1040)=COUNTIF(data[Référence principale],data[[#This Row],[Référence principale]]),COUNTIF(data[Référence principale],data[[#This Row],[Référence principale]]),"")</f>
        <v>2</v>
      </c>
    </row>
    <row r="1041" spans="14:55" x14ac:dyDescent="0.25">
      <c r="N1041" s="5">
        <v>44556.46371527778</v>
      </c>
      <c r="O1041" s="5"/>
      <c r="U1041" t="s">
        <v>784</v>
      </c>
      <c r="AD1041">
        <v>0</v>
      </c>
      <c r="AG1041">
        <v>0</v>
      </c>
      <c r="AP1041" s="4"/>
      <c r="BA1041">
        <f>YEAR(data[[#This Row],[Date Création]])</f>
        <v>2021</v>
      </c>
      <c r="BC1041" t="str">
        <f>IF(COUNTIF($U$2:U1041,U1041)=COUNTIF(data[Référence principale],data[[#This Row],[Référence principale]]),COUNTIF(data[Référence principale],data[[#This Row],[Référence principale]]),"")</f>
        <v/>
      </c>
    </row>
    <row r="1042" spans="14:55" x14ac:dyDescent="0.25">
      <c r="N1042" s="5">
        <v>44556.46371527778</v>
      </c>
      <c r="O1042" s="5"/>
      <c r="U1042" t="s">
        <v>784</v>
      </c>
      <c r="AD1042">
        <v>0</v>
      </c>
      <c r="AG1042">
        <v>0</v>
      </c>
      <c r="AP1042" s="4"/>
      <c r="BA1042">
        <f>YEAR(data[[#This Row],[Date Création]])</f>
        <v>2021</v>
      </c>
      <c r="BC1042">
        <f>IF(COUNTIF($U$2:U1042,U1042)=COUNTIF(data[Référence principale],data[[#This Row],[Référence principale]]),COUNTIF(data[Référence principale],data[[#This Row],[Référence principale]]),"")</f>
        <v>2</v>
      </c>
    </row>
    <row r="1043" spans="14:55" x14ac:dyDescent="0.25">
      <c r="N1043" s="5">
        <v>44556.46371527778</v>
      </c>
      <c r="O1043" s="5"/>
      <c r="U1043" t="s">
        <v>785</v>
      </c>
      <c r="AD1043">
        <v>0</v>
      </c>
      <c r="AG1043">
        <v>0</v>
      </c>
      <c r="AP1043" s="4"/>
      <c r="BA1043">
        <f>YEAR(data[[#This Row],[Date Création]])</f>
        <v>2021</v>
      </c>
      <c r="BC1043" t="str">
        <f>IF(COUNTIF($U$2:U1043,U1043)=COUNTIF(data[Référence principale],data[[#This Row],[Référence principale]]),COUNTIF(data[Référence principale],data[[#This Row],[Référence principale]]),"")</f>
        <v/>
      </c>
    </row>
    <row r="1044" spans="14:55" x14ac:dyDescent="0.25">
      <c r="N1044" s="5">
        <v>44556.46371527778</v>
      </c>
      <c r="O1044" s="5"/>
      <c r="U1044" t="s">
        <v>785</v>
      </c>
      <c r="AD1044">
        <v>0</v>
      </c>
      <c r="AG1044">
        <v>0</v>
      </c>
      <c r="AP1044" s="4"/>
      <c r="BA1044">
        <f>YEAR(data[[#This Row],[Date Création]])</f>
        <v>2021</v>
      </c>
      <c r="BC1044">
        <f>IF(COUNTIF($U$2:U1044,U1044)=COUNTIF(data[Référence principale],data[[#This Row],[Référence principale]]),COUNTIF(data[Référence principale],data[[#This Row],[Référence principale]]),"")</f>
        <v>2</v>
      </c>
    </row>
    <row r="1045" spans="14:55" x14ac:dyDescent="0.25">
      <c r="N1045" s="5">
        <v>44556.46371527778</v>
      </c>
      <c r="O1045" s="5"/>
      <c r="U1045" t="s">
        <v>572</v>
      </c>
      <c r="AD1045">
        <v>0</v>
      </c>
      <c r="AG1045">
        <v>0</v>
      </c>
      <c r="AP1045" s="4"/>
      <c r="BA1045">
        <f>YEAR(data[[#This Row],[Date Création]])</f>
        <v>2021</v>
      </c>
      <c r="BC1045">
        <f>IF(COUNTIF($U$2:U1045,U1045)=COUNTIF(data[Référence principale],data[[#This Row],[Référence principale]]),COUNTIF(data[Référence principale],data[[#This Row],[Référence principale]]),"")</f>
        <v>2</v>
      </c>
    </row>
    <row r="1046" spans="14:55" x14ac:dyDescent="0.25">
      <c r="N1046" s="5">
        <v>44556.46371527778</v>
      </c>
      <c r="O1046" s="5"/>
      <c r="U1046" t="s">
        <v>442</v>
      </c>
      <c r="AD1046">
        <v>0</v>
      </c>
      <c r="AG1046">
        <v>0</v>
      </c>
      <c r="AP1046" s="4"/>
      <c r="BA1046">
        <f>YEAR(data[[#This Row],[Date Création]])</f>
        <v>2021</v>
      </c>
      <c r="BC1046">
        <f>IF(COUNTIF($U$2:U1046,U1046)=COUNTIF(data[Référence principale],data[[#This Row],[Référence principale]]),COUNTIF(data[Référence principale],data[[#This Row],[Référence principale]]),"")</f>
        <v>2</v>
      </c>
    </row>
    <row r="1047" spans="14:55" x14ac:dyDescent="0.25">
      <c r="N1047" s="5">
        <v>44556.46371527778</v>
      </c>
      <c r="O1047" s="5"/>
      <c r="U1047" t="s">
        <v>464</v>
      </c>
      <c r="AD1047">
        <v>0</v>
      </c>
      <c r="AG1047">
        <v>0</v>
      </c>
      <c r="AP1047" s="4"/>
      <c r="BA1047">
        <f>YEAR(data[[#This Row],[Date Création]])</f>
        <v>2021</v>
      </c>
      <c r="BC1047">
        <f>IF(COUNTIF($U$2:U1047,U1047)=COUNTIF(data[Référence principale],data[[#This Row],[Référence principale]]),COUNTIF(data[Référence principale],data[[#This Row],[Référence principale]]),"")</f>
        <v>2</v>
      </c>
    </row>
    <row r="1048" spans="14:55" x14ac:dyDescent="0.25">
      <c r="N1048" s="5">
        <v>44556.46371527778</v>
      </c>
      <c r="O1048" s="5"/>
      <c r="U1048" t="s">
        <v>129</v>
      </c>
      <c r="AD1048">
        <v>0</v>
      </c>
      <c r="AG1048">
        <v>0</v>
      </c>
      <c r="AP1048" s="4"/>
      <c r="BA1048">
        <f>YEAR(data[[#This Row],[Date Création]])</f>
        <v>2021</v>
      </c>
      <c r="BC1048" t="str">
        <f>IF(COUNTIF($U$2:U1048,U1048)=COUNTIF(data[Référence principale],data[[#This Row],[Référence principale]]),COUNTIF(data[Référence principale],data[[#This Row],[Référence principale]]),"")</f>
        <v/>
      </c>
    </row>
    <row r="1049" spans="14:55" x14ac:dyDescent="0.25">
      <c r="N1049" s="5">
        <v>44556.46371527778</v>
      </c>
      <c r="O1049" s="5"/>
      <c r="U1049" t="s">
        <v>129</v>
      </c>
      <c r="AD1049">
        <v>0</v>
      </c>
      <c r="AG1049">
        <v>0</v>
      </c>
      <c r="AP1049" s="4"/>
      <c r="BA1049">
        <f>YEAR(data[[#This Row],[Date Création]])</f>
        <v>2021</v>
      </c>
      <c r="BC1049">
        <f>IF(COUNTIF($U$2:U1049,U1049)=COUNTIF(data[Référence principale],data[[#This Row],[Référence principale]]),COUNTIF(data[Référence principale],data[[#This Row],[Référence principale]]),"")</f>
        <v>4</v>
      </c>
    </row>
    <row r="1050" spans="14:55" x14ac:dyDescent="0.25">
      <c r="N1050" s="5">
        <v>44556.46371527778</v>
      </c>
      <c r="O1050" s="5"/>
      <c r="U1050" t="s">
        <v>786</v>
      </c>
      <c r="AD1050">
        <v>0</v>
      </c>
      <c r="AG1050">
        <v>0</v>
      </c>
      <c r="AP1050" s="4"/>
      <c r="BA1050">
        <f>YEAR(data[[#This Row],[Date Création]])</f>
        <v>2021</v>
      </c>
      <c r="BC1050" t="str">
        <f>IF(COUNTIF($U$2:U1050,U1050)=COUNTIF(data[Référence principale],data[[#This Row],[Référence principale]]),COUNTIF(data[Référence principale],data[[#This Row],[Référence principale]]),"")</f>
        <v/>
      </c>
    </row>
    <row r="1051" spans="14:55" x14ac:dyDescent="0.25">
      <c r="N1051" s="5">
        <v>44556.46371527778</v>
      </c>
      <c r="O1051" s="5"/>
      <c r="U1051" t="s">
        <v>786</v>
      </c>
      <c r="AD1051">
        <v>0</v>
      </c>
      <c r="AG1051">
        <v>0</v>
      </c>
      <c r="AP1051" s="4"/>
      <c r="BA1051">
        <f>YEAR(data[[#This Row],[Date Création]])</f>
        <v>2021</v>
      </c>
      <c r="BC1051">
        <f>IF(COUNTIF($U$2:U1051,U1051)=COUNTIF(data[Référence principale],data[[#This Row],[Référence principale]]),COUNTIF(data[Référence principale],data[[#This Row],[Référence principale]]),"")</f>
        <v>2</v>
      </c>
    </row>
    <row r="1052" spans="14:55" x14ac:dyDescent="0.25">
      <c r="N1052" s="5">
        <v>44556.46371527778</v>
      </c>
      <c r="O1052" s="5"/>
      <c r="U1052" t="s">
        <v>391</v>
      </c>
      <c r="AD1052">
        <v>0</v>
      </c>
      <c r="AG1052">
        <v>0</v>
      </c>
      <c r="AP1052" s="4"/>
      <c r="BA1052">
        <f>YEAR(data[[#This Row],[Date Création]])</f>
        <v>2021</v>
      </c>
      <c r="BC1052">
        <f>IF(COUNTIF($U$2:U1052,U1052)=COUNTIF(data[Référence principale],data[[#This Row],[Référence principale]]),COUNTIF(data[Référence principale],data[[#This Row],[Référence principale]]),"")</f>
        <v>2</v>
      </c>
    </row>
    <row r="1053" spans="14:55" x14ac:dyDescent="0.25">
      <c r="N1053" s="5">
        <v>44556.46371527778</v>
      </c>
      <c r="O1053" s="5"/>
      <c r="U1053" t="s">
        <v>787</v>
      </c>
      <c r="AD1053">
        <v>0</v>
      </c>
      <c r="AG1053">
        <v>0</v>
      </c>
      <c r="AP1053" s="4"/>
      <c r="BA1053">
        <f>YEAR(data[[#This Row],[Date Création]])</f>
        <v>2021</v>
      </c>
      <c r="BC1053" t="str">
        <f>IF(COUNTIF($U$2:U1053,U1053)=COUNTIF(data[Référence principale],data[[#This Row],[Référence principale]]),COUNTIF(data[Référence principale],data[[#This Row],[Référence principale]]),"")</f>
        <v/>
      </c>
    </row>
    <row r="1054" spans="14:55" x14ac:dyDescent="0.25">
      <c r="N1054" s="5">
        <v>44556.46371527778</v>
      </c>
      <c r="O1054" s="5"/>
      <c r="U1054" t="s">
        <v>787</v>
      </c>
      <c r="AD1054">
        <v>0</v>
      </c>
      <c r="AG1054">
        <v>0</v>
      </c>
      <c r="AP1054" s="4"/>
      <c r="BA1054">
        <f>YEAR(data[[#This Row],[Date Création]])</f>
        <v>2021</v>
      </c>
      <c r="BC1054">
        <f>IF(COUNTIF($U$2:U1054,U1054)=COUNTIF(data[Référence principale],data[[#This Row],[Référence principale]]),COUNTIF(data[Référence principale],data[[#This Row],[Référence principale]]),"")</f>
        <v>2</v>
      </c>
    </row>
    <row r="1055" spans="14:55" x14ac:dyDescent="0.25">
      <c r="N1055" s="5">
        <v>44556.46371527778</v>
      </c>
      <c r="O1055" s="5"/>
      <c r="U1055" t="s">
        <v>392</v>
      </c>
      <c r="AD1055">
        <v>0</v>
      </c>
      <c r="AG1055">
        <v>0</v>
      </c>
      <c r="AP1055" s="4"/>
      <c r="BA1055">
        <f>YEAR(data[[#This Row],[Date Création]])</f>
        <v>2021</v>
      </c>
      <c r="BC1055">
        <f>IF(COUNTIF($U$2:U1055,U1055)=COUNTIF(data[Référence principale],data[[#This Row],[Référence principale]]),COUNTIF(data[Référence principale],data[[#This Row],[Référence principale]]),"")</f>
        <v>2</v>
      </c>
    </row>
    <row r="1056" spans="14:55" x14ac:dyDescent="0.25">
      <c r="N1056" s="5">
        <v>44556.46371527778</v>
      </c>
      <c r="O1056" s="5"/>
      <c r="U1056" t="s">
        <v>151</v>
      </c>
      <c r="AD1056">
        <v>0</v>
      </c>
      <c r="AG1056">
        <v>0</v>
      </c>
      <c r="AP1056" s="4"/>
      <c r="BA1056">
        <f>YEAR(data[[#This Row],[Date Création]])</f>
        <v>2021</v>
      </c>
      <c r="BC1056">
        <f>IF(COUNTIF($U$2:U1056,U1056)=COUNTIF(data[Référence principale],data[[#This Row],[Référence principale]]),COUNTIF(data[Référence principale],data[[#This Row],[Référence principale]]),"")</f>
        <v>3</v>
      </c>
    </row>
    <row r="1057" spans="14:55" x14ac:dyDescent="0.25">
      <c r="N1057" s="5">
        <v>44556.46371527778</v>
      </c>
      <c r="O1057" s="5"/>
      <c r="U1057" t="s">
        <v>504</v>
      </c>
      <c r="AD1057">
        <v>0</v>
      </c>
      <c r="AG1057">
        <v>0</v>
      </c>
      <c r="AP1057" s="4"/>
      <c r="BA1057">
        <f>YEAR(data[[#This Row],[Date Création]])</f>
        <v>2021</v>
      </c>
      <c r="BC1057">
        <f>IF(COUNTIF($U$2:U1057,U1057)=COUNTIF(data[Référence principale],data[[#This Row],[Référence principale]]),COUNTIF(data[Référence principale],data[[#This Row],[Référence principale]]),"")</f>
        <v>2</v>
      </c>
    </row>
    <row r="1058" spans="14:55" x14ac:dyDescent="0.25">
      <c r="N1058" s="5">
        <v>44556.46371527778</v>
      </c>
      <c r="O1058" s="5"/>
      <c r="U1058" t="s">
        <v>255</v>
      </c>
      <c r="AD1058">
        <v>0</v>
      </c>
      <c r="AG1058">
        <v>0</v>
      </c>
      <c r="AP1058" s="4"/>
      <c r="BA1058">
        <f>YEAR(data[[#This Row],[Date Création]])</f>
        <v>2021</v>
      </c>
      <c r="BC1058">
        <f>IF(COUNTIF($U$2:U1058,U1058)=COUNTIF(data[Référence principale],data[[#This Row],[Référence principale]]),COUNTIF(data[Référence principale],data[[#This Row],[Référence principale]]),"")</f>
        <v>2</v>
      </c>
    </row>
    <row r="1059" spans="14:55" x14ac:dyDescent="0.25">
      <c r="N1059" s="5">
        <v>44556.46371527778</v>
      </c>
      <c r="O1059" s="5"/>
      <c r="U1059" t="s">
        <v>523</v>
      </c>
      <c r="AD1059">
        <v>0</v>
      </c>
      <c r="AG1059">
        <v>0</v>
      </c>
      <c r="AP1059" s="4"/>
      <c r="BA1059">
        <f>YEAR(data[[#This Row],[Date Création]])</f>
        <v>2021</v>
      </c>
      <c r="BC1059">
        <f>IF(COUNTIF($U$2:U1059,U1059)=COUNTIF(data[Référence principale],data[[#This Row],[Référence principale]]),COUNTIF(data[Référence principale],data[[#This Row],[Référence principale]]),"")</f>
        <v>2</v>
      </c>
    </row>
    <row r="1060" spans="14:55" x14ac:dyDescent="0.25">
      <c r="N1060" s="5">
        <v>44556.46371527778</v>
      </c>
      <c r="O1060" s="5"/>
      <c r="U1060" t="s">
        <v>524</v>
      </c>
      <c r="AD1060">
        <v>0</v>
      </c>
      <c r="AG1060">
        <v>0</v>
      </c>
      <c r="AP1060" s="4"/>
      <c r="BA1060">
        <f>YEAR(data[[#This Row],[Date Création]])</f>
        <v>2021</v>
      </c>
      <c r="BC1060">
        <f>IF(COUNTIF($U$2:U1060,U1060)=COUNTIF(data[Référence principale],data[[#This Row],[Référence principale]]),COUNTIF(data[Référence principale],data[[#This Row],[Référence principale]]),"")</f>
        <v>2</v>
      </c>
    </row>
    <row r="1061" spans="14:55" x14ac:dyDescent="0.25">
      <c r="N1061" s="5">
        <v>44556.46371527778</v>
      </c>
      <c r="O1061" s="5"/>
      <c r="U1061" t="s">
        <v>74</v>
      </c>
      <c r="AD1061">
        <v>0</v>
      </c>
      <c r="AG1061">
        <v>0</v>
      </c>
      <c r="AP1061" s="4"/>
      <c r="BA1061">
        <f>YEAR(data[[#This Row],[Date Création]])</f>
        <v>2021</v>
      </c>
      <c r="BC1061">
        <f>IF(COUNTIF($U$2:U1061,U1061)=COUNTIF(data[Référence principale],data[[#This Row],[Référence principale]]),COUNTIF(data[Référence principale],data[[#This Row],[Référence principale]]),"")</f>
        <v>2</v>
      </c>
    </row>
    <row r="1062" spans="14:55" x14ac:dyDescent="0.25">
      <c r="N1062" s="5">
        <v>44556.46371527778</v>
      </c>
      <c r="O1062" s="5"/>
      <c r="U1062" t="s">
        <v>533</v>
      </c>
      <c r="AD1062">
        <v>0</v>
      </c>
      <c r="AG1062">
        <v>0</v>
      </c>
      <c r="AP1062" s="4"/>
      <c r="BA1062">
        <f>YEAR(data[[#This Row],[Date Création]])</f>
        <v>2021</v>
      </c>
      <c r="BC1062">
        <f>IF(COUNTIF($U$2:U1062,U1062)=COUNTIF(data[Référence principale],data[[#This Row],[Référence principale]]),COUNTIF(data[Référence principale],data[[#This Row],[Référence principale]]),"")</f>
        <v>2</v>
      </c>
    </row>
    <row r="1063" spans="14:55" x14ac:dyDescent="0.25">
      <c r="N1063" s="5">
        <v>44556.46371527778</v>
      </c>
      <c r="O1063" s="5"/>
      <c r="U1063" t="s">
        <v>678</v>
      </c>
      <c r="AD1063">
        <v>0</v>
      </c>
      <c r="AG1063">
        <v>0</v>
      </c>
      <c r="AP1063" s="4"/>
      <c r="BA1063">
        <f>YEAR(data[[#This Row],[Date Création]])</f>
        <v>2021</v>
      </c>
      <c r="BC1063">
        <f>IF(COUNTIF($U$2:U1063,U1063)=COUNTIF(data[Référence principale],data[[#This Row],[Référence principale]]),COUNTIF(data[Référence principale],data[[#This Row],[Référence principale]]),"")</f>
        <v>2</v>
      </c>
    </row>
    <row r="1064" spans="14:55" x14ac:dyDescent="0.25">
      <c r="N1064" s="5">
        <v>44556.46371527778</v>
      </c>
      <c r="O1064" s="5"/>
      <c r="U1064" t="s">
        <v>69</v>
      </c>
      <c r="AD1064">
        <v>0</v>
      </c>
      <c r="AG1064">
        <v>0</v>
      </c>
      <c r="AP1064" s="4"/>
      <c r="BA1064">
        <f>YEAR(data[[#This Row],[Date Création]])</f>
        <v>2021</v>
      </c>
      <c r="BC1064">
        <f>IF(COUNTIF($U$2:U1064,U1064)=COUNTIF(data[Référence principale],data[[#This Row],[Référence principale]]),COUNTIF(data[Référence principale],data[[#This Row],[Référence principale]]),"")</f>
        <v>3</v>
      </c>
    </row>
    <row r="1065" spans="14:55" x14ac:dyDescent="0.25">
      <c r="N1065" s="5">
        <v>44556.46371527778</v>
      </c>
      <c r="O1065" s="5"/>
      <c r="U1065" t="s">
        <v>685</v>
      </c>
      <c r="AD1065">
        <v>0</v>
      </c>
      <c r="AG1065">
        <v>0</v>
      </c>
      <c r="AP1065" s="4"/>
      <c r="BA1065">
        <f>YEAR(data[[#This Row],[Date Création]])</f>
        <v>2021</v>
      </c>
      <c r="BC1065">
        <f>IF(COUNTIF($U$2:U1065,U1065)=COUNTIF(data[Référence principale],data[[#This Row],[Référence principale]]),COUNTIF(data[Référence principale],data[[#This Row],[Référence principale]]),"")</f>
        <v>2</v>
      </c>
    </row>
    <row r="1066" spans="14:55" x14ac:dyDescent="0.25">
      <c r="N1066" s="5">
        <v>44556.46371527778</v>
      </c>
      <c r="O1066" s="5"/>
      <c r="U1066" t="s">
        <v>535</v>
      </c>
      <c r="AD1066">
        <v>0</v>
      </c>
      <c r="AG1066">
        <v>0</v>
      </c>
      <c r="AP1066" s="4"/>
      <c r="BA1066">
        <f>YEAR(data[[#This Row],[Date Création]])</f>
        <v>2021</v>
      </c>
      <c r="BC1066">
        <f>IF(COUNTIF($U$2:U1066,U1066)=COUNTIF(data[Référence principale],data[[#This Row],[Référence principale]]),COUNTIF(data[Référence principale],data[[#This Row],[Référence principale]]),"")</f>
        <v>2</v>
      </c>
    </row>
    <row r="1067" spans="14:55" x14ac:dyDescent="0.25">
      <c r="N1067" s="5">
        <v>44556.46371527778</v>
      </c>
      <c r="O1067" s="5"/>
      <c r="U1067" t="s">
        <v>536</v>
      </c>
      <c r="AD1067">
        <v>0</v>
      </c>
      <c r="AG1067">
        <v>0</v>
      </c>
      <c r="AP1067" s="4"/>
      <c r="BA1067">
        <f>YEAR(data[[#This Row],[Date Création]])</f>
        <v>2021</v>
      </c>
      <c r="BC1067">
        <f>IF(COUNTIF($U$2:U1067,U1067)=COUNTIF(data[Référence principale],data[[#This Row],[Référence principale]]),COUNTIF(data[Référence principale],data[[#This Row],[Référence principale]]),"")</f>
        <v>2</v>
      </c>
    </row>
    <row r="1068" spans="14:55" x14ac:dyDescent="0.25">
      <c r="N1068" s="5">
        <v>44556.46371527778</v>
      </c>
      <c r="O1068" s="5"/>
      <c r="U1068" t="s">
        <v>537</v>
      </c>
      <c r="AD1068">
        <v>0</v>
      </c>
      <c r="AG1068">
        <v>0</v>
      </c>
      <c r="AP1068" s="4"/>
      <c r="BA1068">
        <f>YEAR(data[[#This Row],[Date Création]])</f>
        <v>2021</v>
      </c>
      <c r="BC1068">
        <f>IF(COUNTIF($U$2:U1068,U1068)=COUNTIF(data[Référence principale],data[[#This Row],[Référence principale]]),COUNTIF(data[Référence principale],data[[#This Row],[Référence principale]]),"")</f>
        <v>2</v>
      </c>
    </row>
    <row r="1069" spans="14:55" x14ac:dyDescent="0.25">
      <c r="N1069" s="5">
        <v>44556.46371527778</v>
      </c>
      <c r="O1069" s="5"/>
      <c r="U1069" t="s">
        <v>538</v>
      </c>
      <c r="AD1069">
        <v>0</v>
      </c>
      <c r="AG1069">
        <v>0</v>
      </c>
      <c r="AP1069" s="4"/>
      <c r="BA1069">
        <f>YEAR(data[[#This Row],[Date Création]])</f>
        <v>2021</v>
      </c>
      <c r="BC1069">
        <f>IF(COUNTIF($U$2:U1069,U1069)=COUNTIF(data[Référence principale],data[[#This Row],[Référence principale]]),COUNTIF(data[Référence principale],data[[#This Row],[Référence principale]]),"")</f>
        <v>2</v>
      </c>
    </row>
    <row r="1070" spans="14:55" x14ac:dyDescent="0.25">
      <c r="N1070" s="5">
        <v>44556.46371527778</v>
      </c>
      <c r="O1070" s="5"/>
      <c r="U1070" t="s">
        <v>113</v>
      </c>
      <c r="AD1070">
        <v>0</v>
      </c>
      <c r="AG1070">
        <v>0</v>
      </c>
      <c r="AP1070" s="4"/>
      <c r="BA1070">
        <f>YEAR(data[[#This Row],[Date Création]])</f>
        <v>2021</v>
      </c>
      <c r="BC1070">
        <f>IF(COUNTIF($U$2:U1070,U1070)=COUNTIF(data[Référence principale],data[[#This Row],[Référence principale]]),COUNTIF(data[Référence principale],data[[#This Row],[Référence principale]]),"")</f>
        <v>2</v>
      </c>
    </row>
    <row r="1071" spans="14:55" x14ac:dyDescent="0.25">
      <c r="N1071" s="5">
        <v>44556.46371527778</v>
      </c>
      <c r="O1071" s="5"/>
      <c r="U1071" t="s">
        <v>525</v>
      </c>
      <c r="AD1071">
        <v>0</v>
      </c>
      <c r="AG1071">
        <v>0</v>
      </c>
      <c r="AP1071" s="4"/>
      <c r="BA1071">
        <f>YEAR(data[[#This Row],[Date Création]])</f>
        <v>2021</v>
      </c>
      <c r="BC1071">
        <f>IF(COUNTIF($U$2:U1071,U1071)=COUNTIF(data[Référence principale],data[[#This Row],[Référence principale]]),COUNTIF(data[Référence principale],data[[#This Row],[Référence principale]]),"")</f>
        <v>2</v>
      </c>
    </row>
    <row r="1072" spans="14:55" x14ac:dyDescent="0.25">
      <c r="N1072" s="5">
        <v>44556.46371527778</v>
      </c>
      <c r="O1072" s="5"/>
      <c r="U1072" t="s">
        <v>293</v>
      </c>
      <c r="AD1072">
        <v>0</v>
      </c>
      <c r="AG1072">
        <v>0</v>
      </c>
      <c r="AP1072" s="4"/>
      <c r="BA1072">
        <f>YEAR(data[[#This Row],[Date Création]])</f>
        <v>2021</v>
      </c>
      <c r="BC1072">
        <f>IF(COUNTIF($U$2:U1072,U1072)=COUNTIF(data[Référence principale],data[[#This Row],[Référence principale]]),COUNTIF(data[Référence principale],data[[#This Row],[Référence principale]]),"")</f>
        <v>2</v>
      </c>
    </row>
    <row r="1073" spans="14:55" x14ac:dyDescent="0.25">
      <c r="N1073" s="5">
        <v>44556.46371527778</v>
      </c>
      <c r="O1073" s="5"/>
      <c r="U1073" t="s">
        <v>563</v>
      </c>
      <c r="AD1073">
        <v>0</v>
      </c>
      <c r="AG1073">
        <v>0</v>
      </c>
      <c r="AP1073" s="4"/>
      <c r="BA1073">
        <f>YEAR(data[[#This Row],[Date Création]])</f>
        <v>2021</v>
      </c>
      <c r="BC1073">
        <f>IF(COUNTIF($U$2:U1073,U1073)=COUNTIF(data[Référence principale],data[[#This Row],[Référence principale]]),COUNTIF(data[Référence principale],data[[#This Row],[Référence principale]]),"")</f>
        <v>2</v>
      </c>
    </row>
    <row r="1074" spans="14:55" x14ac:dyDescent="0.25">
      <c r="N1074" s="5">
        <v>44556.46371527778</v>
      </c>
      <c r="O1074" s="5"/>
      <c r="U1074" t="s">
        <v>62</v>
      </c>
      <c r="AD1074">
        <v>0</v>
      </c>
      <c r="AG1074">
        <v>0</v>
      </c>
      <c r="AP1074" s="4"/>
      <c r="BA1074">
        <f>YEAR(data[[#This Row],[Date Création]])</f>
        <v>2021</v>
      </c>
      <c r="BC1074">
        <f>IF(COUNTIF($U$2:U1074,U1074)=COUNTIF(data[Référence principale],data[[#This Row],[Référence principale]]),COUNTIF(data[Référence principale],data[[#This Row],[Référence principale]]),"")</f>
        <v>3</v>
      </c>
    </row>
    <row r="1075" spans="14:55" x14ac:dyDescent="0.25">
      <c r="N1075" s="5">
        <v>44556.46371527778</v>
      </c>
      <c r="O1075" s="5"/>
      <c r="U1075" t="s">
        <v>539</v>
      </c>
      <c r="AD1075">
        <v>0</v>
      </c>
      <c r="AG1075">
        <v>0</v>
      </c>
      <c r="AP1075" s="4"/>
      <c r="BA1075">
        <f>YEAR(data[[#This Row],[Date Création]])</f>
        <v>2021</v>
      </c>
      <c r="BC1075">
        <f>IF(COUNTIF($U$2:U1075,U1075)=COUNTIF(data[Référence principale],data[[#This Row],[Référence principale]]),COUNTIF(data[Référence principale],data[[#This Row],[Référence principale]]),"")</f>
        <v>2</v>
      </c>
    </row>
    <row r="1076" spans="14:55" x14ac:dyDescent="0.25">
      <c r="N1076" s="5">
        <v>44556.46371527778</v>
      </c>
      <c r="O1076" s="5"/>
      <c r="U1076" t="s">
        <v>788</v>
      </c>
      <c r="AD1076">
        <v>0</v>
      </c>
      <c r="AG1076">
        <v>0</v>
      </c>
      <c r="AP1076" s="4"/>
      <c r="BA1076">
        <f>YEAR(data[[#This Row],[Date Création]])</f>
        <v>2021</v>
      </c>
      <c r="BC1076">
        <f>IF(COUNTIF($U$2:U1076,U1076)=COUNTIF(data[Référence principale],data[[#This Row],[Référence principale]]),COUNTIF(data[Référence principale],data[[#This Row],[Référence principale]]),"")</f>
        <v>1</v>
      </c>
    </row>
    <row r="1077" spans="14:55" x14ac:dyDescent="0.25">
      <c r="N1077" s="5">
        <v>44556.46371527778</v>
      </c>
      <c r="O1077" s="5"/>
      <c r="U1077" t="s">
        <v>686</v>
      </c>
      <c r="AD1077">
        <v>0</v>
      </c>
      <c r="AG1077">
        <v>0</v>
      </c>
      <c r="AP1077" s="4"/>
      <c r="BA1077">
        <f>YEAR(data[[#This Row],[Date Création]])</f>
        <v>2021</v>
      </c>
      <c r="BC1077">
        <f>IF(COUNTIF($U$2:U1077,U1077)=COUNTIF(data[Référence principale],data[[#This Row],[Référence principale]]),COUNTIF(data[Référence principale],data[[#This Row],[Référence principale]]),"")</f>
        <v>2</v>
      </c>
    </row>
    <row r="1078" spans="14:55" x14ac:dyDescent="0.25">
      <c r="N1078" s="5">
        <v>44556.46371527778</v>
      </c>
      <c r="O1078" s="5"/>
      <c r="U1078" t="s">
        <v>789</v>
      </c>
      <c r="AD1078">
        <v>0</v>
      </c>
      <c r="AG1078">
        <v>0</v>
      </c>
      <c r="AP1078" s="4"/>
      <c r="BA1078">
        <f>YEAR(data[[#This Row],[Date Création]])</f>
        <v>2021</v>
      </c>
      <c r="BC1078">
        <f>IF(COUNTIF($U$2:U1078,U1078)=COUNTIF(data[Référence principale],data[[#This Row],[Référence principale]]),COUNTIF(data[Référence principale],data[[#This Row],[Référence principale]]),"")</f>
        <v>1</v>
      </c>
    </row>
    <row r="1079" spans="14:55" x14ac:dyDescent="0.25">
      <c r="N1079" s="5">
        <v>44556.46371527778</v>
      </c>
      <c r="O1079" s="5"/>
      <c r="U1079" t="s">
        <v>526</v>
      </c>
      <c r="AD1079">
        <v>0</v>
      </c>
      <c r="AG1079">
        <v>0</v>
      </c>
      <c r="AP1079" s="4"/>
      <c r="BA1079">
        <f>YEAR(data[[#This Row],[Date Création]])</f>
        <v>2021</v>
      </c>
      <c r="BC1079">
        <f>IF(COUNTIF($U$2:U1079,U1079)=COUNTIF(data[Référence principale],data[[#This Row],[Référence principale]]),COUNTIF(data[Référence principale],data[[#This Row],[Référence principale]]),"")</f>
        <v>2</v>
      </c>
    </row>
    <row r="1080" spans="14:55" x14ac:dyDescent="0.25">
      <c r="N1080" s="5">
        <v>44556.46371527778</v>
      </c>
      <c r="O1080" s="5"/>
      <c r="U1080" t="s">
        <v>66</v>
      </c>
      <c r="AD1080">
        <v>0</v>
      </c>
      <c r="AG1080">
        <v>0</v>
      </c>
      <c r="AP1080" s="4"/>
      <c r="BA1080">
        <f>YEAR(data[[#This Row],[Date Création]])</f>
        <v>2021</v>
      </c>
      <c r="BC1080">
        <f>IF(COUNTIF($U$2:U1080,U1080)=COUNTIF(data[Référence principale],data[[#This Row],[Référence principale]]),COUNTIF(data[Référence principale],data[[#This Row],[Référence principale]]),"")</f>
        <v>3</v>
      </c>
    </row>
    <row r="1081" spans="14:55" x14ac:dyDescent="0.25">
      <c r="N1081" s="5">
        <v>44556.46371527778</v>
      </c>
      <c r="O1081" s="5"/>
      <c r="U1081" t="s">
        <v>668</v>
      </c>
      <c r="AD1081">
        <v>0</v>
      </c>
      <c r="AG1081">
        <v>0</v>
      </c>
      <c r="AP1081" s="4"/>
      <c r="BA1081">
        <f>YEAR(data[[#This Row],[Date Création]])</f>
        <v>2021</v>
      </c>
      <c r="BC1081">
        <f>IF(COUNTIF($U$2:U1081,U1081)=COUNTIF(data[Référence principale],data[[#This Row],[Référence principale]]),COUNTIF(data[Référence principale],data[[#This Row],[Référence principale]]),"")</f>
        <v>2</v>
      </c>
    </row>
    <row r="1082" spans="14:55" x14ac:dyDescent="0.25">
      <c r="N1082" s="5">
        <v>44556.46371527778</v>
      </c>
      <c r="O1082" s="5"/>
      <c r="U1082" t="s">
        <v>669</v>
      </c>
      <c r="AD1082">
        <v>0</v>
      </c>
      <c r="AG1082">
        <v>0</v>
      </c>
      <c r="AP1082" s="4"/>
      <c r="BA1082">
        <f>YEAR(data[[#This Row],[Date Création]])</f>
        <v>2021</v>
      </c>
      <c r="BC1082">
        <f>IF(COUNTIF($U$2:U1082,U1082)=COUNTIF(data[Référence principale],data[[#This Row],[Référence principale]]),COUNTIF(data[Référence principale],data[[#This Row],[Référence principale]]),"")</f>
        <v>2</v>
      </c>
    </row>
    <row r="1083" spans="14:55" x14ac:dyDescent="0.25">
      <c r="N1083" s="5">
        <v>44556.46371527778</v>
      </c>
      <c r="O1083" s="5"/>
      <c r="U1083" t="s">
        <v>790</v>
      </c>
      <c r="AD1083">
        <v>0</v>
      </c>
      <c r="AG1083">
        <v>0</v>
      </c>
      <c r="AP1083" s="4"/>
      <c r="BA1083">
        <f>YEAR(data[[#This Row],[Date Création]])</f>
        <v>2021</v>
      </c>
      <c r="BC1083" t="str">
        <f>IF(COUNTIF($U$2:U1083,U1083)=COUNTIF(data[Référence principale],data[[#This Row],[Référence principale]]),COUNTIF(data[Référence principale],data[[#This Row],[Référence principale]]),"")</f>
        <v/>
      </c>
    </row>
    <row r="1084" spans="14:55" x14ac:dyDescent="0.25">
      <c r="N1084" s="5">
        <v>44556.46371527778</v>
      </c>
      <c r="O1084" s="5"/>
      <c r="U1084" t="s">
        <v>790</v>
      </c>
      <c r="AD1084">
        <v>0</v>
      </c>
      <c r="AG1084">
        <v>0</v>
      </c>
      <c r="AP1084" s="4"/>
      <c r="BA1084">
        <f>YEAR(data[[#This Row],[Date Création]])</f>
        <v>2021</v>
      </c>
      <c r="BC1084">
        <f>IF(COUNTIF($U$2:U1084,U1084)=COUNTIF(data[Référence principale],data[[#This Row],[Référence principale]]),COUNTIF(data[Référence principale],data[[#This Row],[Référence principale]]),"")</f>
        <v>2</v>
      </c>
    </row>
    <row r="1085" spans="14:55" x14ac:dyDescent="0.25">
      <c r="N1085" s="5">
        <v>44556.46371527778</v>
      </c>
      <c r="O1085" s="5"/>
      <c r="U1085" t="s">
        <v>384</v>
      </c>
      <c r="AD1085">
        <v>0</v>
      </c>
      <c r="AG1085">
        <v>0</v>
      </c>
      <c r="AP1085" s="4"/>
      <c r="BA1085">
        <f>YEAR(data[[#This Row],[Date Création]])</f>
        <v>2021</v>
      </c>
      <c r="BC1085">
        <f>IF(COUNTIF($U$2:U1085,U1085)=COUNTIF(data[Référence principale],data[[#This Row],[Référence principale]]),COUNTIF(data[Référence principale],data[[#This Row],[Référence principale]]),"")</f>
        <v>2</v>
      </c>
    </row>
    <row r="1086" spans="14:55" x14ac:dyDescent="0.25">
      <c r="N1086" s="5">
        <v>44556.46371527778</v>
      </c>
      <c r="O1086" s="5"/>
      <c r="U1086" t="s">
        <v>791</v>
      </c>
      <c r="AD1086">
        <v>0</v>
      </c>
      <c r="AG1086">
        <v>0</v>
      </c>
      <c r="AP1086" s="4"/>
      <c r="BA1086">
        <f>YEAR(data[[#This Row],[Date Création]])</f>
        <v>2021</v>
      </c>
      <c r="BC1086" t="str">
        <f>IF(COUNTIF($U$2:U1086,U1086)=COUNTIF(data[Référence principale],data[[#This Row],[Référence principale]]),COUNTIF(data[Référence principale],data[[#This Row],[Référence principale]]),"")</f>
        <v/>
      </c>
    </row>
    <row r="1087" spans="14:55" x14ac:dyDescent="0.25">
      <c r="N1087" s="5">
        <v>44556.46371527778</v>
      </c>
      <c r="O1087" s="5"/>
      <c r="U1087" t="s">
        <v>791</v>
      </c>
      <c r="AD1087">
        <v>0</v>
      </c>
      <c r="AG1087">
        <v>0</v>
      </c>
      <c r="AP1087" s="4"/>
      <c r="BA1087">
        <f>YEAR(data[[#This Row],[Date Création]])</f>
        <v>2021</v>
      </c>
      <c r="BC1087">
        <f>IF(COUNTIF($U$2:U1087,U1087)=COUNTIF(data[Référence principale],data[[#This Row],[Référence principale]]),COUNTIF(data[Référence principale],data[[#This Row],[Référence principale]]),"")</f>
        <v>2</v>
      </c>
    </row>
    <row r="1088" spans="14:55" x14ac:dyDescent="0.25">
      <c r="N1088" s="5">
        <v>44556.46371527778</v>
      </c>
      <c r="O1088" s="5"/>
      <c r="U1088" t="s">
        <v>303</v>
      </c>
      <c r="AD1088">
        <v>0</v>
      </c>
      <c r="AG1088">
        <v>0</v>
      </c>
      <c r="AP1088" s="4"/>
      <c r="BA1088">
        <f>YEAR(data[[#This Row],[Date Création]])</f>
        <v>2021</v>
      </c>
      <c r="BC1088">
        <f>IF(COUNTIF($U$2:U1088,U1088)=COUNTIF(data[Référence principale],data[[#This Row],[Référence principale]]),COUNTIF(data[Référence principale],data[[#This Row],[Référence principale]]),"")</f>
        <v>2</v>
      </c>
    </row>
    <row r="1089" spans="14:55" x14ac:dyDescent="0.25">
      <c r="N1089" s="5">
        <v>44556.46371527778</v>
      </c>
      <c r="O1089" s="5"/>
      <c r="U1089" t="s">
        <v>541</v>
      </c>
      <c r="AD1089">
        <v>0</v>
      </c>
      <c r="AG1089">
        <v>0</v>
      </c>
      <c r="AP1089" s="4"/>
      <c r="BA1089">
        <f>YEAR(data[[#This Row],[Date Création]])</f>
        <v>2021</v>
      </c>
      <c r="BC1089">
        <f>IF(COUNTIF($U$2:U1089,U1089)=COUNTIF(data[Référence principale],data[[#This Row],[Référence principale]]),COUNTIF(data[Référence principale],data[[#This Row],[Référence principale]]),"")</f>
        <v>2</v>
      </c>
    </row>
    <row r="1090" spans="14:55" x14ac:dyDescent="0.25">
      <c r="N1090" s="5">
        <v>44556.46371527778</v>
      </c>
      <c r="O1090" s="5"/>
      <c r="U1090" t="s">
        <v>180</v>
      </c>
      <c r="AD1090">
        <v>0</v>
      </c>
      <c r="AG1090">
        <v>0</v>
      </c>
      <c r="AP1090" s="4"/>
      <c r="BA1090">
        <f>YEAR(data[[#This Row],[Date Création]])</f>
        <v>2021</v>
      </c>
      <c r="BC1090">
        <f>IF(COUNTIF($U$2:U1090,U1090)=COUNTIF(data[Référence principale],data[[#This Row],[Référence principale]]),COUNTIF(data[Référence principale],data[[#This Row],[Référence principale]]),"")</f>
        <v>2</v>
      </c>
    </row>
    <row r="1091" spans="14:55" x14ac:dyDescent="0.25">
      <c r="N1091" s="5">
        <v>44556.46371527778</v>
      </c>
      <c r="O1091" s="5"/>
      <c r="U1091" t="s">
        <v>527</v>
      </c>
      <c r="AD1091">
        <v>0</v>
      </c>
      <c r="AG1091">
        <v>0</v>
      </c>
      <c r="AP1091" s="4"/>
      <c r="BA1091">
        <f>YEAR(data[[#This Row],[Date Création]])</f>
        <v>2021</v>
      </c>
      <c r="BC1091">
        <f>IF(COUNTIF($U$2:U1091,U1091)=COUNTIF(data[Référence principale],data[[#This Row],[Référence principale]]),COUNTIF(data[Référence principale],data[[#This Row],[Référence principale]]),"")</f>
        <v>2</v>
      </c>
    </row>
    <row r="1092" spans="14:55" x14ac:dyDescent="0.25">
      <c r="N1092" s="5">
        <v>44556.46371527778</v>
      </c>
      <c r="O1092" s="5"/>
      <c r="U1092" t="s">
        <v>321</v>
      </c>
      <c r="AD1092">
        <v>0</v>
      </c>
      <c r="AG1092">
        <v>0</v>
      </c>
      <c r="AP1092" s="4"/>
      <c r="BA1092">
        <f>YEAR(data[[#This Row],[Date Création]])</f>
        <v>2021</v>
      </c>
      <c r="BC1092">
        <f>IF(COUNTIF($U$2:U1092,U1092)=COUNTIF(data[Référence principale],data[[#This Row],[Référence principale]]),COUNTIF(data[Référence principale],data[[#This Row],[Référence principale]]),"")</f>
        <v>2</v>
      </c>
    </row>
    <row r="1093" spans="14:55" x14ac:dyDescent="0.25">
      <c r="N1093" s="5">
        <v>44556.46371527778</v>
      </c>
      <c r="O1093" s="5"/>
      <c r="U1093" t="s">
        <v>542</v>
      </c>
      <c r="AD1093">
        <v>0</v>
      </c>
      <c r="AG1093">
        <v>0</v>
      </c>
      <c r="AP1093" s="4"/>
      <c r="BA1093">
        <f>YEAR(data[[#This Row],[Date Création]])</f>
        <v>2021</v>
      </c>
      <c r="BC1093">
        <f>IF(COUNTIF($U$2:U1093,U1093)=COUNTIF(data[Référence principale],data[[#This Row],[Référence principale]]),COUNTIF(data[Référence principale],data[[#This Row],[Référence principale]]),"")</f>
        <v>2</v>
      </c>
    </row>
    <row r="1094" spans="14:55" x14ac:dyDescent="0.25">
      <c r="N1094" s="5">
        <v>44556.46371527778</v>
      </c>
      <c r="O1094" s="5"/>
      <c r="U1094" t="s">
        <v>543</v>
      </c>
      <c r="AD1094">
        <v>0</v>
      </c>
      <c r="AG1094">
        <v>0</v>
      </c>
      <c r="AP1094" s="4"/>
      <c r="BA1094">
        <f>YEAR(data[[#This Row],[Date Création]])</f>
        <v>2021</v>
      </c>
      <c r="BC1094">
        <f>IF(COUNTIF($U$2:U1094,U1094)=COUNTIF(data[Référence principale],data[[#This Row],[Référence principale]]),COUNTIF(data[Référence principale],data[[#This Row],[Référence principale]]),"")</f>
        <v>2</v>
      </c>
    </row>
    <row r="1095" spans="14:55" x14ac:dyDescent="0.25">
      <c r="N1095" s="5">
        <v>44556.46371527778</v>
      </c>
      <c r="O1095" s="5"/>
      <c r="U1095" t="s">
        <v>544</v>
      </c>
      <c r="AD1095">
        <v>0</v>
      </c>
      <c r="AG1095">
        <v>0</v>
      </c>
      <c r="AP1095" s="4"/>
      <c r="BA1095">
        <f>YEAR(data[[#This Row],[Date Création]])</f>
        <v>2021</v>
      </c>
      <c r="BC1095">
        <f>IF(COUNTIF($U$2:U1095,U1095)=COUNTIF(data[Référence principale],data[[#This Row],[Référence principale]]),COUNTIF(data[Référence principale],data[[#This Row],[Référence principale]]),"")</f>
        <v>2</v>
      </c>
    </row>
    <row r="1096" spans="14:55" x14ac:dyDescent="0.25">
      <c r="N1096" s="5">
        <v>44556.46371527778</v>
      </c>
      <c r="O1096" s="5"/>
      <c r="U1096" t="s">
        <v>84</v>
      </c>
      <c r="AD1096">
        <v>0</v>
      </c>
      <c r="AG1096">
        <v>0</v>
      </c>
      <c r="AP1096" s="4"/>
      <c r="BA1096">
        <f>YEAR(data[[#This Row],[Date Création]])</f>
        <v>2021</v>
      </c>
      <c r="BC1096">
        <f>IF(COUNTIF($U$2:U1096,U1096)=COUNTIF(data[Référence principale],data[[#This Row],[Référence principale]]),COUNTIF(data[Référence principale],data[[#This Row],[Référence principale]]),"")</f>
        <v>3</v>
      </c>
    </row>
    <row r="1097" spans="14:55" x14ac:dyDescent="0.25">
      <c r="N1097" s="5">
        <v>44556.46371527778</v>
      </c>
      <c r="O1097" s="5"/>
      <c r="U1097" t="s">
        <v>792</v>
      </c>
      <c r="AD1097">
        <v>0</v>
      </c>
      <c r="AG1097">
        <v>0</v>
      </c>
      <c r="AP1097" s="4"/>
      <c r="BA1097">
        <f>YEAR(data[[#This Row],[Date Création]])</f>
        <v>2021</v>
      </c>
      <c r="BC1097">
        <f>IF(COUNTIF($U$2:U1097,U1097)=COUNTIF(data[Référence principale],data[[#This Row],[Référence principale]]),COUNTIF(data[Référence principale],data[[#This Row],[Référence principale]]),"")</f>
        <v>1</v>
      </c>
    </row>
    <row r="1098" spans="14:55" x14ac:dyDescent="0.25">
      <c r="N1098" s="5">
        <v>44556.46371527778</v>
      </c>
      <c r="O1098" s="5"/>
      <c r="U1098" t="s">
        <v>465</v>
      </c>
      <c r="AD1098">
        <v>0</v>
      </c>
      <c r="AG1098">
        <v>0</v>
      </c>
      <c r="AP1098" s="4"/>
      <c r="BA1098">
        <f>YEAR(data[[#This Row],[Date Création]])</f>
        <v>2021</v>
      </c>
      <c r="BC1098">
        <f>IF(COUNTIF($U$2:U1098,U1098)=COUNTIF(data[Référence principale],data[[#This Row],[Référence principale]]),COUNTIF(data[Référence principale],data[[#This Row],[Référence principale]]),"")</f>
        <v>2</v>
      </c>
    </row>
    <row r="1099" spans="14:55" x14ac:dyDescent="0.25">
      <c r="N1099" s="5">
        <v>44556.46371527778</v>
      </c>
      <c r="O1099" s="5"/>
      <c r="U1099" t="s">
        <v>551</v>
      </c>
      <c r="AD1099">
        <v>0</v>
      </c>
      <c r="AG1099">
        <v>0</v>
      </c>
      <c r="AP1099" s="4"/>
      <c r="BA1099">
        <f>YEAR(data[[#This Row],[Date Création]])</f>
        <v>2021</v>
      </c>
      <c r="BC1099">
        <f>IF(COUNTIF($U$2:U1099,U1099)=COUNTIF(data[Référence principale],data[[#This Row],[Référence principale]]),COUNTIF(data[Référence principale],data[[#This Row],[Référence principale]]),"")</f>
        <v>2</v>
      </c>
    </row>
    <row r="1100" spans="14:55" x14ac:dyDescent="0.25">
      <c r="N1100" s="5">
        <v>44556.46371527778</v>
      </c>
      <c r="O1100" s="5"/>
      <c r="U1100" t="s">
        <v>564</v>
      </c>
      <c r="AD1100">
        <v>0</v>
      </c>
      <c r="AG1100">
        <v>0</v>
      </c>
      <c r="AP1100" s="4"/>
      <c r="BA1100">
        <f>YEAR(data[[#This Row],[Date Création]])</f>
        <v>2021</v>
      </c>
      <c r="BC1100">
        <f>IF(COUNTIF($U$2:U1100,U1100)=COUNTIF(data[Référence principale],data[[#This Row],[Référence principale]]),COUNTIF(data[Référence principale],data[[#This Row],[Référence principale]]),"")</f>
        <v>2</v>
      </c>
    </row>
    <row r="1101" spans="14:55" x14ac:dyDescent="0.25">
      <c r="N1101" s="5">
        <v>44556.46371527778</v>
      </c>
      <c r="O1101" s="5"/>
      <c r="U1101" t="s">
        <v>215</v>
      </c>
      <c r="AD1101">
        <v>0</v>
      </c>
      <c r="AG1101">
        <v>0</v>
      </c>
      <c r="AP1101" s="4"/>
      <c r="BA1101">
        <f>YEAR(data[[#This Row],[Date Création]])</f>
        <v>2021</v>
      </c>
      <c r="BC1101">
        <f>IF(COUNTIF($U$2:U1101,U1101)=COUNTIF(data[Référence principale],data[[#This Row],[Référence principale]]),COUNTIF(data[Référence principale],data[[#This Row],[Référence principale]]),"")</f>
        <v>2</v>
      </c>
    </row>
    <row r="1102" spans="14:55" x14ac:dyDescent="0.25">
      <c r="N1102" s="5">
        <v>44556.46371527778</v>
      </c>
      <c r="O1102" s="5"/>
      <c r="U1102" t="s">
        <v>793</v>
      </c>
      <c r="AD1102">
        <v>0</v>
      </c>
      <c r="AG1102">
        <v>0</v>
      </c>
      <c r="AP1102" s="4"/>
      <c r="BA1102">
        <f>YEAR(data[[#This Row],[Date Création]])</f>
        <v>2021</v>
      </c>
      <c r="BC1102" t="str">
        <f>IF(COUNTIF($U$2:U1102,U1102)=COUNTIF(data[Référence principale],data[[#This Row],[Référence principale]]),COUNTIF(data[Référence principale],data[[#This Row],[Référence principale]]),"")</f>
        <v/>
      </c>
    </row>
    <row r="1103" spans="14:55" x14ac:dyDescent="0.25">
      <c r="N1103" s="5">
        <v>44556.46371527778</v>
      </c>
      <c r="O1103" s="5"/>
      <c r="U1103" t="s">
        <v>793</v>
      </c>
      <c r="AD1103">
        <v>0</v>
      </c>
      <c r="AG1103">
        <v>0</v>
      </c>
      <c r="AP1103" s="4"/>
      <c r="BA1103">
        <f>YEAR(data[[#This Row],[Date Création]])</f>
        <v>2021</v>
      </c>
      <c r="BC1103">
        <f>IF(COUNTIF($U$2:U1103,U1103)=COUNTIF(data[Référence principale],data[[#This Row],[Référence principale]]),COUNTIF(data[Référence principale],data[[#This Row],[Référence principale]]),"")</f>
        <v>2</v>
      </c>
    </row>
    <row r="1104" spans="14:55" x14ac:dyDescent="0.25">
      <c r="N1104" s="5">
        <v>44556.46371527778</v>
      </c>
      <c r="O1104" s="5"/>
      <c r="U1104" t="s">
        <v>78</v>
      </c>
      <c r="AD1104">
        <v>0</v>
      </c>
      <c r="AG1104">
        <v>0</v>
      </c>
      <c r="AP1104" s="4"/>
      <c r="BA1104">
        <f>YEAR(data[[#This Row],[Date Création]])</f>
        <v>2021</v>
      </c>
      <c r="BC1104">
        <f>IF(COUNTIF($U$2:U1104,U1104)=COUNTIF(data[Référence principale],data[[#This Row],[Référence principale]]),COUNTIF(data[Référence principale],data[[#This Row],[Référence principale]]),"")</f>
        <v>2</v>
      </c>
    </row>
    <row r="1105" spans="14:55" x14ac:dyDescent="0.25">
      <c r="N1105" s="5">
        <v>44556.46371527778</v>
      </c>
      <c r="O1105" s="5"/>
      <c r="U1105" t="s">
        <v>545</v>
      </c>
      <c r="AD1105">
        <v>0</v>
      </c>
      <c r="AG1105">
        <v>0</v>
      </c>
      <c r="AP1105" s="4"/>
      <c r="BA1105">
        <f>YEAR(data[[#This Row],[Date Création]])</f>
        <v>2021</v>
      </c>
      <c r="BC1105">
        <f>IF(COUNTIF($U$2:U1105,U1105)=COUNTIF(data[Référence principale],data[[#This Row],[Référence principale]]),COUNTIF(data[Référence principale],data[[#This Row],[Référence principale]]),"")</f>
        <v>2</v>
      </c>
    </row>
    <row r="1106" spans="14:55" x14ac:dyDescent="0.25">
      <c r="N1106" s="5">
        <v>44556.46371527778</v>
      </c>
      <c r="O1106" s="5"/>
      <c r="U1106" t="s">
        <v>794</v>
      </c>
      <c r="AD1106">
        <v>0</v>
      </c>
      <c r="AG1106">
        <v>0</v>
      </c>
      <c r="AP1106" s="4"/>
      <c r="BA1106">
        <f>YEAR(data[[#This Row],[Date Création]])</f>
        <v>2021</v>
      </c>
      <c r="BC1106">
        <f>IF(COUNTIF($U$2:U1106,U1106)=COUNTIF(data[Référence principale],data[[#This Row],[Référence principale]]),COUNTIF(data[Référence principale],data[[#This Row],[Référence principale]]),"")</f>
        <v>1</v>
      </c>
    </row>
    <row r="1107" spans="14:55" x14ac:dyDescent="0.25">
      <c r="N1107" s="5">
        <v>44556.46371527778</v>
      </c>
      <c r="O1107" s="5"/>
      <c r="U1107" t="s">
        <v>319</v>
      </c>
      <c r="AD1107">
        <v>0</v>
      </c>
      <c r="AG1107">
        <v>0</v>
      </c>
      <c r="AP1107" s="4"/>
      <c r="BA1107">
        <f>YEAR(data[[#This Row],[Date Création]])</f>
        <v>2021</v>
      </c>
      <c r="BC1107">
        <f>IF(COUNTIF($U$2:U1107,U1107)=COUNTIF(data[Référence principale],data[[#This Row],[Référence principale]]),COUNTIF(data[Référence principale],data[[#This Row],[Référence principale]]),"")</f>
        <v>3</v>
      </c>
    </row>
    <row r="1108" spans="14:55" x14ac:dyDescent="0.25">
      <c r="N1108" s="5">
        <v>44556.46371527778</v>
      </c>
      <c r="O1108" s="5"/>
      <c r="U1108" t="s">
        <v>421</v>
      </c>
      <c r="AD1108">
        <v>0</v>
      </c>
      <c r="AG1108">
        <v>0</v>
      </c>
      <c r="AP1108" s="4"/>
      <c r="BA1108">
        <f>YEAR(data[[#This Row],[Date Création]])</f>
        <v>2021</v>
      </c>
      <c r="BC1108">
        <f>IF(COUNTIF($U$2:U1108,U1108)=COUNTIF(data[Référence principale],data[[#This Row],[Référence principale]]),COUNTIF(data[Référence principale],data[[#This Row],[Référence principale]]),"")</f>
        <v>2</v>
      </c>
    </row>
    <row r="1109" spans="14:55" x14ac:dyDescent="0.25">
      <c r="N1109" s="5">
        <v>44556.46371527778</v>
      </c>
      <c r="O1109" s="5"/>
      <c r="U1109" t="s">
        <v>795</v>
      </c>
      <c r="AD1109">
        <v>0</v>
      </c>
      <c r="AG1109">
        <v>0</v>
      </c>
      <c r="AP1109" s="4"/>
      <c r="BA1109">
        <f>YEAR(data[[#This Row],[Date Création]])</f>
        <v>2021</v>
      </c>
      <c r="BC1109">
        <f>IF(COUNTIF($U$2:U1109,U1109)=COUNTIF(data[Référence principale],data[[#This Row],[Référence principale]]),COUNTIF(data[Référence principale],data[[#This Row],[Référence principale]]),"")</f>
        <v>1</v>
      </c>
    </row>
    <row r="1110" spans="14:55" x14ac:dyDescent="0.25">
      <c r="N1110" s="5">
        <v>44556.46371527778</v>
      </c>
      <c r="O1110" s="5"/>
      <c r="U1110" t="s">
        <v>286</v>
      </c>
      <c r="AD1110">
        <v>0</v>
      </c>
      <c r="AG1110">
        <v>0</v>
      </c>
      <c r="AP1110" s="4"/>
      <c r="BA1110">
        <f>YEAR(data[[#This Row],[Date Création]])</f>
        <v>2021</v>
      </c>
      <c r="BC1110">
        <f>IF(COUNTIF($U$2:U1110,U1110)=COUNTIF(data[Référence principale],data[[#This Row],[Référence principale]]),COUNTIF(data[Référence principale],data[[#This Row],[Référence principale]]),"")</f>
        <v>2</v>
      </c>
    </row>
    <row r="1111" spans="14:55" x14ac:dyDescent="0.25">
      <c r="N1111" s="5">
        <v>44556.46371527778</v>
      </c>
      <c r="O1111" s="5"/>
      <c r="U1111" t="s">
        <v>796</v>
      </c>
      <c r="AD1111">
        <v>0</v>
      </c>
      <c r="AG1111">
        <v>0</v>
      </c>
      <c r="AP1111" s="4"/>
      <c r="BA1111">
        <f>YEAR(data[[#This Row],[Date Création]])</f>
        <v>2021</v>
      </c>
      <c r="BC1111" t="str">
        <f>IF(COUNTIF($U$2:U1111,U1111)=COUNTIF(data[Référence principale],data[[#This Row],[Référence principale]]),COUNTIF(data[Référence principale],data[[#This Row],[Référence principale]]),"")</f>
        <v/>
      </c>
    </row>
    <row r="1112" spans="14:55" x14ac:dyDescent="0.25">
      <c r="N1112" s="5">
        <v>44556.46371527778</v>
      </c>
      <c r="O1112" s="5"/>
      <c r="U1112" t="s">
        <v>796</v>
      </c>
      <c r="AD1112">
        <v>0</v>
      </c>
      <c r="AG1112">
        <v>0</v>
      </c>
      <c r="AP1112" s="4"/>
      <c r="BA1112">
        <f>YEAR(data[[#This Row],[Date Création]])</f>
        <v>2021</v>
      </c>
      <c r="BC1112">
        <f>IF(COUNTIF($U$2:U1112,U1112)=COUNTIF(data[Référence principale],data[[#This Row],[Référence principale]]),COUNTIF(data[Référence principale],data[[#This Row],[Référence principale]]),"")</f>
        <v>2</v>
      </c>
    </row>
    <row r="1113" spans="14:55" x14ac:dyDescent="0.25">
      <c r="N1113" s="5">
        <v>44556.46371527778</v>
      </c>
      <c r="O1113" s="5"/>
      <c r="U1113" t="s">
        <v>401</v>
      </c>
      <c r="AD1113">
        <v>0</v>
      </c>
      <c r="AG1113">
        <v>0</v>
      </c>
      <c r="AP1113" s="4"/>
      <c r="BA1113">
        <f>YEAR(data[[#This Row],[Date Création]])</f>
        <v>2021</v>
      </c>
      <c r="BC1113">
        <f>IF(COUNTIF($U$2:U1113,U1113)=COUNTIF(data[Référence principale],data[[#This Row],[Référence principale]]),COUNTIF(data[Référence principale],data[[#This Row],[Référence principale]]),"")</f>
        <v>2</v>
      </c>
    </row>
    <row r="1114" spans="14:55" x14ac:dyDescent="0.25">
      <c r="N1114" s="5">
        <v>44556.46371527778</v>
      </c>
      <c r="O1114" s="5"/>
      <c r="U1114" t="s">
        <v>402</v>
      </c>
      <c r="AD1114">
        <v>0</v>
      </c>
      <c r="AG1114">
        <v>0</v>
      </c>
      <c r="AP1114" s="4"/>
      <c r="BA1114">
        <f>YEAR(data[[#This Row],[Date Création]])</f>
        <v>2021</v>
      </c>
      <c r="BC1114">
        <f>IF(COUNTIF($U$2:U1114,U1114)=COUNTIF(data[Référence principale],data[[#This Row],[Référence principale]]),COUNTIF(data[Référence principale],data[[#This Row],[Référence principale]]),"")</f>
        <v>2</v>
      </c>
    </row>
    <row r="1115" spans="14:55" x14ac:dyDescent="0.25">
      <c r="N1115" s="5">
        <v>44556.46371527778</v>
      </c>
      <c r="O1115" s="5"/>
      <c r="U1115" t="s">
        <v>488</v>
      </c>
      <c r="AD1115">
        <v>0</v>
      </c>
      <c r="AG1115">
        <v>0</v>
      </c>
      <c r="AP1115" s="4"/>
      <c r="BA1115">
        <f>YEAR(data[[#This Row],[Date Création]])</f>
        <v>2021</v>
      </c>
      <c r="BC1115">
        <f>IF(COUNTIF($U$2:U1115,U1115)=COUNTIF(data[Référence principale],data[[#This Row],[Référence principale]]),COUNTIF(data[Référence principale],data[[#This Row],[Référence principale]]),"")</f>
        <v>2</v>
      </c>
    </row>
    <row r="1116" spans="14:55" x14ac:dyDescent="0.25">
      <c r="N1116" s="5">
        <v>44556.46371527778</v>
      </c>
      <c r="O1116" s="5"/>
      <c r="U1116" t="s">
        <v>403</v>
      </c>
      <c r="AD1116">
        <v>0</v>
      </c>
      <c r="AG1116">
        <v>0</v>
      </c>
      <c r="AP1116" s="4"/>
      <c r="BA1116">
        <f>YEAR(data[[#This Row],[Date Création]])</f>
        <v>2021</v>
      </c>
      <c r="BC1116">
        <f>IF(COUNTIF($U$2:U1116,U1116)=COUNTIF(data[Référence principale],data[[#This Row],[Référence principale]]),COUNTIF(data[Référence principale],data[[#This Row],[Référence principale]]),"")</f>
        <v>2</v>
      </c>
    </row>
    <row r="1117" spans="14:55" x14ac:dyDescent="0.25">
      <c r="N1117" s="5">
        <v>44556.46371527778</v>
      </c>
      <c r="O1117" s="5"/>
      <c r="U1117" t="s">
        <v>200</v>
      </c>
      <c r="AD1117">
        <v>0</v>
      </c>
      <c r="AG1117">
        <v>0</v>
      </c>
      <c r="AP1117" s="4"/>
      <c r="BA1117">
        <f>YEAR(data[[#This Row],[Date Création]])</f>
        <v>2021</v>
      </c>
      <c r="BC1117">
        <f>IF(COUNTIF($U$2:U1117,U1117)=COUNTIF(data[Référence principale],data[[#This Row],[Référence principale]]),COUNTIF(data[Référence principale],data[[#This Row],[Référence principale]]),"")</f>
        <v>2</v>
      </c>
    </row>
    <row r="1118" spans="14:55" x14ac:dyDescent="0.25">
      <c r="N1118" s="5">
        <v>44556.46371527778</v>
      </c>
      <c r="O1118" s="5"/>
      <c r="U1118" t="s">
        <v>646</v>
      </c>
      <c r="AD1118">
        <v>0</v>
      </c>
      <c r="AG1118">
        <v>0</v>
      </c>
      <c r="AP1118" s="4"/>
      <c r="BA1118">
        <f>YEAR(data[[#This Row],[Date Création]])</f>
        <v>2021</v>
      </c>
      <c r="BC1118">
        <f>IF(COUNTIF($U$2:U1118,U1118)=COUNTIF(data[Référence principale],data[[#This Row],[Référence principale]]),COUNTIF(data[Référence principale],data[[#This Row],[Référence principale]]),"")</f>
        <v>2</v>
      </c>
    </row>
    <row r="1119" spans="14:55" x14ac:dyDescent="0.25">
      <c r="N1119" s="5">
        <v>44556.46371527778</v>
      </c>
      <c r="O1119" s="5"/>
      <c r="U1119" t="s">
        <v>615</v>
      </c>
      <c r="AD1119">
        <v>0</v>
      </c>
      <c r="AG1119">
        <v>0</v>
      </c>
      <c r="AP1119" s="4"/>
      <c r="BA1119">
        <f>YEAR(data[[#This Row],[Date Création]])</f>
        <v>2021</v>
      </c>
      <c r="BC1119">
        <f>IF(COUNTIF($U$2:U1119,U1119)=COUNTIF(data[Référence principale],data[[#This Row],[Référence principale]]),COUNTIF(data[Référence principale],data[[#This Row],[Référence principale]]),"")</f>
        <v>2</v>
      </c>
    </row>
    <row r="1120" spans="14:55" x14ac:dyDescent="0.25">
      <c r="N1120" s="5">
        <v>44556.46371527778</v>
      </c>
      <c r="O1120" s="5"/>
      <c r="U1120" t="s">
        <v>647</v>
      </c>
      <c r="AD1120">
        <v>0</v>
      </c>
      <c r="AG1120">
        <v>0</v>
      </c>
      <c r="AP1120" s="4"/>
      <c r="BA1120">
        <f>YEAR(data[[#This Row],[Date Création]])</f>
        <v>2021</v>
      </c>
      <c r="BC1120">
        <f>IF(COUNTIF($U$2:U1120,U1120)=COUNTIF(data[Référence principale],data[[#This Row],[Référence principale]]),COUNTIF(data[Référence principale],data[[#This Row],[Référence principale]]),"")</f>
        <v>2</v>
      </c>
    </row>
    <row r="1121" spans="14:55" x14ac:dyDescent="0.25">
      <c r="N1121" s="5">
        <v>44556.46371527778</v>
      </c>
      <c r="O1121" s="5"/>
      <c r="U1121" t="s">
        <v>648</v>
      </c>
      <c r="AD1121">
        <v>0</v>
      </c>
      <c r="AG1121">
        <v>0</v>
      </c>
      <c r="AP1121" s="4"/>
      <c r="BA1121">
        <f>YEAR(data[[#This Row],[Date Création]])</f>
        <v>2021</v>
      </c>
      <c r="BC1121">
        <f>IF(COUNTIF($U$2:U1121,U1121)=COUNTIF(data[Référence principale],data[[#This Row],[Référence principale]]),COUNTIF(data[Référence principale],data[[#This Row],[Référence principale]]),"")</f>
        <v>2</v>
      </c>
    </row>
    <row r="1122" spans="14:55" x14ac:dyDescent="0.25">
      <c r="N1122" s="5">
        <v>44556.46371527778</v>
      </c>
      <c r="O1122" s="5"/>
      <c r="U1122" t="s">
        <v>649</v>
      </c>
      <c r="AD1122">
        <v>0</v>
      </c>
      <c r="AG1122">
        <v>0</v>
      </c>
      <c r="AP1122" s="4"/>
      <c r="BA1122">
        <f>YEAR(data[[#This Row],[Date Création]])</f>
        <v>2021</v>
      </c>
      <c r="BC1122">
        <f>IF(COUNTIF($U$2:U1122,U1122)=COUNTIF(data[Référence principale],data[[#This Row],[Référence principale]]),COUNTIF(data[Référence principale],data[[#This Row],[Référence principale]]),"")</f>
        <v>2</v>
      </c>
    </row>
    <row r="1123" spans="14:55" x14ac:dyDescent="0.25">
      <c r="N1123" s="5">
        <v>44556.46371527778</v>
      </c>
      <c r="O1123" s="5"/>
      <c r="U1123" t="s">
        <v>650</v>
      </c>
      <c r="AD1123">
        <v>0</v>
      </c>
      <c r="AG1123">
        <v>0</v>
      </c>
      <c r="AP1123" s="4"/>
      <c r="BA1123">
        <f>YEAR(data[[#This Row],[Date Création]])</f>
        <v>2021</v>
      </c>
      <c r="BC1123">
        <f>IF(COUNTIF($U$2:U1123,U1123)=COUNTIF(data[Référence principale],data[[#This Row],[Référence principale]]),COUNTIF(data[Référence principale],data[[#This Row],[Référence principale]]),"")</f>
        <v>2</v>
      </c>
    </row>
    <row r="1124" spans="14:55" x14ac:dyDescent="0.25">
      <c r="N1124" s="5">
        <v>44556.46371527778</v>
      </c>
      <c r="O1124" s="5"/>
      <c r="U1124" t="s">
        <v>651</v>
      </c>
      <c r="AD1124">
        <v>0</v>
      </c>
      <c r="AG1124">
        <v>0</v>
      </c>
      <c r="AP1124" s="4"/>
      <c r="BA1124">
        <f>YEAR(data[[#This Row],[Date Création]])</f>
        <v>2021</v>
      </c>
      <c r="BC1124">
        <f>IF(COUNTIF($U$2:U1124,U1124)=COUNTIF(data[Référence principale],data[[#This Row],[Référence principale]]),COUNTIF(data[Référence principale],data[[#This Row],[Référence principale]]),"")</f>
        <v>2</v>
      </c>
    </row>
    <row r="1125" spans="14:55" x14ac:dyDescent="0.25">
      <c r="N1125" s="5">
        <v>44556.46371527778</v>
      </c>
      <c r="O1125" s="5"/>
      <c r="U1125" t="s">
        <v>652</v>
      </c>
      <c r="AD1125">
        <v>0</v>
      </c>
      <c r="AG1125">
        <v>0</v>
      </c>
      <c r="AP1125" s="4"/>
      <c r="BA1125">
        <f>YEAR(data[[#This Row],[Date Création]])</f>
        <v>2021</v>
      </c>
      <c r="BC1125">
        <f>IF(COUNTIF($U$2:U1125,U1125)=COUNTIF(data[Référence principale],data[[#This Row],[Référence principale]]),COUNTIF(data[Référence principale],data[[#This Row],[Référence principale]]),"")</f>
        <v>2</v>
      </c>
    </row>
    <row r="1126" spans="14:55" x14ac:dyDescent="0.25">
      <c r="N1126" s="5">
        <v>44556.46371527778</v>
      </c>
      <c r="O1126" s="5"/>
      <c r="U1126" t="s">
        <v>797</v>
      </c>
      <c r="AD1126">
        <v>0</v>
      </c>
      <c r="AG1126">
        <v>0</v>
      </c>
      <c r="AP1126" s="4"/>
      <c r="BA1126">
        <f>YEAR(data[[#This Row],[Date Création]])</f>
        <v>2021</v>
      </c>
      <c r="BC1126">
        <f>IF(COUNTIF($U$2:U1126,U1126)=COUNTIF(data[Référence principale],data[[#This Row],[Référence principale]]),COUNTIF(data[Référence principale],data[[#This Row],[Référence principale]]),"")</f>
        <v>1</v>
      </c>
    </row>
    <row r="1127" spans="14:55" x14ac:dyDescent="0.25">
      <c r="N1127" s="5">
        <v>44556.46371527778</v>
      </c>
      <c r="O1127" s="5"/>
      <c r="U1127" t="s">
        <v>161</v>
      </c>
      <c r="AD1127">
        <v>0</v>
      </c>
      <c r="AG1127">
        <v>0</v>
      </c>
      <c r="AP1127" s="4"/>
      <c r="BA1127">
        <f>YEAR(data[[#This Row],[Date Création]])</f>
        <v>2021</v>
      </c>
      <c r="BC1127">
        <f>IF(COUNTIF($U$2:U1127,U1127)=COUNTIF(data[Référence principale],data[[#This Row],[Référence principale]]),COUNTIF(data[Référence principale],data[[#This Row],[Référence principale]]),"")</f>
        <v>3</v>
      </c>
    </row>
    <row r="1128" spans="14:55" x14ac:dyDescent="0.25">
      <c r="N1128" s="5">
        <v>44556.46371527778</v>
      </c>
      <c r="O1128" s="5"/>
      <c r="U1128" t="s">
        <v>441</v>
      </c>
      <c r="AD1128">
        <v>0</v>
      </c>
      <c r="AG1128">
        <v>0</v>
      </c>
      <c r="AP1128" s="4"/>
      <c r="BA1128">
        <f>YEAR(data[[#This Row],[Date Création]])</f>
        <v>2021</v>
      </c>
      <c r="BC1128">
        <f>IF(COUNTIF($U$2:U1128,U1128)=COUNTIF(data[Référence principale],data[[#This Row],[Référence principale]]),COUNTIF(data[Référence principale],data[[#This Row],[Référence principale]]),"")</f>
        <v>3</v>
      </c>
    </row>
    <row r="1129" spans="14:55" x14ac:dyDescent="0.25">
      <c r="N1129" s="5">
        <v>44556.46371527778</v>
      </c>
      <c r="O1129" s="5"/>
      <c r="U1129" t="s">
        <v>385</v>
      </c>
      <c r="AD1129">
        <v>0</v>
      </c>
      <c r="AG1129">
        <v>0</v>
      </c>
      <c r="AP1129" s="4"/>
      <c r="BA1129">
        <f>YEAR(data[[#This Row],[Date Création]])</f>
        <v>2021</v>
      </c>
      <c r="BC1129">
        <f>IF(COUNTIF($U$2:U1129,U1129)=COUNTIF(data[Référence principale],data[[#This Row],[Référence principale]]),COUNTIF(data[Référence principale],data[[#This Row],[Référence principale]]),"")</f>
        <v>2</v>
      </c>
    </row>
    <row r="1130" spans="14:55" x14ac:dyDescent="0.25">
      <c r="N1130" s="5">
        <v>44556.46371527778</v>
      </c>
      <c r="O1130" s="5"/>
      <c r="U1130" t="s">
        <v>798</v>
      </c>
      <c r="AD1130">
        <v>0</v>
      </c>
      <c r="AG1130">
        <v>0</v>
      </c>
      <c r="AP1130" s="4"/>
      <c r="BA1130">
        <f>YEAR(data[[#This Row],[Date Création]])</f>
        <v>2021</v>
      </c>
      <c r="BC1130">
        <f>IF(COUNTIF($U$2:U1130,U1130)=COUNTIF(data[Référence principale],data[[#This Row],[Référence principale]]),COUNTIF(data[Référence principale],data[[#This Row],[Référence principale]]),"")</f>
        <v>1</v>
      </c>
    </row>
    <row r="1131" spans="14:55" x14ac:dyDescent="0.25">
      <c r="N1131" s="5">
        <v>44556.46371527778</v>
      </c>
      <c r="O1131" s="5"/>
      <c r="U1131" t="s">
        <v>203</v>
      </c>
      <c r="AD1131">
        <v>0</v>
      </c>
      <c r="AG1131">
        <v>0</v>
      </c>
      <c r="AP1131" s="4"/>
      <c r="BA1131">
        <f>YEAR(data[[#This Row],[Date Création]])</f>
        <v>2021</v>
      </c>
      <c r="BC1131">
        <f>IF(COUNTIF($U$2:U1131,U1131)=COUNTIF(data[Référence principale],data[[#This Row],[Référence principale]]),COUNTIF(data[Référence principale],data[[#This Row],[Référence principale]]),"")</f>
        <v>2</v>
      </c>
    </row>
    <row r="1132" spans="14:55" x14ac:dyDescent="0.25">
      <c r="N1132" s="5">
        <v>44556.46371527778</v>
      </c>
      <c r="O1132" s="5"/>
      <c r="U1132" t="s">
        <v>799</v>
      </c>
      <c r="AD1132">
        <v>0</v>
      </c>
      <c r="AG1132">
        <v>0</v>
      </c>
      <c r="AP1132" s="4"/>
      <c r="BA1132">
        <f>YEAR(data[[#This Row],[Date Création]])</f>
        <v>2021</v>
      </c>
      <c r="BC1132">
        <f>IF(COUNTIF($U$2:U1132,U1132)=COUNTIF(data[Référence principale],data[[#This Row],[Référence principale]]),COUNTIF(data[Référence principale],data[[#This Row],[Référence principale]]),"")</f>
        <v>1</v>
      </c>
    </row>
    <row r="1133" spans="14:55" x14ac:dyDescent="0.25">
      <c r="N1133" s="5">
        <v>44556.46371527778</v>
      </c>
      <c r="O1133" s="5"/>
      <c r="U1133" t="s">
        <v>193</v>
      </c>
      <c r="AD1133">
        <v>0</v>
      </c>
      <c r="AG1133">
        <v>0</v>
      </c>
      <c r="AP1133" s="4"/>
      <c r="BA1133">
        <f>YEAR(data[[#This Row],[Date Création]])</f>
        <v>2021</v>
      </c>
      <c r="BC1133">
        <f>IF(COUNTIF($U$2:U1133,U1133)=COUNTIF(data[Référence principale],data[[#This Row],[Référence principale]]),COUNTIF(data[Référence principale],data[[#This Row],[Référence principale]]),"")</f>
        <v>2</v>
      </c>
    </row>
    <row r="1134" spans="14:55" x14ac:dyDescent="0.25">
      <c r="N1134" s="5">
        <v>44556.46371527778</v>
      </c>
      <c r="O1134" s="5"/>
      <c r="U1134" t="s">
        <v>800</v>
      </c>
      <c r="AD1134">
        <v>0</v>
      </c>
      <c r="AG1134">
        <v>0</v>
      </c>
      <c r="AP1134" s="4"/>
      <c r="BA1134">
        <f>YEAR(data[[#This Row],[Date Création]])</f>
        <v>2021</v>
      </c>
      <c r="BC1134">
        <f>IF(COUNTIF($U$2:U1134,U1134)=COUNTIF(data[Référence principale],data[[#This Row],[Référence principale]]),COUNTIF(data[Référence principale],data[[#This Row],[Référence principale]]),"")</f>
        <v>1</v>
      </c>
    </row>
    <row r="1135" spans="14:55" x14ac:dyDescent="0.25">
      <c r="N1135" s="5">
        <v>44556.46371527778</v>
      </c>
      <c r="O1135" s="5"/>
      <c r="U1135" t="s">
        <v>100</v>
      </c>
      <c r="AD1135">
        <v>0</v>
      </c>
      <c r="AG1135">
        <v>0</v>
      </c>
      <c r="AP1135" s="4"/>
      <c r="BA1135">
        <f>YEAR(data[[#This Row],[Date Création]])</f>
        <v>2021</v>
      </c>
      <c r="BC1135" t="str">
        <f>IF(COUNTIF($U$2:U1135,U1135)=COUNTIF(data[Référence principale],data[[#This Row],[Référence principale]]),COUNTIF(data[Référence principale],data[[#This Row],[Référence principale]]),"")</f>
        <v/>
      </c>
    </row>
    <row r="1136" spans="14:55" x14ac:dyDescent="0.25">
      <c r="N1136" s="5">
        <v>44556.46371527778</v>
      </c>
      <c r="O1136" s="5"/>
      <c r="U1136" t="s">
        <v>100</v>
      </c>
      <c r="AD1136">
        <v>0</v>
      </c>
      <c r="AG1136">
        <v>0</v>
      </c>
      <c r="AP1136" s="4"/>
      <c r="BA1136">
        <f>YEAR(data[[#This Row],[Date Création]])</f>
        <v>2021</v>
      </c>
      <c r="BC1136">
        <f>IF(COUNTIF($U$2:U1136,U1136)=COUNTIF(data[Référence principale],data[[#This Row],[Référence principale]]),COUNTIF(data[Référence principale],data[[#This Row],[Référence principale]]),"")</f>
        <v>3</v>
      </c>
    </row>
    <row r="1137" spans="14:55" x14ac:dyDescent="0.25">
      <c r="N1137" s="5">
        <v>44556.46371527778</v>
      </c>
      <c r="O1137" s="5"/>
      <c r="U1137" t="s">
        <v>801</v>
      </c>
      <c r="AD1137">
        <v>0</v>
      </c>
      <c r="AG1137">
        <v>0</v>
      </c>
      <c r="AP1137" s="4"/>
      <c r="BA1137">
        <f>YEAR(data[[#This Row],[Date Création]])</f>
        <v>2021</v>
      </c>
      <c r="BC1137" t="str">
        <f>IF(COUNTIF($U$2:U1137,U1137)=COUNTIF(data[Référence principale],data[[#This Row],[Référence principale]]),COUNTIF(data[Référence principale],data[[#This Row],[Référence principale]]),"")</f>
        <v/>
      </c>
    </row>
    <row r="1138" spans="14:55" x14ac:dyDescent="0.25">
      <c r="N1138" s="5">
        <v>44556.46371527778</v>
      </c>
      <c r="O1138" s="5"/>
      <c r="U1138" t="s">
        <v>801</v>
      </c>
      <c r="AD1138">
        <v>0</v>
      </c>
      <c r="AG1138">
        <v>0</v>
      </c>
      <c r="AP1138" s="4"/>
      <c r="BA1138">
        <f>YEAR(data[[#This Row],[Date Création]])</f>
        <v>2021</v>
      </c>
      <c r="BC1138">
        <f>IF(COUNTIF($U$2:U1138,U1138)=COUNTIF(data[Référence principale],data[[#This Row],[Référence principale]]),COUNTIF(data[Référence principale],data[[#This Row],[Référence principale]]),"")</f>
        <v>2</v>
      </c>
    </row>
    <row r="1139" spans="14:55" x14ac:dyDescent="0.25">
      <c r="N1139" s="5">
        <v>44556.46371527778</v>
      </c>
      <c r="O1139" s="5"/>
      <c r="U1139" t="s">
        <v>179</v>
      </c>
      <c r="AD1139">
        <v>0</v>
      </c>
      <c r="AG1139">
        <v>0</v>
      </c>
      <c r="AP1139" s="4"/>
      <c r="BA1139">
        <f>YEAR(data[[#This Row],[Date Création]])</f>
        <v>2021</v>
      </c>
      <c r="BC1139">
        <f>IF(COUNTIF($U$2:U1139,U1139)=COUNTIF(data[Référence principale],data[[#This Row],[Référence principale]]),COUNTIF(data[Référence principale],data[[#This Row],[Référence principale]]),"")</f>
        <v>3</v>
      </c>
    </row>
    <row r="1140" spans="14:55" x14ac:dyDescent="0.25">
      <c r="N1140" s="5">
        <v>44556.46371527778</v>
      </c>
      <c r="O1140" s="5"/>
      <c r="U1140" t="s">
        <v>761</v>
      </c>
      <c r="AD1140">
        <v>0</v>
      </c>
      <c r="AG1140">
        <v>0</v>
      </c>
      <c r="AP1140" s="4"/>
      <c r="BA1140">
        <f>YEAR(data[[#This Row],[Date Création]])</f>
        <v>2021</v>
      </c>
      <c r="BC1140">
        <f>IF(COUNTIF($U$2:U1140,U1140)=COUNTIF(data[Référence principale],data[[#This Row],[Référence principale]]),COUNTIF(data[Référence principale],data[[#This Row],[Référence principale]]),"")</f>
        <v>3</v>
      </c>
    </row>
    <row r="1141" spans="14:55" x14ac:dyDescent="0.25">
      <c r="N1141" s="5">
        <v>44556.46371527778</v>
      </c>
      <c r="O1141" s="5"/>
      <c r="U1141" t="s">
        <v>81</v>
      </c>
      <c r="AD1141">
        <v>0</v>
      </c>
      <c r="AG1141">
        <v>0</v>
      </c>
      <c r="AP1141" s="4"/>
      <c r="BA1141">
        <f>YEAR(data[[#This Row],[Date Création]])</f>
        <v>2021</v>
      </c>
      <c r="BC1141">
        <f>IF(COUNTIF($U$2:U1141,U1141)=COUNTIF(data[Référence principale],data[[#This Row],[Référence principale]]),COUNTIF(data[Référence principale],data[[#This Row],[Référence principale]]),"")</f>
        <v>3</v>
      </c>
    </row>
    <row r="1142" spans="14:55" x14ac:dyDescent="0.25">
      <c r="N1142" s="5">
        <v>44556.46371527778</v>
      </c>
      <c r="O1142" s="5"/>
      <c r="U1142" t="s">
        <v>386</v>
      </c>
      <c r="AD1142">
        <v>0</v>
      </c>
      <c r="AG1142">
        <v>0</v>
      </c>
      <c r="AP1142" s="4"/>
      <c r="BA1142">
        <f>YEAR(data[[#This Row],[Date Création]])</f>
        <v>2021</v>
      </c>
      <c r="BC1142">
        <f>IF(COUNTIF($U$2:U1142,U1142)=COUNTIF(data[Référence principale],data[[#This Row],[Référence principale]]),COUNTIF(data[Référence principale],data[[#This Row],[Référence principale]]),"")</f>
        <v>2</v>
      </c>
    </row>
    <row r="1143" spans="14:55" x14ac:dyDescent="0.25">
      <c r="N1143" s="5">
        <v>44556.46371527778</v>
      </c>
      <c r="O1143" s="5"/>
      <c r="U1143" t="s">
        <v>598</v>
      </c>
      <c r="AD1143">
        <v>0</v>
      </c>
      <c r="AG1143">
        <v>0</v>
      </c>
      <c r="AP1143" s="4"/>
      <c r="BA1143">
        <f>YEAR(data[[#This Row],[Date Création]])</f>
        <v>2021</v>
      </c>
      <c r="BC1143">
        <f>IF(COUNTIF($U$2:U1143,U1143)=COUNTIF(data[Référence principale],data[[#This Row],[Référence principale]]),COUNTIF(data[Référence principale],data[[#This Row],[Référence principale]]),"")</f>
        <v>2</v>
      </c>
    </row>
    <row r="1144" spans="14:55" x14ac:dyDescent="0.25">
      <c r="N1144" s="5">
        <v>44556.46371527778</v>
      </c>
      <c r="O1144" s="5"/>
      <c r="U1144" t="s">
        <v>802</v>
      </c>
      <c r="AD1144">
        <v>0</v>
      </c>
      <c r="AG1144">
        <v>0</v>
      </c>
      <c r="AP1144" s="4"/>
      <c r="BA1144">
        <f>YEAR(data[[#This Row],[Date Création]])</f>
        <v>2021</v>
      </c>
      <c r="BC1144">
        <f>IF(COUNTIF($U$2:U1144,U1144)=COUNTIF(data[Référence principale],data[[#This Row],[Référence principale]]),COUNTIF(data[Référence principale],data[[#This Row],[Référence principale]]),"")</f>
        <v>1</v>
      </c>
    </row>
    <row r="1145" spans="14:55" x14ac:dyDescent="0.25">
      <c r="N1145" s="5">
        <v>44556.46371527778</v>
      </c>
      <c r="O1145" s="5"/>
      <c r="U1145" t="s">
        <v>687</v>
      </c>
      <c r="AD1145">
        <v>0</v>
      </c>
      <c r="AG1145">
        <v>0</v>
      </c>
      <c r="AP1145" s="4"/>
      <c r="BA1145">
        <f>YEAR(data[[#This Row],[Date Création]])</f>
        <v>2021</v>
      </c>
      <c r="BC1145">
        <f>IF(COUNTIF($U$2:U1145,U1145)=COUNTIF(data[Référence principale],data[[#This Row],[Référence principale]]),COUNTIF(data[Référence principale],data[[#This Row],[Référence principale]]),"")</f>
        <v>2</v>
      </c>
    </row>
    <row r="1146" spans="14:55" x14ac:dyDescent="0.25">
      <c r="N1146" s="5">
        <v>44556.46371527778</v>
      </c>
      <c r="O1146" s="5"/>
      <c r="U1146" t="s">
        <v>413</v>
      </c>
      <c r="AD1146">
        <v>0</v>
      </c>
      <c r="AG1146">
        <v>0</v>
      </c>
      <c r="AP1146" s="4"/>
      <c r="BA1146">
        <f>YEAR(data[[#This Row],[Date Création]])</f>
        <v>2021</v>
      </c>
      <c r="BC1146">
        <f>IF(COUNTIF($U$2:U1146,U1146)=COUNTIF(data[Référence principale],data[[#This Row],[Référence principale]]),COUNTIF(data[Référence principale],data[[#This Row],[Référence principale]]),"")</f>
        <v>2</v>
      </c>
    </row>
    <row r="1147" spans="14:55" x14ac:dyDescent="0.25">
      <c r="N1147" s="5">
        <v>44556.46371527778</v>
      </c>
      <c r="O1147" s="5"/>
      <c r="U1147" t="s">
        <v>455</v>
      </c>
      <c r="AD1147">
        <v>0</v>
      </c>
      <c r="AG1147">
        <v>0</v>
      </c>
      <c r="AP1147" s="4"/>
      <c r="BA1147">
        <f>YEAR(data[[#This Row],[Date Création]])</f>
        <v>2021</v>
      </c>
      <c r="BC1147">
        <f>IF(COUNTIF($U$2:U1147,U1147)=COUNTIF(data[Référence principale],data[[#This Row],[Référence principale]]),COUNTIF(data[Référence principale],data[[#This Row],[Référence principale]]),"")</f>
        <v>2</v>
      </c>
    </row>
    <row r="1148" spans="14:55" x14ac:dyDescent="0.25">
      <c r="N1148" s="5">
        <v>44556.46371527778</v>
      </c>
      <c r="O1148" s="5"/>
      <c r="U1148" t="s">
        <v>456</v>
      </c>
      <c r="AD1148">
        <v>0</v>
      </c>
      <c r="AG1148">
        <v>0</v>
      </c>
      <c r="AP1148" s="4"/>
      <c r="BA1148">
        <f>YEAR(data[[#This Row],[Date Création]])</f>
        <v>2021</v>
      </c>
      <c r="BC1148">
        <f>IF(COUNTIF($U$2:U1148,U1148)=COUNTIF(data[Référence principale],data[[#This Row],[Référence principale]]),COUNTIF(data[Référence principale],data[[#This Row],[Référence principale]]),"")</f>
        <v>2</v>
      </c>
    </row>
    <row r="1149" spans="14:55" x14ac:dyDescent="0.25">
      <c r="N1149" s="5">
        <v>44556.46371527778</v>
      </c>
      <c r="O1149" s="5"/>
      <c r="U1149" t="s">
        <v>221</v>
      </c>
      <c r="AD1149">
        <v>0</v>
      </c>
      <c r="AG1149">
        <v>0</v>
      </c>
      <c r="AP1149" s="4"/>
      <c r="BA1149">
        <f>YEAR(data[[#This Row],[Date Création]])</f>
        <v>2021</v>
      </c>
      <c r="BC1149">
        <f>IF(COUNTIF($U$2:U1149,U1149)=COUNTIF(data[Référence principale],data[[#This Row],[Référence principale]]),COUNTIF(data[Référence principale],data[[#This Row],[Référence principale]]),"")</f>
        <v>2</v>
      </c>
    </row>
    <row r="1150" spans="14:55" x14ac:dyDescent="0.25">
      <c r="N1150" s="5">
        <v>44556.46371527778</v>
      </c>
      <c r="O1150" s="5"/>
      <c r="U1150" t="s">
        <v>769</v>
      </c>
      <c r="AD1150">
        <v>0</v>
      </c>
      <c r="AG1150">
        <v>0</v>
      </c>
      <c r="AP1150" s="4"/>
      <c r="BA1150">
        <f>YEAR(data[[#This Row],[Date Création]])</f>
        <v>2021</v>
      </c>
      <c r="BC1150">
        <f>IF(COUNTIF($U$2:U1150,U1150)=COUNTIF(data[Référence principale],data[[#This Row],[Référence principale]]),COUNTIF(data[Référence principale],data[[#This Row],[Référence principale]]),"")</f>
        <v>3</v>
      </c>
    </row>
    <row r="1151" spans="14:55" x14ac:dyDescent="0.25">
      <c r="N1151" s="5">
        <v>44556.46371527778</v>
      </c>
      <c r="O1151" s="5"/>
      <c r="U1151" t="s">
        <v>562</v>
      </c>
      <c r="AD1151">
        <v>0</v>
      </c>
      <c r="AG1151">
        <v>0</v>
      </c>
      <c r="AP1151" s="4"/>
      <c r="BA1151">
        <f>YEAR(data[[#This Row],[Date Création]])</f>
        <v>2021</v>
      </c>
      <c r="BC1151">
        <f>IF(COUNTIF($U$2:U1151,U1151)=COUNTIF(data[Référence principale],data[[#This Row],[Référence principale]]),COUNTIF(data[Référence principale],data[[#This Row],[Référence principale]]),"")</f>
        <v>3</v>
      </c>
    </row>
    <row r="1152" spans="14:55" x14ac:dyDescent="0.25">
      <c r="N1152" s="5">
        <v>44556.46371527778</v>
      </c>
      <c r="O1152" s="5"/>
      <c r="U1152" t="s">
        <v>803</v>
      </c>
      <c r="AD1152">
        <v>0</v>
      </c>
      <c r="AG1152">
        <v>0</v>
      </c>
      <c r="AP1152" s="4"/>
      <c r="BA1152">
        <f>YEAR(data[[#This Row],[Date Création]])</f>
        <v>2021</v>
      </c>
      <c r="BC1152" t="str">
        <f>IF(COUNTIF($U$2:U1152,U1152)=COUNTIF(data[Référence principale],data[[#This Row],[Référence principale]]),COUNTIF(data[Référence principale],data[[#This Row],[Référence principale]]),"")</f>
        <v/>
      </c>
    </row>
    <row r="1153" spans="14:55" x14ac:dyDescent="0.25">
      <c r="N1153" s="5">
        <v>44556.46371527778</v>
      </c>
      <c r="O1153" s="5"/>
      <c r="U1153" t="s">
        <v>803</v>
      </c>
      <c r="AD1153">
        <v>0</v>
      </c>
      <c r="AG1153">
        <v>0</v>
      </c>
      <c r="AP1153" s="4"/>
      <c r="BA1153">
        <f>YEAR(data[[#This Row],[Date Création]])</f>
        <v>2021</v>
      </c>
      <c r="BC1153">
        <f>IF(COUNTIF($U$2:U1153,U1153)=COUNTIF(data[Référence principale],data[[#This Row],[Référence principale]]),COUNTIF(data[Référence principale],data[[#This Row],[Référence principale]]),"")</f>
        <v>2</v>
      </c>
    </row>
    <row r="1154" spans="14:55" x14ac:dyDescent="0.25">
      <c r="N1154" s="5">
        <v>44556.46371527778</v>
      </c>
      <c r="O1154" s="5"/>
      <c r="U1154" t="s">
        <v>185</v>
      </c>
      <c r="AD1154">
        <v>0</v>
      </c>
      <c r="AG1154">
        <v>0</v>
      </c>
      <c r="AP1154" s="4"/>
      <c r="BA1154">
        <f>YEAR(data[[#This Row],[Date Création]])</f>
        <v>2021</v>
      </c>
      <c r="BC1154">
        <f>IF(COUNTIF($U$2:U1154,U1154)=COUNTIF(data[Référence principale],data[[#This Row],[Référence principale]]),COUNTIF(data[Référence principale],data[[#This Row],[Référence principale]]),"")</f>
        <v>2</v>
      </c>
    </row>
    <row r="1155" spans="14:55" x14ac:dyDescent="0.25">
      <c r="N1155" s="5">
        <v>44556.46371527778</v>
      </c>
      <c r="O1155" s="5"/>
      <c r="U1155" t="s">
        <v>804</v>
      </c>
      <c r="AD1155">
        <v>0</v>
      </c>
      <c r="AG1155">
        <v>0</v>
      </c>
      <c r="AP1155" s="4"/>
      <c r="BA1155">
        <f>YEAR(data[[#This Row],[Date Création]])</f>
        <v>2021</v>
      </c>
      <c r="BC1155">
        <f>IF(COUNTIF($U$2:U1155,U1155)=COUNTIF(data[Référence principale],data[[#This Row],[Référence principale]]),COUNTIF(data[Référence principale],data[[#This Row],[Référence principale]]),"")</f>
        <v>1</v>
      </c>
    </row>
    <row r="1156" spans="14:55" x14ac:dyDescent="0.25">
      <c r="N1156" s="5">
        <v>44556.46371527778</v>
      </c>
      <c r="O1156" s="5"/>
      <c r="U1156" t="s">
        <v>631</v>
      </c>
      <c r="AD1156">
        <v>0</v>
      </c>
      <c r="AG1156">
        <v>0</v>
      </c>
      <c r="AP1156" s="4"/>
      <c r="BA1156">
        <f>YEAR(data[[#This Row],[Date Création]])</f>
        <v>2021</v>
      </c>
      <c r="BC1156">
        <f>IF(COUNTIF($U$2:U1156,U1156)=COUNTIF(data[Référence principale],data[[#This Row],[Référence principale]]),COUNTIF(data[Référence principale],data[[#This Row],[Référence principale]]),"")</f>
        <v>2</v>
      </c>
    </row>
    <row r="1157" spans="14:55" x14ac:dyDescent="0.25">
      <c r="N1157" s="5">
        <v>44556.46371527778</v>
      </c>
      <c r="O1157" s="5"/>
      <c r="U1157" t="s">
        <v>310</v>
      </c>
      <c r="AD1157">
        <v>0</v>
      </c>
      <c r="AG1157">
        <v>0</v>
      </c>
      <c r="AP1157" s="4"/>
      <c r="BA1157">
        <f>YEAR(data[[#This Row],[Date Création]])</f>
        <v>2021</v>
      </c>
      <c r="BC1157">
        <f>IF(COUNTIF($U$2:U1157,U1157)=COUNTIF(data[Référence principale],data[[#This Row],[Référence principale]]),COUNTIF(data[Référence principale],data[[#This Row],[Référence principale]]),"")</f>
        <v>2</v>
      </c>
    </row>
    <row r="1158" spans="14:55" x14ac:dyDescent="0.25">
      <c r="N1158" s="5">
        <v>44556.46371527778</v>
      </c>
      <c r="O1158" s="5"/>
      <c r="U1158" t="s">
        <v>643</v>
      </c>
      <c r="AD1158">
        <v>0</v>
      </c>
      <c r="AG1158">
        <v>0</v>
      </c>
      <c r="AP1158" s="4"/>
      <c r="BA1158">
        <f>YEAR(data[[#This Row],[Date Création]])</f>
        <v>2021</v>
      </c>
      <c r="BC1158">
        <f>IF(COUNTIF($U$2:U1158,U1158)=COUNTIF(data[Référence principale],data[[#This Row],[Référence principale]]),COUNTIF(data[Référence principale],data[[#This Row],[Référence principale]]),"")</f>
        <v>2</v>
      </c>
    </row>
    <row r="1159" spans="14:55" x14ac:dyDescent="0.25">
      <c r="N1159" s="5">
        <v>44556.46371527778</v>
      </c>
      <c r="O1159" s="5"/>
      <c r="U1159" t="s">
        <v>393</v>
      </c>
      <c r="AD1159">
        <v>0</v>
      </c>
      <c r="AG1159">
        <v>0</v>
      </c>
      <c r="AP1159" s="4"/>
      <c r="BA1159">
        <f>YEAR(data[[#This Row],[Date Création]])</f>
        <v>2021</v>
      </c>
      <c r="BC1159">
        <f>IF(COUNTIF($U$2:U1159,U1159)=COUNTIF(data[Référence principale],data[[#This Row],[Référence principale]]),COUNTIF(data[Référence principale],data[[#This Row],[Référence principale]]),"")</f>
        <v>2</v>
      </c>
    </row>
    <row r="1160" spans="14:55" x14ac:dyDescent="0.25">
      <c r="N1160" s="5">
        <v>44556.46371527778</v>
      </c>
      <c r="O1160" s="5"/>
      <c r="U1160" t="s">
        <v>552</v>
      </c>
      <c r="AD1160">
        <v>0</v>
      </c>
      <c r="AG1160">
        <v>0</v>
      </c>
      <c r="AP1160" s="4"/>
      <c r="BA1160">
        <f>YEAR(data[[#This Row],[Date Création]])</f>
        <v>2021</v>
      </c>
      <c r="BC1160">
        <f>IF(COUNTIF($U$2:U1160,U1160)=COUNTIF(data[Référence principale],data[[#This Row],[Référence principale]]),COUNTIF(data[Référence principale],data[[#This Row],[Référence principale]]),"")</f>
        <v>2</v>
      </c>
    </row>
    <row r="1161" spans="14:55" x14ac:dyDescent="0.25">
      <c r="N1161" s="5">
        <v>44556.46371527778</v>
      </c>
      <c r="O1161" s="5"/>
      <c r="U1161" t="s">
        <v>254</v>
      </c>
      <c r="AD1161">
        <v>0</v>
      </c>
      <c r="AG1161">
        <v>0</v>
      </c>
      <c r="AP1161" s="4"/>
      <c r="BA1161">
        <f>YEAR(data[[#This Row],[Date Création]])</f>
        <v>2021</v>
      </c>
      <c r="BC1161">
        <f>IF(COUNTIF($U$2:U1161,U1161)=COUNTIF(data[Référence principale],data[[#This Row],[Référence principale]]),COUNTIF(data[Référence principale],data[[#This Row],[Référence principale]]),"")</f>
        <v>2</v>
      </c>
    </row>
    <row r="1162" spans="14:55" x14ac:dyDescent="0.25">
      <c r="N1162" s="5">
        <v>44556.46371527778</v>
      </c>
      <c r="O1162" s="5"/>
      <c r="U1162" t="s">
        <v>663</v>
      </c>
      <c r="AD1162">
        <v>0</v>
      </c>
      <c r="AG1162">
        <v>0</v>
      </c>
      <c r="AP1162" s="4"/>
      <c r="BA1162">
        <f>YEAR(data[[#This Row],[Date Création]])</f>
        <v>2021</v>
      </c>
      <c r="BC1162">
        <f>IF(COUNTIF($U$2:U1162,U1162)=COUNTIF(data[Référence principale],data[[#This Row],[Référence principale]]),COUNTIF(data[Référence principale],data[[#This Row],[Référence principale]]),"")</f>
        <v>2</v>
      </c>
    </row>
    <row r="1163" spans="14:55" x14ac:dyDescent="0.25">
      <c r="N1163" s="5">
        <v>44556.46371527778</v>
      </c>
      <c r="O1163" s="5"/>
      <c r="U1163" t="s">
        <v>395</v>
      </c>
      <c r="AD1163">
        <v>0</v>
      </c>
      <c r="AG1163">
        <v>0</v>
      </c>
      <c r="AP1163" s="4"/>
      <c r="BA1163">
        <f>YEAR(data[[#This Row],[Date Création]])</f>
        <v>2021</v>
      </c>
      <c r="BC1163">
        <f>IF(COUNTIF($U$2:U1163,U1163)=COUNTIF(data[Référence principale],data[[#This Row],[Référence principale]]),COUNTIF(data[Référence principale],data[[#This Row],[Référence principale]]),"")</f>
        <v>2</v>
      </c>
    </row>
    <row r="1164" spans="14:55" x14ac:dyDescent="0.25">
      <c r="N1164" s="5">
        <v>44556.46371527778</v>
      </c>
      <c r="O1164" s="5"/>
      <c r="U1164" t="s">
        <v>225</v>
      </c>
      <c r="AD1164">
        <v>0</v>
      </c>
      <c r="AG1164">
        <v>0</v>
      </c>
      <c r="AP1164" s="4"/>
      <c r="BA1164">
        <f>YEAR(data[[#This Row],[Date Création]])</f>
        <v>2021</v>
      </c>
      <c r="BC1164">
        <f>IF(COUNTIF($U$2:U1164,U1164)=COUNTIF(data[Référence principale],data[[#This Row],[Référence principale]]),COUNTIF(data[Référence principale],data[[#This Row],[Référence principale]]),"")</f>
        <v>2</v>
      </c>
    </row>
    <row r="1165" spans="14:55" x14ac:dyDescent="0.25">
      <c r="N1165" s="5">
        <v>44556.46371527778</v>
      </c>
      <c r="O1165" s="5"/>
      <c r="U1165" t="s">
        <v>805</v>
      </c>
      <c r="AD1165">
        <v>0</v>
      </c>
      <c r="AG1165">
        <v>0</v>
      </c>
      <c r="AP1165" s="4"/>
      <c r="BA1165">
        <f>YEAR(data[[#This Row],[Date Création]])</f>
        <v>2021</v>
      </c>
      <c r="BC1165">
        <f>IF(COUNTIF($U$2:U1165,U1165)=COUNTIF(data[Référence principale],data[[#This Row],[Référence principale]]),COUNTIF(data[Référence principale],data[[#This Row],[Référence principale]]),"")</f>
        <v>1</v>
      </c>
    </row>
    <row r="1166" spans="14:55" x14ac:dyDescent="0.25">
      <c r="N1166" s="5">
        <v>44556.46371527778</v>
      </c>
      <c r="O1166" s="5"/>
      <c r="U1166" t="s">
        <v>806</v>
      </c>
      <c r="AD1166">
        <v>0</v>
      </c>
      <c r="AG1166">
        <v>0</v>
      </c>
      <c r="AP1166" s="4"/>
      <c r="BA1166">
        <f>YEAR(data[[#This Row],[Date Création]])</f>
        <v>2021</v>
      </c>
      <c r="BC1166">
        <f>IF(COUNTIF($U$2:U1166,U1166)=COUNTIF(data[Référence principale],data[[#This Row],[Référence principale]]),COUNTIF(data[Référence principale],data[[#This Row],[Référence principale]]),"")</f>
        <v>1</v>
      </c>
    </row>
    <row r="1167" spans="14:55" x14ac:dyDescent="0.25">
      <c r="N1167" s="5">
        <v>44556.46371527778</v>
      </c>
      <c r="O1167" s="5"/>
      <c r="U1167" t="s">
        <v>346</v>
      </c>
      <c r="AD1167">
        <v>0</v>
      </c>
      <c r="AG1167">
        <v>0</v>
      </c>
      <c r="AP1167" s="4"/>
      <c r="BA1167">
        <f>YEAR(data[[#This Row],[Date Création]])</f>
        <v>2021</v>
      </c>
      <c r="BC1167">
        <f>IF(COUNTIF($U$2:U1167,U1167)=COUNTIF(data[Référence principale],data[[#This Row],[Référence principale]]),COUNTIF(data[Référence principale],data[[#This Row],[Référence principale]]),"")</f>
        <v>3</v>
      </c>
    </row>
    <row r="1168" spans="14:55" x14ac:dyDescent="0.25">
      <c r="N1168" s="5">
        <v>44556.46371527778</v>
      </c>
      <c r="O1168" s="5"/>
      <c r="U1168" t="s">
        <v>216</v>
      </c>
      <c r="AD1168">
        <v>0</v>
      </c>
      <c r="AG1168">
        <v>0</v>
      </c>
      <c r="AP1168" s="4"/>
      <c r="BA1168">
        <f>YEAR(data[[#This Row],[Date Création]])</f>
        <v>2021</v>
      </c>
      <c r="BC1168">
        <f>IF(COUNTIF($U$2:U1168,U1168)=COUNTIF(data[Référence principale],data[[#This Row],[Référence principale]]),COUNTIF(data[Référence principale],data[[#This Row],[Référence principale]]),"")</f>
        <v>2</v>
      </c>
    </row>
    <row r="1169" spans="14:55" x14ac:dyDescent="0.25">
      <c r="N1169" s="5">
        <v>44556.46371527778</v>
      </c>
      <c r="O1169" s="5"/>
      <c r="U1169" t="s">
        <v>589</v>
      </c>
      <c r="AD1169">
        <v>0</v>
      </c>
      <c r="AG1169">
        <v>0</v>
      </c>
      <c r="AP1169" s="4"/>
      <c r="BA1169">
        <f>YEAR(data[[#This Row],[Date Création]])</f>
        <v>2021</v>
      </c>
      <c r="BC1169">
        <f>IF(COUNTIF($U$2:U1169,U1169)=COUNTIF(data[Référence principale],data[[#This Row],[Référence principale]]),COUNTIF(data[Référence principale],data[[#This Row],[Référence principale]]),"")</f>
        <v>2</v>
      </c>
    </row>
    <row r="1170" spans="14:55" x14ac:dyDescent="0.25">
      <c r="N1170" s="5">
        <v>44556.46371527778</v>
      </c>
      <c r="O1170" s="5"/>
      <c r="U1170" t="s">
        <v>779</v>
      </c>
      <c r="AD1170">
        <v>0</v>
      </c>
      <c r="AG1170">
        <v>0</v>
      </c>
      <c r="AP1170" s="4"/>
      <c r="BA1170">
        <f>YEAR(data[[#This Row],[Date Création]])</f>
        <v>2021</v>
      </c>
      <c r="BC1170">
        <f>IF(COUNTIF($U$2:U1170,U1170)=COUNTIF(data[Référence principale],data[[#This Row],[Référence principale]]),COUNTIF(data[Référence principale],data[[#This Row],[Référence principale]]),"")</f>
        <v>3</v>
      </c>
    </row>
    <row r="1171" spans="14:55" x14ac:dyDescent="0.25">
      <c r="N1171" s="5">
        <v>44556.46371527778</v>
      </c>
      <c r="O1171" s="5"/>
      <c r="U1171" t="s">
        <v>807</v>
      </c>
      <c r="AD1171">
        <v>0</v>
      </c>
      <c r="AG1171">
        <v>0</v>
      </c>
      <c r="AP1171" s="4"/>
      <c r="BA1171">
        <f>YEAR(data[[#This Row],[Date Création]])</f>
        <v>2021</v>
      </c>
      <c r="BC1171">
        <f>IF(COUNTIF($U$2:U1171,U1171)=COUNTIF(data[Référence principale],data[[#This Row],[Référence principale]]),COUNTIF(data[Référence principale],data[[#This Row],[Référence principale]]),"")</f>
        <v>1</v>
      </c>
    </row>
    <row r="1172" spans="14:55" x14ac:dyDescent="0.25">
      <c r="N1172" s="5">
        <v>44556.46371527778</v>
      </c>
      <c r="O1172" s="5"/>
      <c r="U1172" t="s">
        <v>808</v>
      </c>
      <c r="AD1172">
        <v>0</v>
      </c>
      <c r="AG1172">
        <v>0</v>
      </c>
      <c r="AP1172" s="4"/>
      <c r="BA1172">
        <f>YEAR(data[[#This Row],[Date Création]])</f>
        <v>2021</v>
      </c>
      <c r="BC1172">
        <f>IF(COUNTIF($U$2:U1172,U1172)=COUNTIF(data[Référence principale],data[[#This Row],[Référence principale]]),COUNTIF(data[Référence principale],data[[#This Row],[Référence principale]]),"")</f>
        <v>1</v>
      </c>
    </row>
    <row r="1173" spans="14:55" x14ac:dyDescent="0.25">
      <c r="N1173" s="5">
        <v>44556.46371527778</v>
      </c>
      <c r="O1173" s="5"/>
      <c r="U1173" t="s">
        <v>664</v>
      </c>
      <c r="AD1173">
        <v>0</v>
      </c>
      <c r="AG1173">
        <v>0</v>
      </c>
      <c r="AP1173" s="4"/>
      <c r="BA1173">
        <f>YEAR(data[[#This Row],[Date Création]])</f>
        <v>2021</v>
      </c>
      <c r="BC1173">
        <f>IF(COUNTIF($U$2:U1173,U1173)=COUNTIF(data[Référence principale],data[[#This Row],[Référence principale]]),COUNTIF(data[Référence principale],data[[#This Row],[Référence principale]]),"")</f>
        <v>2</v>
      </c>
    </row>
    <row r="1174" spans="14:55" x14ac:dyDescent="0.25">
      <c r="N1174" s="5">
        <v>44556.46371527778</v>
      </c>
      <c r="O1174" s="5"/>
      <c r="U1174" t="s">
        <v>466</v>
      </c>
      <c r="AD1174">
        <v>0</v>
      </c>
      <c r="AG1174">
        <v>0</v>
      </c>
      <c r="AP1174" s="4"/>
      <c r="BA1174">
        <f>YEAR(data[[#This Row],[Date Création]])</f>
        <v>2021</v>
      </c>
      <c r="BC1174">
        <f>IF(COUNTIF($U$2:U1174,U1174)=COUNTIF(data[Référence principale],data[[#This Row],[Référence principale]]),COUNTIF(data[Référence principale],data[[#This Row],[Référence principale]]),"")</f>
        <v>2</v>
      </c>
    </row>
    <row r="1175" spans="14:55" x14ac:dyDescent="0.25">
      <c r="N1175" s="5">
        <v>44556.46371527778</v>
      </c>
      <c r="O1175" s="5"/>
      <c r="U1175" t="s">
        <v>396</v>
      </c>
      <c r="AD1175">
        <v>0</v>
      </c>
      <c r="AG1175">
        <v>0</v>
      </c>
      <c r="AP1175" s="4"/>
      <c r="BA1175">
        <f>YEAR(data[[#This Row],[Date Création]])</f>
        <v>2021</v>
      </c>
      <c r="BC1175">
        <f>IF(COUNTIF($U$2:U1175,U1175)=COUNTIF(data[Référence principale],data[[#This Row],[Référence principale]]),COUNTIF(data[Référence principale],data[[#This Row],[Référence principale]]),"")</f>
        <v>2</v>
      </c>
    </row>
    <row r="1176" spans="14:55" x14ac:dyDescent="0.25">
      <c r="N1176" s="5">
        <v>44556.46371527778</v>
      </c>
      <c r="O1176" s="5"/>
      <c r="U1176" t="s">
        <v>397</v>
      </c>
      <c r="AD1176">
        <v>0</v>
      </c>
      <c r="AG1176">
        <v>0</v>
      </c>
      <c r="AP1176" s="4"/>
      <c r="BA1176">
        <f>YEAR(data[[#This Row],[Date Création]])</f>
        <v>2021</v>
      </c>
      <c r="BC1176">
        <f>IF(COUNTIF($U$2:U1176,U1176)=COUNTIF(data[Référence principale],data[[#This Row],[Référence principale]]),COUNTIF(data[Référence principale],data[[#This Row],[Référence principale]]),"")</f>
        <v>2</v>
      </c>
    </row>
    <row r="1177" spans="14:55" x14ac:dyDescent="0.25">
      <c r="N1177" s="5">
        <v>44556.46371527778</v>
      </c>
      <c r="O1177" s="5"/>
      <c r="U1177" t="s">
        <v>387</v>
      </c>
      <c r="AD1177">
        <v>0</v>
      </c>
      <c r="AG1177">
        <v>0</v>
      </c>
      <c r="AP1177" s="4"/>
      <c r="BA1177">
        <f>YEAR(data[[#This Row],[Date Création]])</f>
        <v>2021</v>
      </c>
      <c r="BC1177">
        <f>IF(COUNTIF($U$2:U1177,U1177)=COUNTIF(data[Référence principale],data[[#This Row],[Référence principale]]),COUNTIF(data[Référence principale],data[[#This Row],[Référence principale]]),"")</f>
        <v>2</v>
      </c>
    </row>
    <row r="1178" spans="14:55" x14ac:dyDescent="0.25">
      <c r="N1178" s="5">
        <v>44556.46371527778</v>
      </c>
      <c r="O1178" s="5"/>
      <c r="U1178" t="s">
        <v>322</v>
      </c>
      <c r="AD1178">
        <v>0</v>
      </c>
      <c r="AG1178">
        <v>0</v>
      </c>
      <c r="AP1178" s="4"/>
      <c r="BA1178">
        <f>YEAR(data[[#This Row],[Date Création]])</f>
        <v>2021</v>
      </c>
      <c r="BC1178">
        <f>IF(COUNTIF($U$2:U1178,U1178)=COUNTIF(data[Référence principale],data[[#This Row],[Référence principale]]),COUNTIF(data[Référence principale],data[[#This Row],[Référence principale]]),"")</f>
        <v>3</v>
      </c>
    </row>
    <row r="1179" spans="14:55" x14ac:dyDescent="0.25">
      <c r="N1179" s="5">
        <v>44556.46371527778</v>
      </c>
      <c r="O1179" s="5"/>
      <c r="U1179" t="s">
        <v>467</v>
      </c>
      <c r="AD1179">
        <v>0</v>
      </c>
      <c r="AG1179">
        <v>0</v>
      </c>
      <c r="AP1179" s="4"/>
      <c r="BA1179">
        <f>YEAR(data[[#This Row],[Date Création]])</f>
        <v>2021</v>
      </c>
      <c r="BC1179" t="str">
        <f>IF(COUNTIF($U$2:U1179,U1179)=COUNTIF(data[Référence principale],data[[#This Row],[Référence principale]]),COUNTIF(data[Référence principale],data[[#This Row],[Référence principale]]),"")</f>
        <v/>
      </c>
    </row>
    <row r="1180" spans="14:55" x14ac:dyDescent="0.25">
      <c r="N1180" s="5">
        <v>44556.46371527778</v>
      </c>
      <c r="O1180" s="5"/>
      <c r="U1180" t="s">
        <v>454</v>
      </c>
      <c r="AD1180">
        <v>0</v>
      </c>
      <c r="AG1180">
        <v>0</v>
      </c>
      <c r="AP1180" s="4"/>
      <c r="BA1180">
        <f>YEAR(data[[#This Row],[Date Création]])</f>
        <v>2021</v>
      </c>
      <c r="BC1180">
        <f>IF(COUNTIF($U$2:U1180,U1180)=COUNTIF(data[Référence principale],data[[#This Row],[Référence principale]]),COUNTIF(data[Référence principale],data[[#This Row],[Référence principale]]),"")</f>
        <v>2</v>
      </c>
    </row>
    <row r="1181" spans="14:55" x14ac:dyDescent="0.25">
      <c r="N1181" s="5">
        <v>44556.46371527778</v>
      </c>
      <c r="O1181" s="5"/>
      <c r="U1181" t="s">
        <v>73</v>
      </c>
      <c r="AD1181">
        <v>0</v>
      </c>
      <c r="AG1181">
        <v>0</v>
      </c>
      <c r="AP1181" s="4"/>
      <c r="BA1181">
        <f>YEAR(data[[#This Row],[Date Création]])</f>
        <v>2021</v>
      </c>
      <c r="BC1181">
        <f>IF(COUNTIF($U$2:U1181,U1181)=COUNTIF(data[Référence principale],data[[#This Row],[Référence principale]]),COUNTIF(data[Référence principale],data[[#This Row],[Référence principale]]),"")</f>
        <v>4</v>
      </c>
    </row>
    <row r="1182" spans="14:55" x14ac:dyDescent="0.25">
      <c r="N1182" s="5">
        <v>44556.46371527778</v>
      </c>
      <c r="O1182" s="5"/>
      <c r="U1182" t="s">
        <v>70</v>
      </c>
      <c r="AD1182">
        <v>0</v>
      </c>
      <c r="AG1182">
        <v>0</v>
      </c>
      <c r="AP1182" s="4"/>
      <c r="BA1182">
        <f>YEAR(data[[#This Row],[Date Création]])</f>
        <v>2021</v>
      </c>
      <c r="BC1182">
        <f>IF(COUNTIF($U$2:U1182,U1182)=COUNTIF(data[Référence principale],data[[#This Row],[Référence principale]]),COUNTIF(data[Référence principale],data[[#This Row],[Référence principale]]),"")</f>
        <v>4</v>
      </c>
    </row>
    <row r="1183" spans="14:55" x14ac:dyDescent="0.25">
      <c r="N1183" s="5">
        <v>44556.46371527778</v>
      </c>
      <c r="O1183" s="5"/>
      <c r="U1183" t="s">
        <v>468</v>
      </c>
      <c r="AD1183">
        <v>0</v>
      </c>
      <c r="AG1183">
        <v>0</v>
      </c>
      <c r="AP1183" s="4"/>
      <c r="BA1183">
        <f>YEAR(data[[#This Row],[Date Création]])</f>
        <v>2021</v>
      </c>
      <c r="BC1183">
        <f>IF(COUNTIF($U$2:U1183,U1183)=COUNTIF(data[Référence principale],data[[#This Row],[Référence principale]]),COUNTIF(data[Référence principale],data[[#This Row],[Référence principale]]),"")</f>
        <v>2</v>
      </c>
    </row>
    <row r="1184" spans="14:55" x14ac:dyDescent="0.25">
      <c r="N1184" s="5">
        <v>44556.46371527778</v>
      </c>
      <c r="O1184" s="5"/>
      <c r="U1184" t="s">
        <v>809</v>
      </c>
      <c r="AD1184">
        <v>0</v>
      </c>
      <c r="AG1184">
        <v>0</v>
      </c>
      <c r="AP1184" s="4"/>
      <c r="BA1184">
        <f>YEAR(data[[#This Row],[Date Création]])</f>
        <v>2021</v>
      </c>
      <c r="BC1184">
        <f>IF(COUNTIF($U$2:U1184,U1184)=COUNTIF(data[Référence principale],data[[#This Row],[Référence principale]]),COUNTIF(data[Référence principale],data[[#This Row],[Référence principale]]),"")</f>
        <v>1</v>
      </c>
    </row>
    <row r="1185" spans="14:55" x14ac:dyDescent="0.25">
      <c r="N1185" s="5">
        <v>44556.46371527778</v>
      </c>
      <c r="O1185" s="5"/>
      <c r="U1185" t="s">
        <v>106</v>
      </c>
      <c r="AD1185">
        <v>0</v>
      </c>
      <c r="AG1185">
        <v>0</v>
      </c>
      <c r="AP1185" s="4"/>
      <c r="BA1185">
        <f>YEAR(data[[#This Row],[Date Création]])</f>
        <v>2021</v>
      </c>
      <c r="BC1185">
        <f>IF(COUNTIF($U$2:U1185,U1185)=COUNTIF(data[Référence principale],data[[#This Row],[Référence principale]]),COUNTIF(data[Référence principale],data[[#This Row],[Référence principale]]),"")</f>
        <v>3</v>
      </c>
    </row>
    <row r="1186" spans="14:55" x14ac:dyDescent="0.25">
      <c r="N1186" s="5">
        <v>44556.46371527778</v>
      </c>
      <c r="O1186" s="5"/>
      <c r="U1186" t="s">
        <v>679</v>
      </c>
      <c r="AD1186">
        <v>0</v>
      </c>
      <c r="AG1186">
        <v>0</v>
      </c>
      <c r="AP1186" s="4"/>
      <c r="BA1186">
        <f>YEAR(data[[#This Row],[Date Création]])</f>
        <v>2021</v>
      </c>
      <c r="BC1186">
        <f>IF(COUNTIF($U$2:U1186,U1186)=COUNTIF(data[Référence principale],data[[#This Row],[Référence principale]]),COUNTIF(data[Référence principale],data[[#This Row],[Référence principale]]),"")</f>
        <v>2</v>
      </c>
    </row>
    <row r="1187" spans="14:55" x14ac:dyDescent="0.25">
      <c r="N1187" s="5">
        <v>44556.46371527778</v>
      </c>
      <c r="O1187" s="5"/>
      <c r="U1187" t="s">
        <v>810</v>
      </c>
      <c r="AD1187">
        <v>0</v>
      </c>
      <c r="AG1187">
        <v>0</v>
      </c>
      <c r="AP1187" s="4"/>
      <c r="BA1187">
        <f>YEAR(data[[#This Row],[Date Création]])</f>
        <v>2021</v>
      </c>
      <c r="BC1187" t="str">
        <f>IF(COUNTIF($U$2:U1187,U1187)=COUNTIF(data[Référence principale],data[[#This Row],[Référence principale]]),COUNTIF(data[Référence principale],data[[#This Row],[Référence principale]]),"")</f>
        <v/>
      </c>
    </row>
    <row r="1188" spans="14:55" x14ac:dyDescent="0.25">
      <c r="N1188" s="5">
        <v>44556.46371527778</v>
      </c>
      <c r="O1188" s="5"/>
      <c r="U1188" t="s">
        <v>810</v>
      </c>
      <c r="AD1188">
        <v>0</v>
      </c>
      <c r="AG1188">
        <v>0</v>
      </c>
      <c r="AP1188" s="4"/>
      <c r="BA1188">
        <f>YEAR(data[[#This Row],[Date Création]])</f>
        <v>2021</v>
      </c>
      <c r="BC1188">
        <f>IF(COUNTIF($U$2:U1188,U1188)=COUNTIF(data[Référence principale],data[[#This Row],[Référence principale]]),COUNTIF(data[Référence principale],data[[#This Row],[Référence principale]]),"")</f>
        <v>2</v>
      </c>
    </row>
    <row r="1189" spans="14:55" x14ac:dyDescent="0.25">
      <c r="N1189" s="5">
        <v>44556.46371527778</v>
      </c>
      <c r="O1189" s="5"/>
      <c r="U1189" t="s">
        <v>94</v>
      </c>
      <c r="AD1189">
        <v>0</v>
      </c>
      <c r="AG1189">
        <v>0</v>
      </c>
      <c r="AP1189" s="4"/>
      <c r="BA1189">
        <f>YEAR(data[[#This Row],[Date Création]])</f>
        <v>2021</v>
      </c>
      <c r="BC1189">
        <f>IF(COUNTIF($U$2:U1189,U1189)=COUNTIF(data[Référence principale],data[[#This Row],[Référence principale]]),COUNTIF(data[Référence principale],data[[#This Row],[Référence principale]]),"")</f>
        <v>3</v>
      </c>
    </row>
    <row r="1190" spans="14:55" x14ac:dyDescent="0.25">
      <c r="N1190" s="5">
        <v>44556.46371527778</v>
      </c>
      <c r="O1190" s="5"/>
      <c r="U1190" t="s">
        <v>233</v>
      </c>
      <c r="AD1190">
        <v>0</v>
      </c>
      <c r="AG1190">
        <v>0</v>
      </c>
      <c r="AP1190" s="4"/>
      <c r="BA1190">
        <f>YEAR(data[[#This Row],[Date Création]])</f>
        <v>2021</v>
      </c>
      <c r="BC1190">
        <f>IF(COUNTIF($U$2:U1190,U1190)=COUNTIF(data[Référence principale],data[[#This Row],[Référence principale]]),COUNTIF(data[Référence principale],data[[#This Row],[Référence principale]]),"")</f>
        <v>2</v>
      </c>
    </row>
    <row r="1191" spans="14:55" x14ac:dyDescent="0.25">
      <c r="N1191" s="5">
        <v>44556.46371527778</v>
      </c>
      <c r="O1191" s="5"/>
      <c r="U1191" t="s">
        <v>229</v>
      </c>
      <c r="AD1191">
        <v>0</v>
      </c>
      <c r="AG1191">
        <v>0</v>
      </c>
      <c r="AP1191" s="4"/>
      <c r="BA1191">
        <f>YEAR(data[[#This Row],[Date Création]])</f>
        <v>2021</v>
      </c>
      <c r="BC1191">
        <f>IF(COUNTIF($U$2:U1191,U1191)=COUNTIF(data[Référence principale],data[[#This Row],[Référence principale]]),COUNTIF(data[Référence principale],data[[#This Row],[Référence principale]]),"")</f>
        <v>2</v>
      </c>
    </row>
    <row r="1192" spans="14:55" x14ac:dyDescent="0.25">
      <c r="N1192" s="5">
        <v>44556.46371527778</v>
      </c>
      <c r="O1192" s="5"/>
      <c r="U1192" t="s">
        <v>130</v>
      </c>
      <c r="AD1192">
        <v>0</v>
      </c>
      <c r="AG1192">
        <v>0</v>
      </c>
      <c r="AP1192" s="4"/>
      <c r="BA1192">
        <f>YEAR(data[[#This Row],[Date Création]])</f>
        <v>2021</v>
      </c>
      <c r="BC1192">
        <f>IF(COUNTIF($U$2:U1192,U1192)=COUNTIF(data[Référence principale],data[[#This Row],[Référence principale]]),COUNTIF(data[Référence principale],data[[#This Row],[Référence principale]]),"")</f>
        <v>1</v>
      </c>
    </row>
    <row r="1193" spans="14:55" x14ac:dyDescent="0.25">
      <c r="N1193" s="5">
        <v>44556.46371527778</v>
      </c>
      <c r="O1193" s="5"/>
      <c r="U1193" t="s">
        <v>131</v>
      </c>
      <c r="AD1193">
        <v>0</v>
      </c>
      <c r="AG1193">
        <v>0</v>
      </c>
      <c r="AP1193" s="4"/>
      <c r="BA1193">
        <f>YEAR(data[[#This Row],[Date Création]])</f>
        <v>2021</v>
      </c>
      <c r="BC1193">
        <f>IF(COUNTIF($U$2:U1193,U1193)=COUNTIF(data[Référence principale],data[[#This Row],[Référence principale]]),COUNTIF(data[Référence principale],data[[#This Row],[Référence principale]]),"")</f>
        <v>1</v>
      </c>
    </row>
    <row r="1194" spans="14:55" x14ac:dyDescent="0.25">
      <c r="N1194" s="5">
        <v>44556.46371527778</v>
      </c>
      <c r="O1194" s="5"/>
      <c r="U1194" t="s">
        <v>132</v>
      </c>
      <c r="AD1194">
        <v>0</v>
      </c>
      <c r="AG1194">
        <v>0</v>
      </c>
      <c r="AP1194" s="4"/>
      <c r="BA1194">
        <f>YEAR(data[[#This Row],[Date Création]])</f>
        <v>2021</v>
      </c>
      <c r="BC1194">
        <f>IF(COUNTIF($U$2:U1194,U1194)=COUNTIF(data[Référence principale],data[[#This Row],[Référence principale]]),COUNTIF(data[Référence principale],data[[#This Row],[Référence principale]]),"")</f>
        <v>1</v>
      </c>
    </row>
    <row r="1195" spans="14:55" x14ac:dyDescent="0.25">
      <c r="N1195" s="5">
        <v>44556.46371527778</v>
      </c>
      <c r="O1195" s="5"/>
      <c r="U1195" t="s">
        <v>398</v>
      </c>
      <c r="AD1195">
        <v>0</v>
      </c>
      <c r="AG1195">
        <v>0</v>
      </c>
      <c r="AP1195" s="4"/>
      <c r="BA1195">
        <f>YEAR(data[[#This Row],[Date Création]])</f>
        <v>2021</v>
      </c>
      <c r="BC1195" t="str">
        <f>IF(COUNTIF($U$2:U1195,U1195)=COUNTIF(data[Référence principale],data[[#This Row],[Référence principale]]),COUNTIF(data[Référence principale],data[[#This Row],[Référence principale]]),"")</f>
        <v/>
      </c>
    </row>
    <row r="1196" spans="14:55" x14ac:dyDescent="0.25">
      <c r="N1196" s="5">
        <v>44556.46371527778</v>
      </c>
      <c r="O1196" s="5"/>
      <c r="U1196" t="s">
        <v>205</v>
      </c>
      <c r="AD1196">
        <v>0</v>
      </c>
      <c r="AG1196">
        <v>0</v>
      </c>
      <c r="AP1196" s="4"/>
      <c r="BA1196">
        <f>YEAR(data[[#This Row],[Date Création]])</f>
        <v>2021</v>
      </c>
      <c r="BC1196">
        <f>IF(COUNTIF($U$2:U1196,U1196)=COUNTIF(data[Référence principale],data[[#This Row],[Référence principale]]),COUNTIF(data[Référence principale],data[[#This Row],[Référence principale]]),"")</f>
        <v>3</v>
      </c>
    </row>
    <row r="1197" spans="14:55" x14ac:dyDescent="0.25">
      <c r="N1197" s="5">
        <v>44556.46371527778</v>
      </c>
      <c r="O1197" s="5"/>
      <c r="U1197" t="s">
        <v>404</v>
      </c>
      <c r="AD1197">
        <v>0</v>
      </c>
      <c r="AG1197">
        <v>0</v>
      </c>
      <c r="AP1197" s="4"/>
      <c r="BA1197">
        <f>YEAR(data[[#This Row],[Date Création]])</f>
        <v>2021</v>
      </c>
      <c r="BC1197">
        <f>IF(COUNTIF($U$2:U1197,U1197)=COUNTIF(data[Référence principale],data[[#This Row],[Référence principale]]),COUNTIF(data[Référence principale],data[[#This Row],[Référence principale]]),"")</f>
        <v>2</v>
      </c>
    </row>
    <row r="1198" spans="14:55" x14ac:dyDescent="0.25">
      <c r="N1198" s="5">
        <v>44556.46371527778</v>
      </c>
      <c r="O1198" s="5"/>
      <c r="U1198" t="s">
        <v>405</v>
      </c>
      <c r="AD1198">
        <v>0</v>
      </c>
      <c r="AG1198">
        <v>0</v>
      </c>
      <c r="AP1198" s="4"/>
      <c r="BA1198">
        <f>YEAR(data[[#This Row],[Date Création]])</f>
        <v>2021</v>
      </c>
      <c r="BC1198">
        <f>IF(COUNTIF($U$2:U1198,U1198)=COUNTIF(data[Référence principale],data[[#This Row],[Référence principale]]),COUNTIF(data[Référence principale],data[[#This Row],[Référence principale]]),"")</f>
        <v>2</v>
      </c>
    </row>
    <row r="1199" spans="14:55" x14ac:dyDescent="0.25">
      <c r="N1199" s="5">
        <v>44556.46371527778</v>
      </c>
      <c r="O1199" s="5"/>
      <c r="U1199" t="s">
        <v>811</v>
      </c>
      <c r="AD1199">
        <v>0</v>
      </c>
      <c r="AG1199">
        <v>0</v>
      </c>
      <c r="AP1199" s="4"/>
      <c r="BA1199">
        <f>YEAR(data[[#This Row],[Date Création]])</f>
        <v>2021</v>
      </c>
      <c r="BC1199">
        <f>IF(COUNTIF($U$2:U1199,U1199)=COUNTIF(data[Référence principale],data[[#This Row],[Référence principale]]),COUNTIF(data[Référence principale],data[[#This Row],[Référence principale]]),"")</f>
        <v>1</v>
      </c>
    </row>
    <row r="1200" spans="14:55" x14ac:dyDescent="0.25">
      <c r="N1200" s="5">
        <v>44556.46371527778</v>
      </c>
      <c r="O1200" s="5"/>
      <c r="U1200" t="s">
        <v>283</v>
      </c>
      <c r="AD1200">
        <v>0</v>
      </c>
      <c r="AG1200">
        <v>0</v>
      </c>
      <c r="AP1200" s="4"/>
      <c r="BA1200">
        <f>YEAR(data[[#This Row],[Date Création]])</f>
        <v>2021</v>
      </c>
      <c r="BC1200">
        <f>IF(COUNTIF($U$2:U1200,U1200)=COUNTIF(data[Référence principale],data[[#This Row],[Référence principale]]),COUNTIF(data[Référence principale],data[[#This Row],[Référence principale]]),"")</f>
        <v>2</v>
      </c>
    </row>
    <row r="1201" spans="14:55" x14ac:dyDescent="0.25">
      <c r="N1201" s="5">
        <v>44556.46371527778</v>
      </c>
      <c r="O1201" s="5"/>
      <c r="U1201" t="s">
        <v>251</v>
      </c>
      <c r="AD1201">
        <v>0</v>
      </c>
      <c r="AG1201">
        <v>0</v>
      </c>
      <c r="AP1201" s="4"/>
      <c r="BA1201">
        <f>YEAR(data[[#This Row],[Date Création]])</f>
        <v>2021</v>
      </c>
      <c r="BC1201">
        <f>IF(COUNTIF($U$2:U1201,U1201)=COUNTIF(data[Référence principale],data[[#This Row],[Référence principale]]),COUNTIF(data[Référence principale],data[[#This Row],[Référence principale]]),"")</f>
        <v>2</v>
      </c>
    </row>
    <row r="1202" spans="14:55" x14ac:dyDescent="0.25">
      <c r="N1202" s="5">
        <v>44556.46371527778</v>
      </c>
      <c r="O1202" s="5"/>
      <c r="U1202" t="s">
        <v>289</v>
      </c>
      <c r="AD1202">
        <v>0</v>
      </c>
      <c r="AG1202">
        <v>0</v>
      </c>
      <c r="AP1202" s="4"/>
      <c r="BA1202">
        <f>YEAR(data[[#This Row],[Date Création]])</f>
        <v>2021</v>
      </c>
      <c r="BC1202">
        <f>IF(COUNTIF($U$2:U1202,U1202)=COUNTIF(data[Référence principale],data[[#This Row],[Référence principale]]),COUNTIF(data[Référence principale],data[[#This Row],[Référence principale]]),"")</f>
        <v>2</v>
      </c>
    </row>
    <row r="1203" spans="14:55" x14ac:dyDescent="0.25">
      <c r="N1203" s="5">
        <v>44556.46371527778</v>
      </c>
      <c r="O1203" s="5"/>
      <c r="U1203" t="s">
        <v>214</v>
      </c>
      <c r="AD1203">
        <v>0</v>
      </c>
      <c r="AG1203">
        <v>0</v>
      </c>
      <c r="AP1203" s="4"/>
      <c r="BA1203">
        <f>YEAR(data[[#This Row],[Date Création]])</f>
        <v>2021</v>
      </c>
      <c r="BC1203">
        <f>IF(COUNTIF($U$2:U1203,U1203)=COUNTIF(data[Référence principale],data[[#This Row],[Référence principale]]),COUNTIF(data[Référence principale],data[[#This Row],[Référence principale]]),"")</f>
        <v>2</v>
      </c>
    </row>
    <row r="1204" spans="14:55" x14ac:dyDescent="0.25">
      <c r="N1204" s="5">
        <v>44556.46371527778</v>
      </c>
      <c r="O1204" s="5"/>
      <c r="U1204" t="s">
        <v>224</v>
      </c>
      <c r="AD1204">
        <v>0</v>
      </c>
      <c r="AG1204">
        <v>0</v>
      </c>
      <c r="AP1204" s="4"/>
      <c r="BA1204">
        <f>YEAR(data[[#This Row],[Date Création]])</f>
        <v>2021</v>
      </c>
      <c r="BC1204">
        <f>IF(COUNTIF($U$2:U1204,U1204)=COUNTIF(data[Référence principale],data[[#This Row],[Référence principale]]),COUNTIF(data[Référence principale],data[[#This Row],[Référence principale]]),"")</f>
        <v>2</v>
      </c>
    </row>
    <row r="1205" spans="14:55" x14ac:dyDescent="0.25">
      <c r="N1205" s="5">
        <v>44556.46371527778</v>
      </c>
      <c r="O1205" s="5"/>
      <c r="U1205" t="s">
        <v>422</v>
      </c>
      <c r="AD1205">
        <v>0</v>
      </c>
      <c r="AG1205">
        <v>0</v>
      </c>
      <c r="AP1205" s="4"/>
      <c r="BA1205">
        <f>YEAR(data[[#This Row],[Date Création]])</f>
        <v>2021</v>
      </c>
      <c r="BC1205">
        <f>IF(COUNTIF($U$2:U1205,U1205)=COUNTIF(data[Référence principale],data[[#This Row],[Référence principale]]),COUNTIF(data[Référence principale],data[[#This Row],[Référence principale]]),"")</f>
        <v>2</v>
      </c>
    </row>
    <row r="1206" spans="14:55" x14ac:dyDescent="0.25">
      <c r="N1206" s="5">
        <v>44556.46371527778</v>
      </c>
      <c r="O1206" s="5"/>
      <c r="U1206" t="s">
        <v>812</v>
      </c>
      <c r="AD1206">
        <v>0</v>
      </c>
      <c r="AG1206">
        <v>0</v>
      </c>
      <c r="AP1206" s="4"/>
      <c r="BA1206">
        <f>YEAR(data[[#This Row],[Date Création]])</f>
        <v>2021</v>
      </c>
      <c r="BC1206">
        <f>IF(COUNTIF($U$2:U1206,U1206)=COUNTIF(data[Référence principale],data[[#This Row],[Référence principale]]),COUNTIF(data[Référence principale],data[[#This Row],[Référence principale]]),"")</f>
        <v>1</v>
      </c>
    </row>
    <row r="1207" spans="14:55" x14ac:dyDescent="0.25">
      <c r="N1207" s="5">
        <v>44556.46371527778</v>
      </c>
      <c r="O1207" s="5"/>
      <c r="U1207" t="s">
        <v>813</v>
      </c>
      <c r="AD1207">
        <v>0</v>
      </c>
      <c r="AG1207">
        <v>0</v>
      </c>
      <c r="AP1207" s="4"/>
      <c r="BA1207">
        <f>YEAR(data[[#This Row],[Date Création]])</f>
        <v>2021</v>
      </c>
      <c r="BC1207" t="str">
        <f>IF(COUNTIF($U$2:U1207,U1207)=COUNTIF(data[Référence principale],data[[#This Row],[Référence principale]]),COUNTIF(data[Référence principale],data[[#This Row],[Référence principale]]),"")</f>
        <v/>
      </c>
    </row>
    <row r="1208" spans="14:55" x14ac:dyDescent="0.25">
      <c r="N1208" s="5">
        <v>44556.46371527778</v>
      </c>
      <c r="O1208" s="5"/>
      <c r="U1208" t="s">
        <v>813</v>
      </c>
      <c r="AD1208">
        <v>0</v>
      </c>
      <c r="AG1208">
        <v>0</v>
      </c>
      <c r="AP1208" s="4"/>
      <c r="BA1208">
        <f>YEAR(data[[#This Row],[Date Création]])</f>
        <v>2021</v>
      </c>
      <c r="BC1208">
        <f>IF(COUNTIF($U$2:U1208,U1208)=COUNTIF(data[Référence principale],data[[#This Row],[Référence principale]]),COUNTIF(data[Référence principale],data[[#This Row],[Référence principale]]),"")</f>
        <v>2</v>
      </c>
    </row>
    <row r="1209" spans="14:55" x14ac:dyDescent="0.25">
      <c r="N1209" s="5">
        <v>44556.46371527778</v>
      </c>
      <c r="O1209" s="5"/>
      <c r="U1209" t="s">
        <v>469</v>
      </c>
      <c r="AD1209">
        <v>0</v>
      </c>
      <c r="AG1209">
        <v>0</v>
      </c>
      <c r="AP1209" s="4"/>
      <c r="BA1209">
        <f>YEAR(data[[#This Row],[Date Création]])</f>
        <v>2021</v>
      </c>
      <c r="BC1209">
        <f>IF(COUNTIF($U$2:U1209,U1209)=COUNTIF(data[Référence principale],data[[#This Row],[Référence principale]]),COUNTIF(data[Référence principale],data[[#This Row],[Référence principale]]),"")</f>
        <v>2</v>
      </c>
    </row>
    <row r="1210" spans="14:55" x14ac:dyDescent="0.25">
      <c r="N1210" s="5">
        <v>44556.46371527778</v>
      </c>
      <c r="O1210" s="5"/>
      <c r="U1210" t="s">
        <v>814</v>
      </c>
      <c r="AD1210">
        <v>0</v>
      </c>
      <c r="AG1210">
        <v>0</v>
      </c>
      <c r="AP1210" s="4"/>
      <c r="BA1210">
        <f>YEAR(data[[#This Row],[Date Création]])</f>
        <v>2021</v>
      </c>
      <c r="BC1210" t="str">
        <f>IF(COUNTIF($U$2:U1210,U1210)=COUNTIF(data[Référence principale],data[[#This Row],[Référence principale]]),COUNTIF(data[Référence principale],data[[#This Row],[Référence principale]]),"")</f>
        <v/>
      </c>
    </row>
    <row r="1211" spans="14:55" x14ac:dyDescent="0.25">
      <c r="N1211" s="5">
        <v>44556.46371527778</v>
      </c>
      <c r="O1211" s="5"/>
      <c r="U1211" t="s">
        <v>814</v>
      </c>
      <c r="AD1211">
        <v>0</v>
      </c>
      <c r="AG1211">
        <v>0</v>
      </c>
      <c r="AP1211" s="4"/>
      <c r="BA1211">
        <f>YEAR(data[[#This Row],[Date Création]])</f>
        <v>2021</v>
      </c>
      <c r="BC1211">
        <f>IF(COUNTIF($U$2:U1211,U1211)=COUNTIF(data[Référence principale],data[[#This Row],[Référence principale]]),COUNTIF(data[Référence principale],data[[#This Row],[Référence principale]]),"")</f>
        <v>2</v>
      </c>
    </row>
    <row r="1212" spans="14:55" x14ac:dyDescent="0.25">
      <c r="N1212" s="5">
        <v>44556.46371527778</v>
      </c>
      <c r="O1212" s="5"/>
      <c r="U1212" t="s">
        <v>177</v>
      </c>
      <c r="AD1212">
        <v>0</v>
      </c>
      <c r="AG1212">
        <v>0</v>
      </c>
      <c r="AP1212" s="4"/>
      <c r="BA1212">
        <f>YEAR(data[[#This Row],[Date Création]])</f>
        <v>2021</v>
      </c>
      <c r="BC1212">
        <f>IF(COUNTIF($U$2:U1212,U1212)=COUNTIF(data[Référence principale],data[[#This Row],[Référence principale]]),COUNTIF(data[Référence principale],data[[#This Row],[Référence principale]]),"")</f>
        <v>2</v>
      </c>
    </row>
    <row r="1213" spans="14:55" x14ac:dyDescent="0.25">
      <c r="N1213" s="5">
        <v>44556.46371527778</v>
      </c>
      <c r="O1213" s="5"/>
      <c r="U1213" t="s">
        <v>495</v>
      </c>
      <c r="AD1213">
        <v>0</v>
      </c>
      <c r="AG1213">
        <v>0</v>
      </c>
      <c r="AP1213" s="4"/>
      <c r="BA1213">
        <f>YEAR(data[[#This Row],[Date Création]])</f>
        <v>2021</v>
      </c>
      <c r="BC1213">
        <f>IF(COUNTIF($U$2:U1213,U1213)=COUNTIF(data[Référence principale],data[[#This Row],[Référence principale]]),COUNTIF(data[Référence principale],data[[#This Row],[Référence principale]]),"")</f>
        <v>2</v>
      </c>
    </row>
    <row r="1214" spans="14:55" x14ac:dyDescent="0.25">
      <c r="N1214" s="5">
        <v>44556.46371527778</v>
      </c>
      <c r="O1214" s="5"/>
      <c r="U1214" t="s">
        <v>496</v>
      </c>
      <c r="AD1214">
        <v>0</v>
      </c>
      <c r="AG1214">
        <v>0</v>
      </c>
      <c r="AP1214" s="4"/>
      <c r="BA1214">
        <f>YEAR(data[[#This Row],[Date Création]])</f>
        <v>2021</v>
      </c>
      <c r="BC1214">
        <f>IF(COUNTIF($U$2:U1214,U1214)=COUNTIF(data[Référence principale],data[[#This Row],[Référence principale]]),COUNTIF(data[Référence principale],data[[#This Row],[Référence principale]]),"")</f>
        <v>2</v>
      </c>
    </row>
    <row r="1215" spans="14:55" x14ac:dyDescent="0.25">
      <c r="N1215" s="5">
        <v>44556.46371527778</v>
      </c>
      <c r="O1215" s="5"/>
      <c r="U1215" t="s">
        <v>489</v>
      </c>
      <c r="AD1215">
        <v>0</v>
      </c>
      <c r="AG1215">
        <v>0</v>
      </c>
      <c r="AP1215" s="4"/>
      <c r="BA1215">
        <f>YEAR(data[[#This Row],[Date Création]])</f>
        <v>2021</v>
      </c>
      <c r="BC1215">
        <f>IF(COUNTIF($U$2:U1215,U1215)=COUNTIF(data[Référence principale],data[[#This Row],[Référence principale]]),COUNTIF(data[Référence principale],data[[#This Row],[Référence principale]]),"")</f>
        <v>2</v>
      </c>
    </row>
    <row r="1216" spans="14:55" x14ac:dyDescent="0.25">
      <c r="N1216" s="5">
        <v>44556.46371527778</v>
      </c>
      <c r="O1216" s="5"/>
      <c r="U1216" t="s">
        <v>815</v>
      </c>
      <c r="AD1216">
        <v>0</v>
      </c>
      <c r="AG1216">
        <v>0</v>
      </c>
      <c r="AP1216" s="4"/>
      <c r="BA1216">
        <f>YEAR(data[[#This Row],[Date Création]])</f>
        <v>2021</v>
      </c>
      <c r="BC1216" t="str">
        <f>IF(COUNTIF($U$2:U1216,U1216)=COUNTIF(data[Référence principale],data[[#This Row],[Référence principale]]),COUNTIF(data[Référence principale],data[[#This Row],[Référence principale]]),"")</f>
        <v/>
      </c>
    </row>
    <row r="1217" spans="14:55" x14ac:dyDescent="0.25">
      <c r="N1217" s="5">
        <v>44556.46371527778</v>
      </c>
      <c r="O1217" s="5"/>
      <c r="U1217" t="s">
        <v>815</v>
      </c>
      <c r="AD1217">
        <v>-1</v>
      </c>
      <c r="AG1217">
        <v>0</v>
      </c>
      <c r="AP1217" s="4"/>
      <c r="BA1217">
        <f>YEAR(data[[#This Row],[Date Création]])</f>
        <v>2021</v>
      </c>
      <c r="BC1217">
        <f>IF(COUNTIF($U$2:U1217,U1217)=COUNTIF(data[Référence principale],data[[#This Row],[Référence principale]]),COUNTIF(data[Référence principale],data[[#This Row],[Référence principale]]),"")</f>
        <v>2</v>
      </c>
    </row>
    <row r="1218" spans="14:55" x14ac:dyDescent="0.25">
      <c r="N1218" s="5">
        <v>44556.46371527778</v>
      </c>
      <c r="O1218" s="5"/>
      <c r="U1218" t="s">
        <v>264</v>
      </c>
      <c r="AD1218">
        <v>0</v>
      </c>
      <c r="AG1218">
        <v>0</v>
      </c>
      <c r="AP1218" s="4"/>
      <c r="BA1218">
        <f>YEAR(data[[#This Row],[Date Création]])</f>
        <v>2021</v>
      </c>
      <c r="BC1218">
        <f>IF(COUNTIF($U$2:U1218,U1218)=COUNTIF(data[Référence principale],data[[#This Row],[Référence principale]]),COUNTIF(data[Référence principale],data[[#This Row],[Référence principale]]),"")</f>
        <v>2</v>
      </c>
    </row>
    <row r="1219" spans="14:55" x14ac:dyDescent="0.25">
      <c r="N1219" s="5">
        <v>44556.46371527778</v>
      </c>
      <c r="O1219" s="5"/>
      <c r="U1219" t="s">
        <v>250</v>
      </c>
      <c r="AD1219">
        <v>0</v>
      </c>
      <c r="AG1219">
        <v>0</v>
      </c>
      <c r="AP1219" s="4"/>
      <c r="BA1219">
        <f>YEAR(data[[#This Row],[Date Création]])</f>
        <v>2021</v>
      </c>
      <c r="BC1219">
        <f>IF(COUNTIF($U$2:U1219,U1219)=COUNTIF(data[Référence principale],data[[#This Row],[Référence principale]]),COUNTIF(data[Référence principale],data[[#This Row],[Référence principale]]),"")</f>
        <v>2</v>
      </c>
    </row>
    <row r="1220" spans="14:55" x14ac:dyDescent="0.25">
      <c r="N1220" s="5">
        <v>44556.46371527778</v>
      </c>
      <c r="O1220" s="5"/>
      <c r="U1220" t="s">
        <v>816</v>
      </c>
      <c r="AD1220">
        <v>0</v>
      </c>
      <c r="AG1220">
        <v>0</v>
      </c>
      <c r="AP1220" s="4"/>
      <c r="BA1220">
        <f>YEAR(data[[#This Row],[Date Création]])</f>
        <v>2021</v>
      </c>
      <c r="BC1220" t="str">
        <f>IF(COUNTIF($U$2:U1220,U1220)=COUNTIF(data[Référence principale],data[[#This Row],[Référence principale]]),COUNTIF(data[Référence principale],data[[#This Row],[Référence principale]]),"")</f>
        <v/>
      </c>
    </row>
    <row r="1221" spans="14:55" x14ac:dyDescent="0.25">
      <c r="N1221" s="5">
        <v>44556.46371527778</v>
      </c>
      <c r="O1221" s="5"/>
      <c r="U1221" t="s">
        <v>816</v>
      </c>
      <c r="AD1221">
        <v>0</v>
      </c>
      <c r="AG1221">
        <v>0</v>
      </c>
      <c r="AP1221" s="4"/>
      <c r="BA1221">
        <f>YEAR(data[[#This Row],[Date Création]])</f>
        <v>2021</v>
      </c>
      <c r="BC1221">
        <f>IF(COUNTIF($U$2:U1221,U1221)=COUNTIF(data[Référence principale],data[[#This Row],[Référence principale]]),COUNTIF(data[Référence principale],data[[#This Row],[Référence principale]]),"")</f>
        <v>2</v>
      </c>
    </row>
    <row r="1222" spans="14:55" x14ac:dyDescent="0.25">
      <c r="N1222" s="5">
        <v>44556.46371527778</v>
      </c>
      <c r="O1222" s="5"/>
      <c r="U1222" t="s">
        <v>76</v>
      </c>
      <c r="AD1222">
        <v>0</v>
      </c>
      <c r="AG1222">
        <v>0</v>
      </c>
      <c r="AP1222" s="4"/>
      <c r="BA1222">
        <f>YEAR(data[[#This Row],[Date Création]])</f>
        <v>2021</v>
      </c>
      <c r="BC1222">
        <f>IF(COUNTIF($U$2:U1222,U1222)=COUNTIF(data[Référence principale],data[[#This Row],[Référence principale]]),COUNTIF(data[Référence principale],data[[#This Row],[Référence principale]]),"")</f>
        <v>2</v>
      </c>
    </row>
    <row r="1223" spans="14:55" x14ac:dyDescent="0.25">
      <c r="N1223" s="5">
        <v>44556.46371527778</v>
      </c>
      <c r="O1223" s="5"/>
      <c r="U1223" t="s">
        <v>160</v>
      </c>
      <c r="AD1223">
        <v>0</v>
      </c>
      <c r="AG1223">
        <v>0</v>
      </c>
      <c r="AP1223" s="4"/>
      <c r="BA1223">
        <f>YEAR(data[[#This Row],[Date Création]])</f>
        <v>2021</v>
      </c>
      <c r="BC1223" t="str">
        <f>IF(COUNTIF($U$2:U1223,U1223)=COUNTIF(data[Référence principale],data[[#This Row],[Référence principale]]),COUNTIF(data[Référence principale],data[[#This Row],[Référence principale]]),"")</f>
        <v/>
      </c>
    </row>
    <row r="1224" spans="14:55" x14ac:dyDescent="0.25">
      <c r="N1224" s="5">
        <v>44556.46371527778</v>
      </c>
      <c r="O1224" s="5"/>
      <c r="U1224" t="s">
        <v>160</v>
      </c>
      <c r="AD1224">
        <v>0</v>
      </c>
      <c r="AG1224">
        <v>0</v>
      </c>
      <c r="AP1224" s="4"/>
      <c r="BA1224">
        <f>YEAR(data[[#This Row],[Date Création]])</f>
        <v>2021</v>
      </c>
      <c r="BC1224">
        <f>IF(COUNTIF($U$2:U1224,U1224)=COUNTIF(data[Référence principale],data[[#This Row],[Référence principale]]),COUNTIF(data[Référence principale],data[[#This Row],[Référence principale]]),"")</f>
        <v>6</v>
      </c>
    </row>
    <row r="1225" spans="14:55" x14ac:dyDescent="0.25">
      <c r="N1225" s="5">
        <v>44556.46371527778</v>
      </c>
      <c r="O1225" s="5"/>
      <c r="U1225" t="s">
        <v>470</v>
      </c>
      <c r="AD1225">
        <v>0</v>
      </c>
      <c r="AG1225">
        <v>0</v>
      </c>
      <c r="AP1225" s="4"/>
      <c r="BA1225">
        <f>YEAR(data[[#This Row],[Date Création]])</f>
        <v>2021</v>
      </c>
      <c r="BC1225">
        <f>IF(COUNTIF($U$2:U1225,U1225)=COUNTIF(data[Référence principale],data[[#This Row],[Référence principale]]),COUNTIF(data[Référence principale],data[[#This Row],[Référence principale]]),"")</f>
        <v>2</v>
      </c>
    </row>
    <row r="1226" spans="14:55" x14ac:dyDescent="0.25">
      <c r="N1226" s="5">
        <v>44556.46371527778</v>
      </c>
      <c r="O1226" s="5"/>
      <c r="U1226" t="s">
        <v>277</v>
      </c>
      <c r="AD1226">
        <v>0</v>
      </c>
      <c r="AG1226">
        <v>0</v>
      </c>
      <c r="AP1226" s="4"/>
      <c r="BA1226">
        <f>YEAR(data[[#This Row],[Date Création]])</f>
        <v>2021</v>
      </c>
      <c r="BC1226">
        <f>IF(COUNTIF($U$2:U1226,U1226)=COUNTIF(data[Référence principale],data[[#This Row],[Référence principale]]),COUNTIF(data[Référence principale],data[[#This Row],[Référence principale]]),"")</f>
        <v>2</v>
      </c>
    </row>
    <row r="1227" spans="14:55" x14ac:dyDescent="0.25">
      <c r="N1227" s="5">
        <v>44556.46371527778</v>
      </c>
      <c r="O1227" s="5"/>
      <c r="U1227" t="s">
        <v>457</v>
      </c>
      <c r="AD1227">
        <v>0</v>
      </c>
      <c r="AG1227">
        <v>0</v>
      </c>
      <c r="AP1227" s="4"/>
      <c r="BA1227">
        <f>YEAR(data[[#This Row],[Date Création]])</f>
        <v>2021</v>
      </c>
      <c r="BC1227">
        <f>IF(COUNTIF($U$2:U1227,U1227)=COUNTIF(data[Référence principale],data[[#This Row],[Référence principale]]),COUNTIF(data[Référence principale],data[[#This Row],[Référence principale]]),"")</f>
        <v>2</v>
      </c>
    </row>
    <row r="1228" spans="14:55" x14ac:dyDescent="0.25">
      <c r="N1228" s="5">
        <v>44556.46371527778</v>
      </c>
      <c r="O1228" s="5"/>
      <c r="U1228" t="s">
        <v>670</v>
      </c>
      <c r="AD1228">
        <v>0</v>
      </c>
      <c r="AG1228">
        <v>0</v>
      </c>
      <c r="AP1228" s="4"/>
      <c r="BA1228">
        <f>YEAR(data[[#This Row],[Date Création]])</f>
        <v>2021</v>
      </c>
      <c r="BC1228">
        <f>IF(COUNTIF($U$2:U1228,U1228)=COUNTIF(data[Référence principale],data[[#This Row],[Référence principale]]),COUNTIF(data[Référence principale],data[[#This Row],[Référence principale]]),"")</f>
        <v>2</v>
      </c>
    </row>
    <row r="1229" spans="14:55" x14ac:dyDescent="0.25">
      <c r="N1229" s="5">
        <v>44556.46371527778</v>
      </c>
      <c r="O1229" s="5"/>
      <c r="U1229" t="s">
        <v>817</v>
      </c>
      <c r="AD1229">
        <v>0</v>
      </c>
      <c r="AG1229">
        <v>0</v>
      </c>
      <c r="AP1229" s="4"/>
      <c r="BA1229">
        <f>YEAR(data[[#This Row],[Date Création]])</f>
        <v>2021</v>
      </c>
      <c r="BC1229" t="str">
        <f>IF(COUNTIF($U$2:U1229,U1229)=COUNTIF(data[Référence principale],data[[#This Row],[Référence principale]]),COUNTIF(data[Référence principale],data[[#This Row],[Référence principale]]),"")</f>
        <v/>
      </c>
    </row>
    <row r="1230" spans="14:55" x14ac:dyDescent="0.25">
      <c r="N1230" s="5">
        <v>44556.46371527778</v>
      </c>
      <c r="O1230" s="5"/>
      <c r="U1230" t="s">
        <v>817</v>
      </c>
      <c r="AD1230">
        <v>0</v>
      </c>
      <c r="AG1230">
        <v>0</v>
      </c>
      <c r="AP1230" s="4"/>
      <c r="BA1230">
        <f>YEAR(data[[#This Row],[Date Création]])</f>
        <v>2021</v>
      </c>
      <c r="BC1230">
        <f>IF(COUNTIF($U$2:U1230,U1230)=COUNTIF(data[Référence principale],data[[#This Row],[Référence principale]]),COUNTIF(data[Référence principale],data[[#This Row],[Référence principale]]),"")</f>
        <v>2</v>
      </c>
    </row>
    <row r="1231" spans="14:55" x14ac:dyDescent="0.25">
      <c r="N1231" s="5">
        <v>44556.46371527778</v>
      </c>
      <c r="O1231" s="5"/>
      <c r="U1231" t="s">
        <v>818</v>
      </c>
      <c r="AD1231">
        <v>0</v>
      </c>
      <c r="AG1231">
        <v>0</v>
      </c>
      <c r="AP1231" s="4"/>
      <c r="BA1231">
        <f>YEAR(data[[#This Row],[Date Création]])</f>
        <v>2021</v>
      </c>
      <c r="BC1231" t="str">
        <f>IF(COUNTIF($U$2:U1231,U1231)=COUNTIF(data[Référence principale],data[[#This Row],[Référence principale]]),COUNTIF(data[Référence principale],data[[#This Row],[Référence principale]]),"")</f>
        <v/>
      </c>
    </row>
    <row r="1232" spans="14:55" x14ac:dyDescent="0.25">
      <c r="N1232" s="5">
        <v>44556.46371527778</v>
      </c>
      <c r="O1232" s="5"/>
      <c r="U1232" t="s">
        <v>818</v>
      </c>
      <c r="AD1232">
        <v>0</v>
      </c>
      <c r="AG1232">
        <v>0</v>
      </c>
      <c r="AP1232" s="4"/>
      <c r="BA1232">
        <f>YEAR(data[[#This Row],[Date Création]])</f>
        <v>2021</v>
      </c>
      <c r="BC1232">
        <f>IF(COUNTIF($U$2:U1232,U1232)=COUNTIF(data[Référence principale],data[[#This Row],[Référence principale]]),COUNTIF(data[Référence principale],data[[#This Row],[Référence principale]]),"")</f>
        <v>2</v>
      </c>
    </row>
    <row r="1233" spans="14:55" x14ac:dyDescent="0.25">
      <c r="N1233" s="5">
        <v>44556.46371527778</v>
      </c>
      <c r="O1233" s="5"/>
      <c r="U1233" t="s">
        <v>819</v>
      </c>
      <c r="AD1233">
        <v>0</v>
      </c>
      <c r="AG1233">
        <v>0</v>
      </c>
      <c r="AP1233" s="4"/>
      <c r="BA1233">
        <f>YEAR(data[[#This Row],[Date Création]])</f>
        <v>2021</v>
      </c>
      <c r="BC1233" t="str">
        <f>IF(COUNTIF($U$2:U1233,U1233)=COUNTIF(data[Référence principale],data[[#This Row],[Référence principale]]),COUNTIF(data[Référence principale],data[[#This Row],[Référence principale]]),"")</f>
        <v/>
      </c>
    </row>
    <row r="1234" spans="14:55" x14ac:dyDescent="0.25">
      <c r="N1234" s="5">
        <v>44556.46371527778</v>
      </c>
      <c r="O1234" s="5"/>
      <c r="U1234" t="s">
        <v>819</v>
      </c>
      <c r="AD1234">
        <v>0</v>
      </c>
      <c r="AG1234">
        <v>0</v>
      </c>
      <c r="AP1234" s="4"/>
      <c r="BA1234">
        <f>YEAR(data[[#This Row],[Date Création]])</f>
        <v>2021</v>
      </c>
      <c r="BC1234">
        <f>IF(COUNTIF($U$2:U1234,U1234)=COUNTIF(data[Référence principale],data[[#This Row],[Référence principale]]),COUNTIF(data[Référence principale],data[[#This Row],[Référence principale]]),"")</f>
        <v>2</v>
      </c>
    </row>
    <row r="1235" spans="14:55" x14ac:dyDescent="0.25">
      <c r="N1235" s="5">
        <v>44556.46371527778</v>
      </c>
      <c r="O1235" s="5"/>
      <c r="U1235" t="s">
        <v>583</v>
      </c>
      <c r="AD1235">
        <v>0</v>
      </c>
      <c r="AG1235">
        <v>0</v>
      </c>
      <c r="AP1235" s="4"/>
      <c r="BA1235">
        <f>YEAR(data[[#This Row],[Date Création]])</f>
        <v>2021</v>
      </c>
      <c r="BC1235">
        <f>IF(COUNTIF($U$2:U1235,U1235)=COUNTIF(data[Référence principale],data[[#This Row],[Référence principale]]),COUNTIF(data[Référence principale],data[[#This Row],[Référence principale]]),"")</f>
        <v>2</v>
      </c>
    </row>
    <row r="1236" spans="14:55" x14ac:dyDescent="0.25">
      <c r="N1236" s="5">
        <v>44556.46371527778</v>
      </c>
      <c r="O1236" s="5"/>
      <c r="U1236" t="s">
        <v>309</v>
      </c>
      <c r="AD1236">
        <v>0</v>
      </c>
      <c r="AG1236">
        <v>0</v>
      </c>
      <c r="AP1236" s="4"/>
      <c r="BA1236">
        <f>YEAR(data[[#This Row],[Date Création]])</f>
        <v>2021</v>
      </c>
      <c r="BC1236">
        <f>IF(COUNTIF($U$2:U1236,U1236)=COUNTIF(data[Référence principale],data[[#This Row],[Référence principale]]),COUNTIF(data[Référence principale],data[[#This Row],[Référence principale]]),"")</f>
        <v>2</v>
      </c>
    </row>
    <row r="1237" spans="14:55" x14ac:dyDescent="0.25">
      <c r="N1237" s="5">
        <v>44556.46371527778</v>
      </c>
      <c r="O1237" s="5"/>
      <c r="U1237" t="s">
        <v>573</v>
      </c>
      <c r="AD1237">
        <v>0</v>
      </c>
      <c r="AG1237">
        <v>0</v>
      </c>
      <c r="AP1237" s="4"/>
      <c r="BA1237">
        <f>YEAR(data[[#This Row],[Date Création]])</f>
        <v>2021</v>
      </c>
      <c r="BC1237">
        <f>IF(COUNTIF($U$2:U1237,U1237)=COUNTIF(data[Référence principale],data[[#This Row],[Référence principale]]),COUNTIF(data[Référence principale],data[[#This Row],[Référence principale]]),"")</f>
        <v>2</v>
      </c>
    </row>
    <row r="1238" spans="14:55" x14ac:dyDescent="0.25">
      <c r="N1238" s="5">
        <v>44556.46371527778</v>
      </c>
      <c r="O1238" s="5"/>
      <c r="U1238" t="s">
        <v>665</v>
      </c>
      <c r="AD1238">
        <v>0</v>
      </c>
      <c r="AG1238">
        <v>0</v>
      </c>
      <c r="AP1238" s="4"/>
      <c r="BA1238">
        <f>YEAR(data[[#This Row],[Date Création]])</f>
        <v>2021</v>
      </c>
      <c r="BC1238">
        <f>IF(COUNTIF($U$2:U1238,U1238)=COUNTIF(data[Référence principale],data[[#This Row],[Référence principale]]),COUNTIF(data[Référence principale],data[[#This Row],[Référence principale]]),"")</f>
        <v>2</v>
      </c>
    </row>
    <row r="1239" spans="14:55" x14ac:dyDescent="0.25">
      <c r="N1239" s="5">
        <v>44556.46371527778</v>
      </c>
      <c r="O1239" s="5"/>
      <c r="U1239" t="s">
        <v>820</v>
      </c>
      <c r="AD1239">
        <v>0</v>
      </c>
      <c r="AG1239">
        <v>0</v>
      </c>
      <c r="AP1239" s="4"/>
      <c r="BA1239">
        <f>YEAR(data[[#This Row],[Date Création]])</f>
        <v>2021</v>
      </c>
      <c r="BC1239">
        <f>IF(COUNTIF($U$2:U1239,U1239)=COUNTIF(data[Référence principale],data[[#This Row],[Référence principale]]),COUNTIF(data[Référence principale],data[[#This Row],[Référence principale]]),"")</f>
        <v>1</v>
      </c>
    </row>
    <row r="1240" spans="14:55" x14ac:dyDescent="0.25">
      <c r="N1240" s="5">
        <v>44556.46371527778</v>
      </c>
      <c r="O1240" s="5"/>
      <c r="U1240" t="s">
        <v>101</v>
      </c>
      <c r="AD1240">
        <v>0</v>
      </c>
      <c r="AG1240">
        <v>0</v>
      </c>
      <c r="AP1240" s="4"/>
      <c r="BA1240">
        <f>YEAR(data[[#This Row],[Date Création]])</f>
        <v>2021</v>
      </c>
      <c r="BC1240">
        <f>IF(COUNTIF($U$2:U1240,U1240)=COUNTIF(data[Référence principale],data[[#This Row],[Référence principale]]),COUNTIF(data[Référence principale],data[[#This Row],[Référence principale]]),"")</f>
        <v>2</v>
      </c>
    </row>
    <row r="1241" spans="14:55" x14ac:dyDescent="0.25">
      <c r="N1241" s="5">
        <v>44556.46371527778</v>
      </c>
      <c r="O1241" s="5"/>
      <c r="U1241" t="s">
        <v>574</v>
      </c>
      <c r="AD1241">
        <v>0</v>
      </c>
      <c r="AG1241">
        <v>0</v>
      </c>
      <c r="AP1241" s="4"/>
      <c r="BA1241">
        <f>YEAR(data[[#This Row],[Date Création]])</f>
        <v>2021</v>
      </c>
      <c r="BC1241">
        <f>IF(COUNTIF($U$2:U1241,U1241)=COUNTIF(data[Référence principale],data[[#This Row],[Référence principale]]),COUNTIF(data[Référence principale],data[[#This Row],[Référence principale]]),"")</f>
        <v>2</v>
      </c>
    </row>
    <row r="1242" spans="14:55" x14ac:dyDescent="0.25">
      <c r="N1242" s="5">
        <v>44556.46371527778</v>
      </c>
      <c r="O1242" s="5"/>
      <c r="U1242" t="s">
        <v>575</v>
      </c>
      <c r="AD1242">
        <v>0</v>
      </c>
      <c r="AG1242">
        <v>0</v>
      </c>
      <c r="AP1242" s="4"/>
      <c r="BA1242">
        <f>YEAR(data[[#This Row],[Date Création]])</f>
        <v>2021</v>
      </c>
      <c r="BC1242">
        <f>IF(COUNTIF($U$2:U1242,U1242)=COUNTIF(data[Référence principale],data[[#This Row],[Référence principale]]),COUNTIF(data[Référence principale],data[[#This Row],[Référence principale]]),"")</f>
        <v>2</v>
      </c>
    </row>
    <row r="1243" spans="14:55" x14ac:dyDescent="0.25">
      <c r="N1243" s="5">
        <v>44556.46371527778</v>
      </c>
      <c r="O1243" s="5"/>
      <c r="U1243" t="s">
        <v>590</v>
      </c>
      <c r="AD1243">
        <v>0</v>
      </c>
      <c r="AG1243">
        <v>0</v>
      </c>
      <c r="AP1243" s="4"/>
      <c r="BA1243">
        <f>YEAR(data[[#This Row],[Date Création]])</f>
        <v>2021</v>
      </c>
      <c r="BC1243">
        <f>IF(COUNTIF($U$2:U1243,U1243)=COUNTIF(data[Référence principale],data[[#This Row],[Référence principale]]),COUNTIF(data[Référence principale],data[[#This Row],[Référence principale]]),"")</f>
        <v>2</v>
      </c>
    </row>
    <row r="1244" spans="14:55" x14ac:dyDescent="0.25">
      <c r="N1244" s="5">
        <v>44556.46371527778</v>
      </c>
      <c r="O1244" s="5"/>
      <c r="U1244" t="s">
        <v>443</v>
      </c>
      <c r="AD1244">
        <v>0</v>
      </c>
      <c r="AG1244">
        <v>0</v>
      </c>
      <c r="AP1244" s="4"/>
      <c r="BA1244">
        <f>YEAR(data[[#This Row],[Date Création]])</f>
        <v>2021</v>
      </c>
      <c r="BC1244">
        <f>IF(COUNTIF($U$2:U1244,U1244)=COUNTIF(data[Référence principale],data[[#This Row],[Référence principale]]),COUNTIF(data[Référence principale],data[[#This Row],[Référence principale]]),"")</f>
        <v>2</v>
      </c>
    </row>
    <row r="1245" spans="14:55" x14ac:dyDescent="0.25">
      <c r="N1245" s="5">
        <v>44556.46371527778</v>
      </c>
      <c r="O1245" s="5"/>
      <c r="U1245" t="s">
        <v>821</v>
      </c>
      <c r="AD1245">
        <v>0</v>
      </c>
      <c r="AG1245">
        <v>0</v>
      </c>
      <c r="AP1245" s="4"/>
      <c r="BA1245">
        <f>YEAR(data[[#This Row],[Date Création]])</f>
        <v>2021</v>
      </c>
      <c r="BC1245">
        <f>IF(COUNTIF($U$2:U1245,U1245)=COUNTIF(data[Référence principale],data[[#This Row],[Référence principale]]),COUNTIF(data[Référence principale],data[[#This Row],[Référence principale]]),"")</f>
        <v>1</v>
      </c>
    </row>
    <row r="1246" spans="14:55" x14ac:dyDescent="0.25">
      <c r="N1246" s="5">
        <v>44556.46371527778</v>
      </c>
      <c r="O1246" s="5"/>
      <c r="U1246" t="s">
        <v>822</v>
      </c>
      <c r="AD1246">
        <v>0</v>
      </c>
      <c r="AG1246">
        <v>0</v>
      </c>
      <c r="AP1246" s="4"/>
      <c r="BA1246">
        <f>YEAR(data[[#This Row],[Date Création]])</f>
        <v>2021</v>
      </c>
      <c r="BC1246">
        <f>IF(COUNTIF($U$2:U1246,U1246)=COUNTIF(data[Référence principale],data[[#This Row],[Référence principale]]),COUNTIF(data[Référence principale],data[[#This Row],[Référence principale]]),"")</f>
        <v>1</v>
      </c>
    </row>
    <row r="1247" spans="14:55" x14ac:dyDescent="0.25">
      <c r="N1247" s="5">
        <v>44556.46371527778</v>
      </c>
      <c r="O1247" s="5"/>
      <c r="U1247" t="s">
        <v>102</v>
      </c>
      <c r="AD1247">
        <v>0</v>
      </c>
      <c r="AG1247">
        <v>0</v>
      </c>
      <c r="AP1247" s="4"/>
      <c r="BA1247">
        <f>YEAR(data[[#This Row],[Date Création]])</f>
        <v>2021</v>
      </c>
      <c r="BC1247" t="str">
        <f>IF(COUNTIF($U$2:U1247,U1247)=COUNTIF(data[Référence principale],data[[#This Row],[Référence principale]]),COUNTIF(data[Référence principale],data[[#This Row],[Référence principale]]),"")</f>
        <v/>
      </c>
    </row>
    <row r="1248" spans="14:55" x14ac:dyDescent="0.25">
      <c r="N1248" s="5">
        <v>44556.46371527778</v>
      </c>
      <c r="O1248" s="5"/>
      <c r="U1248" t="s">
        <v>102</v>
      </c>
      <c r="AD1248">
        <v>0</v>
      </c>
      <c r="AG1248">
        <v>0</v>
      </c>
      <c r="AP1248" s="4"/>
      <c r="BA1248">
        <f>YEAR(data[[#This Row],[Date Création]])</f>
        <v>2021</v>
      </c>
      <c r="BC1248">
        <f>IF(COUNTIF($U$2:U1248,U1248)=COUNTIF(data[Référence principale],data[[#This Row],[Référence principale]]),COUNTIF(data[Référence principale],data[[#This Row],[Référence principale]]),"")</f>
        <v>2</v>
      </c>
    </row>
    <row r="1249" spans="14:55" x14ac:dyDescent="0.25">
      <c r="N1249" s="5">
        <v>44556.46371527778</v>
      </c>
      <c r="O1249" s="5"/>
      <c r="U1249" t="s">
        <v>103</v>
      </c>
      <c r="AD1249">
        <v>0</v>
      </c>
      <c r="AG1249">
        <v>0</v>
      </c>
      <c r="AP1249" s="4"/>
      <c r="BA1249">
        <f>YEAR(data[[#This Row],[Date Création]])</f>
        <v>2021</v>
      </c>
      <c r="BC1249" t="str">
        <f>IF(COUNTIF($U$2:U1249,U1249)=COUNTIF(data[Référence principale],data[[#This Row],[Référence principale]]),COUNTIF(data[Référence principale],data[[#This Row],[Référence principale]]),"")</f>
        <v/>
      </c>
    </row>
    <row r="1250" spans="14:55" x14ac:dyDescent="0.25">
      <c r="N1250" s="5">
        <v>44556.46371527778</v>
      </c>
      <c r="O1250" s="5"/>
      <c r="U1250" t="s">
        <v>103</v>
      </c>
      <c r="AD1250">
        <v>0</v>
      </c>
      <c r="AG1250">
        <v>0</v>
      </c>
      <c r="AP1250" s="4"/>
      <c r="BA1250">
        <f>YEAR(data[[#This Row],[Date Création]])</f>
        <v>2021</v>
      </c>
      <c r="BC1250">
        <f>IF(COUNTIF($U$2:U1250,U1250)=COUNTIF(data[Référence principale],data[[#This Row],[Référence principale]]),COUNTIF(data[Référence principale],data[[#This Row],[Référence principale]]),"")</f>
        <v>2</v>
      </c>
    </row>
    <row r="1251" spans="14:55" x14ac:dyDescent="0.25">
      <c r="N1251" s="5">
        <v>44556.46371527778</v>
      </c>
      <c r="O1251" s="5"/>
      <c r="U1251" t="s">
        <v>823</v>
      </c>
      <c r="AD1251">
        <v>0</v>
      </c>
      <c r="AG1251">
        <v>0</v>
      </c>
      <c r="AP1251" s="4"/>
      <c r="BA1251">
        <f>YEAR(data[[#This Row],[Date Création]])</f>
        <v>2021</v>
      </c>
      <c r="BC1251" t="str">
        <f>IF(COUNTIF($U$2:U1251,U1251)=COUNTIF(data[Référence principale],data[[#This Row],[Référence principale]]),COUNTIF(data[Référence principale],data[[#This Row],[Référence principale]]),"")</f>
        <v/>
      </c>
    </row>
    <row r="1252" spans="14:55" x14ac:dyDescent="0.25">
      <c r="N1252" s="5">
        <v>44556.46371527778</v>
      </c>
      <c r="O1252" s="5"/>
      <c r="U1252" t="s">
        <v>823</v>
      </c>
      <c r="AD1252">
        <v>0</v>
      </c>
      <c r="AG1252">
        <v>0</v>
      </c>
      <c r="AP1252" s="4"/>
      <c r="BA1252">
        <f>YEAR(data[[#This Row],[Date Création]])</f>
        <v>2021</v>
      </c>
      <c r="BC1252">
        <f>IF(COUNTIF($U$2:U1252,U1252)=COUNTIF(data[Référence principale],data[[#This Row],[Référence principale]]),COUNTIF(data[Référence principale],data[[#This Row],[Référence principale]]),"")</f>
        <v>2</v>
      </c>
    </row>
    <row r="1253" spans="14:55" x14ac:dyDescent="0.25">
      <c r="N1253" s="5">
        <v>44556.46371527778</v>
      </c>
      <c r="O1253" s="5"/>
      <c r="U1253" t="s">
        <v>374</v>
      </c>
      <c r="AD1253">
        <v>0</v>
      </c>
      <c r="AG1253">
        <v>0</v>
      </c>
      <c r="AP1253" s="4"/>
      <c r="BA1253">
        <f>YEAR(data[[#This Row],[Date Création]])</f>
        <v>2021</v>
      </c>
      <c r="BC1253">
        <f>IF(COUNTIF($U$2:U1253,U1253)=COUNTIF(data[Référence principale],data[[#This Row],[Référence principale]]),COUNTIF(data[Référence principale],data[[#This Row],[Référence principale]]),"")</f>
        <v>2</v>
      </c>
    </row>
    <row r="1254" spans="14:55" x14ac:dyDescent="0.25">
      <c r="N1254" s="5">
        <v>44556.46371527778</v>
      </c>
      <c r="O1254" s="5"/>
      <c r="U1254" t="s">
        <v>617</v>
      </c>
      <c r="AD1254">
        <v>0</v>
      </c>
      <c r="AG1254">
        <v>0</v>
      </c>
      <c r="AP1254" s="4"/>
      <c r="BA1254">
        <f>YEAR(data[[#This Row],[Date Création]])</f>
        <v>2021</v>
      </c>
      <c r="BC1254">
        <f>IF(COUNTIF($U$2:U1254,U1254)=COUNTIF(data[Référence principale],data[[#This Row],[Référence principale]]),COUNTIF(data[Référence principale],data[[#This Row],[Référence principale]]),"")</f>
        <v>2</v>
      </c>
    </row>
    <row r="1255" spans="14:55" x14ac:dyDescent="0.25">
      <c r="N1255" s="5">
        <v>44556.46371527778</v>
      </c>
      <c r="O1255" s="5"/>
      <c r="U1255" t="s">
        <v>565</v>
      </c>
      <c r="AD1255">
        <v>0</v>
      </c>
      <c r="AG1255">
        <v>0</v>
      </c>
      <c r="AP1255" s="4"/>
      <c r="BA1255">
        <f>YEAR(data[[#This Row],[Date Création]])</f>
        <v>2021</v>
      </c>
      <c r="BC1255">
        <f>IF(COUNTIF($U$2:U1255,U1255)=COUNTIF(data[Référence principale],data[[#This Row],[Référence principale]]),COUNTIF(data[Référence principale],data[[#This Row],[Référence principale]]),"")</f>
        <v>2</v>
      </c>
    </row>
    <row r="1256" spans="14:55" x14ac:dyDescent="0.25">
      <c r="N1256" s="5">
        <v>44556.46371527778</v>
      </c>
      <c r="O1256" s="5"/>
      <c r="U1256" t="s">
        <v>479</v>
      </c>
      <c r="AD1256">
        <v>0</v>
      </c>
      <c r="AG1256">
        <v>0</v>
      </c>
      <c r="AP1256" s="4"/>
      <c r="BA1256">
        <f>YEAR(data[[#This Row],[Date Création]])</f>
        <v>2021</v>
      </c>
      <c r="BC1256">
        <f>IF(COUNTIF($U$2:U1256,U1256)=COUNTIF(data[Référence principale],data[[#This Row],[Référence principale]]),COUNTIF(data[Référence principale],data[[#This Row],[Référence principale]]),"")</f>
        <v>3</v>
      </c>
    </row>
    <row r="1257" spans="14:55" x14ac:dyDescent="0.25">
      <c r="N1257" s="5">
        <v>44556.46371527778</v>
      </c>
      <c r="O1257" s="5"/>
      <c r="U1257" t="s">
        <v>671</v>
      </c>
      <c r="AD1257">
        <v>0</v>
      </c>
      <c r="AG1257">
        <v>0</v>
      </c>
      <c r="AP1257" s="4"/>
      <c r="BA1257">
        <f>YEAR(data[[#This Row],[Date Création]])</f>
        <v>2021</v>
      </c>
      <c r="BC1257">
        <f>IF(COUNTIF($U$2:U1257,U1257)=COUNTIF(data[Référence principale],data[[#This Row],[Référence principale]]),COUNTIF(data[Référence principale],data[[#This Row],[Référence principale]]),"")</f>
        <v>2</v>
      </c>
    </row>
    <row r="1258" spans="14:55" x14ac:dyDescent="0.25">
      <c r="N1258" s="5">
        <v>44556.46371527778</v>
      </c>
      <c r="O1258" s="5"/>
      <c r="U1258" t="s">
        <v>144</v>
      </c>
      <c r="AD1258">
        <v>0</v>
      </c>
      <c r="AG1258">
        <v>0</v>
      </c>
      <c r="AP1258" s="4"/>
      <c r="BA1258">
        <f>YEAR(data[[#This Row],[Date Création]])</f>
        <v>2021</v>
      </c>
      <c r="BC1258">
        <f>IF(COUNTIF($U$2:U1258,U1258)=COUNTIF(data[Référence principale],data[[#This Row],[Référence principale]]),COUNTIF(data[Référence principale],data[[#This Row],[Référence principale]]),"")</f>
        <v>1</v>
      </c>
    </row>
    <row r="1259" spans="14:55" x14ac:dyDescent="0.25">
      <c r="N1259" s="5">
        <v>44556.46371527778</v>
      </c>
      <c r="O1259" s="5"/>
      <c r="U1259" t="s">
        <v>134</v>
      </c>
      <c r="AD1259">
        <v>0</v>
      </c>
      <c r="AG1259">
        <v>0</v>
      </c>
      <c r="AP1259" s="4"/>
      <c r="BA1259">
        <f>YEAR(data[[#This Row],[Date Création]])</f>
        <v>2021</v>
      </c>
      <c r="BC1259" t="str">
        <f>IF(COUNTIF($U$2:U1259,U1259)=COUNTIF(data[Référence principale],data[[#This Row],[Référence principale]]),COUNTIF(data[Référence principale],data[[#This Row],[Référence principale]]),"")</f>
        <v/>
      </c>
    </row>
    <row r="1260" spans="14:55" x14ac:dyDescent="0.25">
      <c r="N1260" s="5">
        <v>44556.46371527778</v>
      </c>
      <c r="O1260" s="5"/>
      <c r="U1260" t="s">
        <v>134</v>
      </c>
      <c r="AD1260">
        <v>0</v>
      </c>
      <c r="AG1260">
        <v>0</v>
      </c>
      <c r="AP1260" s="4"/>
      <c r="BA1260">
        <f>YEAR(data[[#This Row],[Date Création]])</f>
        <v>2021</v>
      </c>
      <c r="BC1260">
        <f>IF(COUNTIF($U$2:U1260,U1260)=COUNTIF(data[Référence principale],data[[#This Row],[Référence principale]]),COUNTIF(data[Référence principale],data[[#This Row],[Référence principale]]),"")</f>
        <v>3</v>
      </c>
    </row>
    <row r="1261" spans="14:55" x14ac:dyDescent="0.25">
      <c r="N1261" s="5">
        <v>44556.46371527778</v>
      </c>
      <c r="O1261" s="5"/>
      <c r="U1261" t="s">
        <v>423</v>
      </c>
      <c r="AD1261">
        <v>0</v>
      </c>
      <c r="AG1261">
        <v>0</v>
      </c>
      <c r="AP1261" s="4"/>
      <c r="BA1261">
        <f>YEAR(data[[#This Row],[Date Création]])</f>
        <v>2021</v>
      </c>
      <c r="BC1261">
        <f>IF(COUNTIF($U$2:U1261,U1261)=COUNTIF(data[Référence principale],data[[#This Row],[Référence principale]]),COUNTIF(data[Référence principale],data[[#This Row],[Référence principale]]),"")</f>
        <v>2</v>
      </c>
    </row>
    <row r="1262" spans="14:55" x14ac:dyDescent="0.25">
      <c r="N1262" s="5">
        <v>44556.46371527778</v>
      </c>
      <c r="O1262" s="5"/>
      <c r="U1262" t="s">
        <v>230</v>
      </c>
      <c r="AD1262">
        <v>0</v>
      </c>
      <c r="AG1262">
        <v>0</v>
      </c>
      <c r="AP1262" s="4"/>
      <c r="BA1262">
        <f>YEAR(data[[#This Row],[Date Création]])</f>
        <v>2021</v>
      </c>
      <c r="BC1262">
        <f>IF(COUNTIF($U$2:U1262,U1262)=COUNTIF(data[Référence principale],data[[#This Row],[Référence principale]]),COUNTIF(data[Référence principale],data[[#This Row],[Référence principale]]),"")</f>
        <v>2</v>
      </c>
    </row>
    <row r="1263" spans="14:55" x14ac:dyDescent="0.25">
      <c r="N1263" s="5">
        <v>44556.46371527778</v>
      </c>
      <c r="O1263" s="5"/>
      <c r="U1263" t="s">
        <v>110</v>
      </c>
      <c r="AD1263">
        <v>0</v>
      </c>
      <c r="AG1263">
        <v>0</v>
      </c>
      <c r="AP1263" s="4"/>
      <c r="BA1263">
        <f>YEAR(data[[#This Row],[Date Création]])</f>
        <v>2021</v>
      </c>
      <c r="BC1263">
        <f>IF(COUNTIF($U$2:U1263,U1263)=COUNTIF(data[Référence principale],data[[#This Row],[Référence principale]]),COUNTIF(data[Référence principale],data[[#This Row],[Référence principale]]),"")</f>
        <v>2</v>
      </c>
    </row>
    <row r="1264" spans="14:55" x14ac:dyDescent="0.25">
      <c r="N1264" s="5">
        <v>44556.46371527778</v>
      </c>
      <c r="O1264" s="5"/>
      <c r="U1264" t="s">
        <v>471</v>
      </c>
      <c r="AD1264">
        <v>0</v>
      </c>
      <c r="AG1264">
        <v>0</v>
      </c>
      <c r="AP1264" s="4"/>
      <c r="BA1264">
        <f>YEAR(data[[#This Row],[Date Création]])</f>
        <v>2021</v>
      </c>
      <c r="BC1264">
        <f>IF(COUNTIF($U$2:U1264,U1264)=COUNTIF(data[Référence principale],data[[#This Row],[Référence principale]]),COUNTIF(data[Référence principale],data[[#This Row],[Référence principale]]),"")</f>
        <v>2</v>
      </c>
    </row>
    <row r="1265" spans="14:55" x14ac:dyDescent="0.25">
      <c r="N1265" s="5">
        <v>44556.46371527778</v>
      </c>
      <c r="O1265" s="5"/>
      <c r="U1265" t="s">
        <v>472</v>
      </c>
      <c r="AD1265">
        <v>0</v>
      </c>
      <c r="AG1265">
        <v>0</v>
      </c>
      <c r="AP1265" s="4"/>
      <c r="BA1265">
        <f>YEAR(data[[#This Row],[Date Création]])</f>
        <v>2021</v>
      </c>
      <c r="BC1265">
        <f>IF(COUNTIF($U$2:U1265,U1265)=COUNTIF(data[Référence principale],data[[#This Row],[Référence principale]]),COUNTIF(data[Référence principale],data[[#This Row],[Référence principale]]),"")</f>
        <v>2</v>
      </c>
    </row>
    <row r="1266" spans="14:55" x14ac:dyDescent="0.25">
      <c r="N1266" s="5">
        <v>44556.46371527778</v>
      </c>
      <c r="O1266" s="5"/>
      <c r="U1266" t="s">
        <v>323</v>
      </c>
      <c r="AD1266">
        <v>0</v>
      </c>
      <c r="AG1266">
        <v>0</v>
      </c>
      <c r="AP1266" s="4"/>
      <c r="BA1266">
        <f>YEAR(data[[#This Row],[Date Création]])</f>
        <v>2021</v>
      </c>
      <c r="BC1266">
        <f>IF(COUNTIF($U$2:U1266,U1266)=COUNTIF(data[Référence principale],data[[#This Row],[Référence principale]]),COUNTIF(data[Référence principale],data[[#This Row],[Référence principale]]),"")</f>
        <v>3</v>
      </c>
    </row>
    <row r="1267" spans="14:55" x14ac:dyDescent="0.25">
      <c r="N1267" s="5">
        <v>44556.46371527778</v>
      </c>
      <c r="O1267" s="5"/>
      <c r="U1267" t="s">
        <v>566</v>
      </c>
      <c r="AD1267">
        <v>0</v>
      </c>
      <c r="AG1267">
        <v>0</v>
      </c>
      <c r="AP1267" s="4"/>
      <c r="BA1267">
        <f>YEAR(data[[#This Row],[Date Création]])</f>
        <v>2021</v>
      </c>
      <c r="BC1267">
        <f>IF(COUNTIF($U$2:U1267,U1267)=COUNTIF(data[Référence principale],data[[#This Row],[Référence principale]]),COUNTIF(data[Référence principale],data[[#This Row],[Référence principale]]),"")</f>
        <v>2</v>
      </c>
    </row>
    <row r="1268" spans="14:55" x14ac:dyDescent="0.25">
      <c r="N1268" s="5">
        <v>44556.46371527778</v>
      </c>
      <c r="O1268" s="5"/>
      <c r="U1268" t="s">
        <v>824</v>
      </c>
      <c r="AD1268">
        <v>0</v>
      </c>
      <c r="AG1268">
        <v>0</v>
      </c>
      <c r="AP1268" s="4"/>
      <c r="BA1268">
        <f>YEAR(data[[#This Row],[Date Création]])</f>
        <v>2021</v>
      </c>
      <c r="BC1268" t="str">
        <f>IF(COUNTIF($U$2:U1268,U1268)=COUNTIF(data[Référence principale],data[[#This Row],[Référence principale]]),COUNTIF(data[Référence principale],data[[#This Row],[Référence principale]]),"")</f>
        <v/>
      </c>
    </row>
    <row r="1269" spans="14:55" x14ac:dyDescent="0.25">
      <c r="N1269" s="5">
        <v>44556.46371527778</v>
      </c>
      <c r="O1269" s="5"/>
      <c r="U1269" t="s">
        <v>824</v>
      </c>
      <c r="AD1269">
        <v>0</v>
      </c>
      <c r="AG1269">
        <v>0</v>
      </c>
      <c r="AP1269" s="4"/>
      <c r="BA1269">
        <f>YEAR(data[[#This Row],[Date Création]])</f>
        <v>2021</v>
      </c>
      <c r="BC1269">
        <f>IF(COUNTIF($U$2:U1269,U1269)=COUNTIF(data[Référence principale],data[[#This Row],[Référence principale]]),COUNTIF(data[Référence principale],data[[#This Row],[Référence principale]]),"")</f>
        <v>2</v>
      </c>
    </row>
    <row r="1270" spans="14:55" x14ac:dyDescent="0.25">
      <c r="N1270" s="5">
        <v>44556.46371527778</v>
      </c>
      <c r="O1270" s="5"/>
      <c r="U1270" t="s">
        <v>591</v>
      </c>
      <c r="AD1270">
        <v>0</v>
      </c>
      <c r="AG1270">
        <v>0</v>
      </c>
      <c r="AP1270" s="4"/>
      <c r="BA1270">
        <f>YEAR(data[[#This Row],[Date Création]])</f>
        <v>2021</v>
      </c>
      <c r="BC1270">
        <f>IF(COUNTIF($U$2:U1270,U1270)=COUNTIF(data[Référence principale],data[[#This Row],[Référence principale]]),COUNTIF(data[Référence principale],data[[#This Row],[Référence principale]]),"")</f>
        <v>2</v>
      </c>
    </row>
    <row r="1271" spans="14:55" x14ac:dyDescent="0.25">
      <c r="N1271" s="5">
        <v>44556.46371527778</v>
      </c>
      <c r="O1271" s="5"/>
      <c r="U1271" t="s">
        <v>190</v>
      </c>
      <c r="AD1271">
        <v>0</v>
      </c>
      <c r="AG1271">
        <v>0</v>
      </c>
      <c r="AP1271" s="4"/>
      <c r="BA1271">
        <f>YEAR(data[[#This Row],[Date Création]])</f>
        <v>2021</v>
      </c>
      <c r="BC1271">
        <f>IF(COUNTIF($U$2:U1271,U1271)=COUNTIF(data[Référence principale],data[[#This Row],[Référence principale]]),COUNTIF(data[Référence principale],data[[#This Row],[Référence principale]]),"")</f>
        <v>2</v>
      </c>
    </row>
    <row r="1272" spans="14:55" x14ac:dyDescent="0.25">
      <c r="N1272" s="5">
        <v>44556.46371527778</v>
      </c>
      <c r="O1272" s="5"/>
      <c r="U1272" t="s">
        <v>825</v>
      </c>
      <c r="AD1272">
        <v>0</v>
      </c>
      <c r="AG1272">
        <v>0</v>
      </c>
      <c r="AP1272" s="4"/>
      <c r="BA1272">
        <f>YEAR(data[[#This Row],[Date Création]])</f>
        <v>2021</v>
      </c>
      <c r="BC1272">
        <f>IF(COUNTIF($U$2:U1272,U1272)=COUNTIF(data[Référence principale],data[[#This Row],[Référence principale]]),COUNTIF(data[Référence principale],data[[#This Row],[Référence principale]]),"")</f>
        <v>1</v>
      </c>
    </row>
    <row r="1273" spans="14:55" x14ac:dyDescent="0.25">
      <c r="N1273" s="5">
        <v>44556.46371527778</v>
      </c>
      <c r="O1273" s="5"/>
      <c r="U1273" t="s">
        <v>666</v>
      </c>
      <c r="AD1273">
        <v>0</v>
      </c>
      <c r="AG1273">
        <v>0</v>
      </c>
      <c r="AP1273" s="4"/>
      <c r="BA1273">
        <f>YEAR(data[[#This Row],[Date Création]])</f>
        <v>2021</v>
      </c>
      <c r="BC1273">
        <f>IF(COUNTIF($U$2:U1273,U1273)=COUNTIF(data[Référence principale],data[[#This Row],[Référence principale]]),COUNTIF(data[Référence principale],data[[#This Row],[Référence principale]]),"")</f>
        <v>2</v>
      </c>
    </row>
    <row r="1274" spans="14:55" x14ac:dyDescent="0.25">
      <c r="N1274" s="5">
        <v>44556.46371527778</v>
      </c>
      <c r="O1274" s="5"/>
      <c r="U1274" t="s">
        <v>104</v>
      </c>
      <c r="AD1274">
        <v>0</v>
      </c>
      <c r="AG1274">
        <v>0</v>
      </c>
      <c r="AP1274" s="4"/>
      <c r="BA1274">
        <f>YEAR(data[[#This Row],[Date Création]])</f>
        <v>2021</v>
      </c>
      <c r="BC1274" t="str">
        <f>IF(COUNTIF($U$2:U1274,U1274)=COUNTIF(data[Référence principale],data[[#This Row],[Référence principale]]),COUNTIF(data[Référence principale],data[[#This Row],[Référence principale]]),"")</f>
        <v/>
      </c>
    </row>
    <row r="1275" spans="14:55" x14ac:dyDescent="0.25">
      <c r="N1275" s="5">
        <v>44556.46371527778</v>
      </c>
      <c r="O1275" s="5"/>
      <c r="U1275" t="s">
        <v>104</v>
      </c>
      <c r="AD1275">
        <v>0</v>
      </c>
      <c r="AG1275">
        <v>0</v>
      </c>
      <c r="AP1275" s="4"/>
      <c r="BA1275">
        <f>YEAR(data[[#This Row],[Date Création]])</f>
        <v>2021</v>
      </c>
      <c r="BC1275">
        <f>IF(COUNTIF($U$2:U1275,U1275)=COUNTIF(data[Référence principale],data[[#This Row],[Référence principale]]),COUNTIF(data[Référence principale],data[[#This Row],[Référence principale]]),"")</f>
        <v>2</v>
      </c>
    </row>
    <row r="1276" spans="14:55" x14ac:dyDescent="0.25">
      <c r="N1276" s="5">
        <v>44556.46371527778</v>
      </c>
      <c r="O1276" s="5"/>
      <c r="U1276" t="s">
        <v>826</v>
      </c>
      <c r="AD1276">
        <v>0</v>
      </c>
      <c r="AG1276">
        <v>0</v>
      </c>
      <c r="AP1276" s="4"/>
      <c r="BA1276">
        <f>YEAR(data[[#This Row],[Date Création]])</f>
        <v>2021</v>
      </c>
      <c r="BC1276" t="str">
        <f>IF(COUNTIF($U$2:U1276,U1276)=COUNTIF(data[Référence principale],data[[#This Row],[Référence principale]]),COUNTIF(data[Référence principale],data[[#This Row],[Référence principale]]),"")</f>
        <v/>
      </c>
    </row>
    <row r="1277" spans="14:55" x14ac:dyDescent="0.25">
      <c r="N1277" s="5">
        <v>44556.46371527778</v>
      </c>
      <c r="O1277" s="5"/>
      <c r="U1277" t="s">
        <v>826</v>
      </c>
      <c r="AD1277">
        <v>0</v>
      </c>
      <c r="AG1277">
        <v>0</v>
      </c>
      <c r="AP1277" s="4"/>
      <c r="BA1277">
        <f>YEAR(data[[#This Row],[Date Création]])</f>
        <v>2021</v>
      </c>
      <c r="BC1277">
        <f>IF(COUNTIF($U$2:U1277,U1277)=COUNTIF(data[Référence principale],data[[#This Row],[Référence principale]]),COUNTIF(data[Référence principale],data[[#This Row],[Référence principale]]),"")</f>
        <v>2</v>
      </c>
    </row>
    <row r="1278" spans="14:55" x14ac:dyDescent="0.25">
      <c r="N1278" s="5">
        <v>44556.46371527778</v>
      </c>
      <c r="O1278" s="5"/>
      <c r="U1278" t="s">
        <v>133</v>
      </c>
      <c r="AD1278">
        <v>0</v>
      </c>
      <c r="AG1278">
        <v>0</v>
      </c>
      <c r="AP1278" s="4"/>
      <c r="BA1278">
        <f>YEAR(data[[#This Row],[Date Création]])</f>
        <v>2021</v>
      </c>
      <c r="BC1278">
        <f>IF(COUNTIF($U$2:U1278,U1278)=COUNTIF(data[Référence principale],data[[#This Row],[Référence principale]]),COUNTIF(data[Référence principale],data[[#This Row],[Référence principale]]),"")</f>
        <v>1</v>
      </c>
    </row>
    <row r="1279" spans="14:55" x14ac:dyDescent="0.25">
      <c r="N1279" s="5">
        <v>44556.46371527778</v>
      </c>
      <c r="O1279" s="5"/>
      <c r="U1279" t="s">
        <v>97</v>
      </c>
      <c r="AD1279">
        <v>0</v>
      </c>
      <c r="AG1279">
        <v>0</v>
      </c>
      <c r="AP1279" s="4"/>
      <c r="BA1279">
        <f>YEAR(data[[#This Row],[Date Création]])</f>
        <v>2021</v>
      </c>
      <c r="BC1279" t="str">
        <f>IF(COUNTIF($U$2:U1279,U1279)=COUNTIF(data[Référence principale],data[[#This Row],[Référence principale]]),COUNTIF(data[Référence principale],data[[#This Row],[Référence principale]]),"")</f>
        <v/>
      </c>
    </row>
    <row r="1280" spans="14:55" x14ac:dyDescent="0.25">
      <c r="N1280" s="5">
        <v>44556.46371527778</v>
      </c>
      <c r="O1280" s="5"/>
      <c r="U1280" t="s">
        <v>97</v>
      </c>
      <c r="AD1280">
        <v>0</v>
      </c>
      <c r="AG1280">
        <v>0</v>
      </c>
      <c r="AP1280" s="4"/>
      <c r="BA1280">
        <f>YEAR(data[[#This Row],[Date Création]])</f>
        <v>2021</v>
      </c>
      <c r="BC1280">
        <f>IF(COUNTIF($U$2:U1280,U1280)=COUNTIF(data[Référence principale],data[[#This Row],[Référence principale]]),COUNTIF(data[Référence principale],data[[#This Row],[Référence principale]]),"")</f>
        <v>2</v>
      </c>
    </row>
    <row r="1281" spans="14:55" x14ac:dyDescent="0.25">
      <c r="N1281" s="5">
        <v>44556.46371527778</v>
      </c>
      <c r="O1281" s="5"/>
      <c r="U1281" t="s">
        <v>827</v>
      </c>
      <c r="AD1281">
        <v>0</v>
      </c>
      <c r="AG1281">
        <v>0</v>
      </c>
      <c r="AP1281" s="4"/>
      <c r="BA1281">
        <f>YEAR(data[[#This Row],[Date Création]])</f>
        <v>2021</v>
      </c>
      <c r="BC1281">
        <f>IF(COUNTIF($U$2:U1281,U1281)=COUNTIF(data[Référence principale],data[[#This Row],[Référence principale]]),COUNTIF(data[Référence principale],data[[#This Row],[Référence principale]]),"")</f>
        <v>1</v>
      </c>
    </row>
    <row r="1282" spans="14:55" x14ac:dyDescent="0.25">
      <c r="N1282" s="5">
        <v>44556.46371527778</v>
      </c>
      <c r="O1282" s="5"/>
      <c r="U1282" t="s">
        <v>98</v>
      </c>
      <c r="AD1282">
        <v>0</v>
      </c>
      <c r="AG1282">
        <v>0</v>
      </c>
      <c r="AP1282" s="4"/>
      <c r="BA1282">
        <f>YEAR(data[[#This Row],[Date Création]])</f>
        <v>2021</v>
      </c>
      <c r="BC1282" t="str">
        <f>IF(COUNTIF($U$2:U1282,U1282)=COUNTIF(data[Référence principale],data[[#This Row],[Référence principale]]),COUNTIF(data[Référence principale],data[[#This Row],[Référence principale]]),"")</f>
        <v/>
      </c>
    </row>
    <row r="1283" spans="14:55" x14ac:dyDescent="0.25">
      <c r="N1283" s="5">
        <v>44556.46371527778</v>
      </c>
      <c r="O1283" s="5"/>
      <c r="U1283" t="s">
        <v>98</v>
      </c>
      <c r="AD1283">
        <v>0</v>
      </c>
      <c r="AG1283">
        <v>0</v>
      </c>
      <c r="AP1283" s="4"/>
      <c r="BA1283">
        <f>YEAR(data[[#This Row],[Date Création]])</f>
        <v>2021</v>
      </c>
      <c r="BC1283">
        <f>IF(COUNTIF($U$2:U1283,U1283)=COUNTIF(data[Référence principale],data[[#This Row],[Référence principale]]),COUNTIF(data[Référence principale],data[[#This Row],[Référence principale]]),"")</f>
        <v>2</v>
      </c>
    </row>
    <row r="1284" spans="14:55" x14ac:dyDescent="0.25">
      <c r="N1284" s="5">
        <v>44556.46371527778</v>
      </c>
      <c r="O1284" s="5"/>
      <c r="U1284" t="s">
        <v>576</v>
      </c>
      <c r="AD1284">
        <v>0</v>
      </c>
      <c r="AG1284">
        <v>0</v>
      </c>
      <c r="AP1284" s="4"/>
      <c r="BA1284">
        <f>YEAR(data[[#This Row],[Date Création]])</f>
        <v>2021</v>
      </c>
      <c r="BC1284">
        <f>IF(COUNTIF($U$2:U1284,U1284)=COUNTIF(data[Référence principale],data[[#This Row],[Référence principale]]),COUNTIF(data[Référence principale],data[[#This Row],[Référence principale]]),"")</f>
        <v>2</v>
      </c>
    </row>
    <row r="1285" spans="14:55" x14ac:dyDescent="0.25">
      <c r="N1285" s="5">
        <v>44556.46371527778</v>
      </c>
      <c r="O1285" s="5"/>
      <c r="U1285" t="s">
        <v>600</v>
      </c>
      <c r="AD1285">
        <v>0</v>
      </c>
      <c r="AG1285">
        <v>0</v>
      </c>
      <c r="AP1285" s="4"/>
      <c r="BA1285">
        <f>YEAR(data[[#This Row],[Date Création]])</f>
        <v>2021</v>
      </c>
      <c r="BC1285">
        <f>IF(COUNTIF($U$2:U1285,U1285)=COUNTIF(data[Référence principale],data[[#This Row],[Référence principale]]),COUNTIF(data[Référence principale],data[[#This Row],[Référence principale]]),"")</f>
        <v>2</v>
      </c>
    </row>
    <row r="1286" spans="14:55" x14ac:dyDescent="0.25">
      <c r="N1286" s="5">
        <v>44556.46371527778</v>
      </c>
      <c r="O1286" s="5"/>
      <c r="U1286" t="s">
        <v>828</v>
      </c>
      <c r="AD1286">
        <v>0</v>
      </c>
      <c r="AG1286">
        <v>0</v>
      </c>
      <c r="AP1286" s="4"/>
      <c r="BA1286">
        <f>YEAR(data[[#This Row],[Date Création]])</f>
        <v>2021</v>
      </c>
      <c r="BC1286" t="str">
        <f>IF(COUNTIF($U$2:U1286,U1286)=COUNTIF(data[Référence principale],data[[#This Row],[Référence principale]]),COUNTIF(data[Référence principale],data[[#This Row],[Référence principale]]),"")</f>
        <v/>
      </c>
    </row>
    <row r="1287" spans="14:55" x14ac:dyDescent="0.25">
      <c r="N1287" s="5">
        <v>44556.46371527778</v>
      </c>
      <c r="O1287" s="5"/>
      <c r="U1287" t="s">
        <v>828</v>
      </c>
      <c r="AD1287">
        <v>0</v>
      </c>
      <c r="AG1287">
        <v>0</v>
      </c>
      <c r="AP1287" s="4"/>
      <c r="BA1287">
        <f>YEAR(data[[#This Row],[Date Création]])</f>
        <v>2021</v>
      </c>
      <c r="BC1287">
        <f>IF(COUNTIF($U$2:U1287,U1287)=COUNTIF(data[Référence principale],data[[#This Row],[Référence principale]]),COUNTIF(data[Référence principale],data[[#This Row],[Référence principale]]),"")</f>
        <v>2</v>
      </c>
    </row>
    <row r="1288" spans="14:55" x14ac:dyDescent="0.25">
      <c r="N1288" s="5">
        <v>44556.46371527778</v>
      </c>
      <c r="O1288" s="5"/>
      <c r="U1288" t="s">
        <v>490</v>
      </c>
      <c r="AD1288">
        <v>0</v>
      </c>
      <c r="AG1288">
        <v>0</v>
      </c>
      <c r="AP1288" s="4"/>
      <c r="BA1288">
        <f>YEAR(data[[#This Row],[Date Création]])</f>
        <v>2021</v>
      </c>
      <c r="BC1288">
        <f>IF(COUNTIF($U$2:U1288,U1288)=COUNTIF(data[Référence principale],data[[#This Row],[Référence principale]]),COUNTIF(data[Référence principale],data[[#This Row],[Référence principale]]),"")</f>
        <v>2</v>
      </c>
    </row>
    <row r="1289" spans="14:55" x14ac:dyDescent="0.25">
      <c r="N1289" s="5">
        <v>44556.46371527778</v>
      </c>
      <c r="O1289" s="5"/>
      <c r="U1289" t="s">
        <v>829</v>
      </c>
      <c r="AD1289">
        <v>0</v>
      </c>
      <c r="AG1289">
        <v>0</v>
      </c>
      <c r="AP1289" s="4"/>
      <c r="BA1289">
        <f>YEAR(data[[#This Row],[Date Création]])</f>
        <v>2021</v>
      </c>
      <c r="BC1289">
        <f>IF(COUNTIF($U$2:U1289,U1289)=COUNTIF(data[Référence principale],data[[#This Row],[Référence principale]]),COUNTIF(data[Référence principale],data[[#This Row],[Référence principale]]),"")</f>
        <v>1</v>
      </c>
    </row>
    <row r="1290" spans="14:55" x14ac:dyDescent="0.25">
      <c r="N1290" s="5">
        <v>44556.46371527778</v>
      </c>
      <c r="O1290" s="5"/>
      <c r="U1290" t="s">
        <v>281</v>
      </c>
      <c r="AD1290">
        <v>0</v>
      </c>
      <c r="AG1290">
        <v>0</v>
      </c>
      <c r="AP1290" s="4"/>
      <c r="BA1290">
        <f>YEAR(data[[#This Row],[Date Création]])</f>
        <v>2021</v>
      </c>
      <c r="BC1290">
        <f>IF(COUNTIF($U$2:U1290,U1290)=COUNTIF(data[Référence principale],data[[#This Row],[Référence principale]]),COUNTIF(data[Référence principale],data[[#This Row],[Référence principale]]),"")</f>
        <v>2</v>
      </c>
    </row>
    <row r="1291" spans="14:55" x14ac:dyDescent="0.25">
      <c r="N1291" s="5">
        <v>44556.46371527778</v>
      </c>
      <c r="O1291" s="5"/>
      <c r="U1291" t="s">
        <v>830</v>
      </c>
      <c r="AD1291">
        <v>0</v>
      </c>
      <c r="AG1291">
        <v>0</v>
      </c>
      <c r="AP1291" s="4"/>
      <c r="BA1291">
        <f>YEAR(data[[#This Row],[Date Création]])</f>
        <v>2021</v>
      </c>
      <c r="BC1291" t="str">
        <f>IF(COUNTIF($U$2:U1291,U1291)=COUNTIF(data[Référence principale],data[[#This Row],[Référence principale]]),COUNTIF(data[Référence principale],data[[#This Row],[Référence principale]]),"")</f>
        <v/>
      </c>
    </row>
    <row r="1292" spans="14:55" x14ac:dyDescent="0.25">
      <c r="N1292" s="5">
        <v>44556.46371527778</v>
      </c>
      <c r="O1292" s="5"/>
      <c r="U1292" t="s">
        <v>830</v>
      </c>
      <c r="AD1292">
        <v>0</v>
      </c>
      <c r="AG1292">
        <v>0</v>
      </c>
      <c r="AP1292" s="4"/>
      <c r="BA1292">
        <f>YEAR(data[[#This Row],[Date Création]])</f>
        <v>2021</v>
      </c>
      <c r="BC1292">
        <f>IF(COUNTIF($U$2:U1292,U1292)=COUNTIF(data[Référence principale],data[[#This Row],[Référence principale]]),COUNTIF(data[Référence principale],data[[#This Row],[Référence principale]]),"")</f>
        <v>2</v>
      </c>
    </row>
    <row r="1293" spans="14:55" x14ac:dyDescent="0.25">
      <c r="N1293" s="5">
        <v>44556.46371527778</v>
      </c>
      <c r="O1293" s="5"/>
      <c r="U1293" t="s">
        <v>831</v>
      </c>
      <c r="AD1293">
        <v>0</v>
      </c>
      <c r="AG1293">
        <v>0</v>
      </c>
      <c r="AP1293" s="4"/>
      <c r="BA1293">
        <f>YEAR(data[[#This Row],[Date Création]])</f>
        <v>2021</v>
      </c>
      <c r="BC1293">
        <f>IF(COUNTIF($U$2:U1293,U1293)=COUNTIF(data[Référence principale],data[[#This Row],[Référence principale]]),COUNTIF(data[Référence principale],data[[#This Row],[Référence principale]]),"")</f>
        <v>1</v>
      </c>
    </row>
    <row r="1294" spans="14:55" x14ac:dyDescent="0.25">
      <c r="N1294" s="5">
        <v>44556.46371527778</v>
      </c>
      <c r="O1294" s="5"/>
      <c r="U1294" t="s">
        <v>473</v>
      </c>
      <c r="AD1294">
        <v>0</v>
      </c>
      <c r="AG1294">
        <v>0</v>
      </c>
      <c r="AP1294" s="4"/>
      <c r="BA1294">
        <f>YEAR(data[[#This Row],[Date Création]])</f>
        <v>2021</v>
      </c>
      <c r="BC1294">
        <f>IF(COUNTIF($U$2:U1294,U1294)=COUNTIF(data[Référence principale],data[[#This Row],[Référence principale]]),COUNTIF(data[Référence principale],data[[#This Row],[Référence principale]]),"")</f>
        <v>2</v>
      </c>
    </row>
    <row r="1295" spans="14:55" x14ac:dyDescent="0.25">
      <c r="N1295" s="5">
        <v>44556.46371527778</v>
      </c>
      <c r="O1295" s="5"/>
      <c r="U1295" t="s">
        <v>467</v>
      </c>
      <c r="AD1295">
        <v>0</v>
      </c>
      <c r="AG1295">
        <v>0</v>
      </c>
      <c r="AP1295" s="4"/>
      <c r="BA1295">
        <f>YEAR(data[[#This Row],[Date Création]])</f>
        <v>2021</v>
      </c>
      <c r="BC1295">
        <f>IF(COUNTIF($U$2:U1295,U1295)=COUNTIF(data[Référence principale],data[[#This Row],[Référence principale]]),COUNTIF(data[Référence principale],data[[#This Row],[Référence principale]]),"")</f>
        <v>3</v>
      </c>
    </row>
    <row r="1296" spans="14:55" x14ac:dyDescent="0.25">
      <c r="N1296" s="5">
        <v>44556.46371527778</v>
      </c>
      <c r="O1296" s="5"/>
      <c r="U1296" t="s">
        <v>832</v>
      </c>
      <c r="AD1296">
        <v>0</v>
      </c>
      <c r="AG1296">
        <v>0</v>
      </c>
      <c r="AP1296" s="4"/>
      <c r="BA1296">
        <f>YEAR(data[[#This Row],[Date Création]])</f>
        <v>2021</v>
      </c>
      <c r="BC1296" t="str">
        <f>IF(COUNTIF($U$2:U1296,U1296)=COUNTIF(data[Référence principale],data[[#This Row],[Référence principale]]),COUNTIF(data[Référence principale],data[[#This Row],[Référence principale]]),"")</f>
        <v/>
      </c>
    </row>
    <row r="1297" spans="14:55" x14ac:dyDescent="0.25">
      <c r="N1297" s="5">
        <v>44556.46371527778</v>
      </c>
      <c r="O1297" s="5"/>
      <c r="U1297" t="s">
        <v>832</v>
      </c>
      <c r="AD1297">
        <v>0</v>
      </c>
      <c r="AG1297">
        <v>0</v>
      </c>
      <c r="AP1297" s="4"/>
      <c r="BA1297">
        <f>YEAR(data[[#This Row],[Date Création]])</f>
        <v>2021</v>
      </c>
      <c r="BC1297">
        <f>IF(COUNTIF($U$2:U1297,U1297)=COUNTIF(data[Référence principale],data[[#This Row],[Référence principale]]),COUNTIF(data[Référence principale],data[[#This Row],[Référence principale]]),"")</f>
        <v>2</v>
      </c>
    </row>
    <row r="1298" spans="14:55" x14ac:dyDescent="0.25">
      <c r="N1298" s="5">
        <v>44556.46371527778</v>
      </c>
      <c r="O1298" s="5"/>
      <c r="U1298" t="s">
        <v>833</v>
      </c>
      <c r="AD1298">
        <v>0</v>
      </c>
      <c r="AG1298">
        <v>0</v>
      </c>
      <c r="AP1298" s="4"/>
      <c r="BA1298">
        <f>YEAR(data[[#This Row],[Date Création]])</f>
        <v>2021</v>
      </c>
      <c r="BC1298">
        <f>IF(COUNTIF($U$2:U1298,U1298)=COUNTIF(data[Référence principale],data[[#This Row],[Référence principale]]),COUNTIF(data[Référence principale],data[[#This Row],[Référence principale]]),"")</f>
        <v>1</v>
      </c>
    </row>
    <row r="1299" spans="14:55" x14ac:dyDescent="0.25">
      <c r="N1299" s="5">
        <v>44556.46371527778</v>
      </c>
      <c r="O1299" s="5"/>
      <c r="U1299" t="s">
        <v>834</v>
      </c>
      <c r="AD1299">
        <v>0</v>
      </c>
      <c r="AG1299">
        <v>0</v>
      </c>
      <c r="AP1299" s="4"/>
      <c r="BA1299">
        <f>YEAR(data[[#This Row],[Date Création]])</f>
        <v>2021</v>
      </c>
      <c r="BC1299" t="str">
        <f>IF(COUNTIF($U$2:U1299,U1299)=COUNTIF(data[Référence principale],data[[#This Row],[Référence principale]]),COUNTIF(data[Référence principale],data[[#This Row],[Référence principale]]),"")</f>
        <v/>
      </c>
    </row>
    <row r="1300" spans="14:55" x14ac:dyDescent="0.25">
      <c r="N1300" s="5">
        <v>44556.46371527778</v>
      </c>
      <c r="O1300" s="5"/>
      <c r="U1300" t="s">
        <v>834</v>
      </c>
      <c r="AD1300">
        <v>0</v>
      </c>
      <c r="AG1300">
        <v>0</v>
      </c>
      <c r="AP1300" s="4"/>
      <c r="BA1300">
        <f>YEAR(data[[#This Row],[Date Création]])</f>
        <v>2021</v>
      </c>
      <c r="BC1300">
        <f>IF(COUNTIF($U$2:U1300,U1300)=COUNTIF(data[Référence principale],data[[#This Row],[Référence principale]]),COUNTIF(data[Référence principale],data[[#This Row],[Référence principale]]),"")</f>
        <v>2</v>
      </c>
    </row>
    <row r="1301" spans="14:55" x14ac:dyDescent="0.25">
      <c r="N1301" s="5">
        <v>44556.46371527778</v>
      </c>
      <c r="O1301" s="5"/>
      <c r="U1301" t="s">
        <v>388</v>
      </c>
      <c r="AD1301">
        <v>0</v>
      </c>
      <c r="AG1301">
        <v>0</v>
      </c>
      <c r="AP1301" s="4"/>
      <c r="BA1301">
        <f>YEAR(data[[#This Row],[Date Création]])</f>
        <v>2021</v>
      </c>
      <c r="BC1301">
        <f>IF(COUNTIF($U$2:U1301,U1301)=COUNTIF(data[Référence principale],data[[#This Row],[Référence principale]]),COUNTIF(data[Référence principale],data[[#This Row],[Référence principale]]),"")</f>
        <v>2</v>
      </c>
    </row>
    <row r="1302" spans="14:55" x14ac:dyDescent="0.25">
      <c r="N1302" s="5">
        <v>44556.46371527778</v>
      </c>
      <c r="O1302" s="5"/>
      <c r="U1302" t="s">
        <v>111</v>
      </c>
      <c r="AD1302">
        <v>0</v>
      </c>
      <c r="AG1302">
        <v>0</v>
      </c>
      <c r="AP1302" s="4"/>
      <c r="BA1302">
        <f>YEAR(data[[#This Row],[Date Création]])</f>
        <v>2021</v>
      </c>
      <c r="BC1302" t="str">
        <f>IF(COUNTIF($U$2:U1302,U1302)=COUNTIF(data[Référence principale],data[[#This Row],[Référence principale]]),COUNTIF(data[Référence principale],data[[#This Row],[Référence principale]]),"")</f>
        <v/>
      </c>
    </row>
    <row r="1303" spans="14:55" x14ac:dyDescent="0.25">
      <c r="N1303" s="5">
        <v>44556.46371527778</v>
      </c>
      <c r="O1303" s="5"/>
      <c r="U1303" t="s">
        <v>111</v>
      </c>
      <c r="AD1303">
        <v>0</v>
      </c>
      <c r="AG1303">
        <v>0</v>
      </c>
      <c r="AP1303" s="4"/>
      <c r="BA1303">
        <f>YEAR(data[[#This Row],[Date Création]])</f>
        <v>2021</v>
      </c>
      <c r="BC1303">
        <f>IF(COUNTIF($U$2:U1303,U1303)=COUNTIF(data[Référence principale],data[[#This Row],[Référence principale]]),COUNTIF(data[Référence principale],data[[#This Row],[Référence principale]]),"")</f>
        <v>3</v>
      </c>
    </row>
    <row r="1304" spans="14:55" x14ac:dyDescent="0.25">
      <c r="N1304" s="5">
        <v>44556.46371527778</v>
      </c>
      <c r="O1304" s="5"/>
      <c r="U1304" t="s">
        <v>835</v>
      </c>
      <c r="AD1304">
        <v>0</v>
      </c>
      <c r="AG1304">
        <v>0</v>
      </c>
      <c r="AP1304" s="4"/>
      <c r="BA1304">
        <f>YEAR(data[[#This Row],[Date Création]])</f>
        <v>2021</v>
      </c>
      <c r="BC1304" t="str">
        <f>IF(COUNTIF($U$2:U1304,U1304)=COUNTIF(data[Référence principale],data[[#This Row],[Référence principale]]),COUNTIF(data[Référence principale],data[[#This Row],[Référence principale]]),"")</f>
        <v/>
      </c>
    </row>
    <row r="1305" spans="14:55" x14ac:dyDescent="0.25">
      <c r="N1305" s="5">
        <v>44556.46371527778</v>
      </c>
      <c r="O1305" s="5"/>
      <c r="U1305" t="s">
        <v>835</v>
      </c>
      <c r="AD1305">
        <v>0</v>
      </c>
      <c r="AG1305">
        <v>0</v>
      </c>
      <c r="AP1305" s="4"/>
      <c r="BA1305">
        <f>YEAR(data[[#This Row],[Date Création]])</f>
        <v>2021</v>
      </c>
      <c r="BC1305">
        <f>IF(COUNTIF($U$2:U1305,U1305)=COUNTIF(data[Référence principale],data[[#This Row],[Référence principale]]),COUNTIF(data[Référence principale],data[[#This Row],[Référence principale]]),"")</f>
        <v>2</v>
      </c>
    </row>
    <row r="1306" spans="14:55" x14ac:dyDescent="0.25">
      <c r="N1306" s="5">
        <v>44556.46371527778</v>
      </c>
      <c r="O1306" s="5"/>
      <c r="U1306" t="s">
        <v>91</v>
      </c>
      <c r="AD1306">
        <v>0</v>
      </c>
      <c r="AG1306">
        <v>0</v>
      </c>
      <c r="AP1306" s="4"/>
      <c r="BA1306">
        <f>YEAR(data[[#This Row],[Date Création]])</f>
        <v>2021</v>
      </c>
      <c r="BC1306" t="str">
        <f>IF(COUNTIF($U$2:U1306,U1306)=COUNTIF(data[Référence principale],data[[#This Row],[Référence principale]]),COUNTIF(data[Référence principale],data[[#This Row],[Référence principale]]),"")</f>
        <v/>
      </c>
    </row>
    <row r="1307" spans="14:55" x14ac:dyDescent="0.25">
      <c r="N1307" s="5">
        <v>44556.46371527778</v>
      </c>
      <c r="O1307" s="5"/>
      <c r="U1307" t="s">
        <v>91</v>
      </c>
      <c r="AD1307">
        <v>0</v>
      </c>
      <c r="AG1307">
        <v>0</v>
      </c>
      <c r="AP1307" s="4"/>
      <c r="BA1307">
        <f>YEAR(data[[#This Row],[Date Création]])</f>
        <v>2021</v>
      </c>
      <c r="BC1307">
        <f>IF(COUNTIF($U$2:U1307,U1307)=COUNTIF(data[Référence principale],data[[#This Row],[Référence principale]]),COUNTIF(data[Référence principale],data[[#This Row],[Référence principale]]),"")</f>
        <v>4</v>
      </c>
    </row>
    <row r="1308" spans="14:55" x14ac:dyDescent="0.25">
      <c r="N1308" s="5">
        <v>44556.46371527778</v>
      </c>
      <c r="O1308" s="5"/>
      <c r="U1308" t="s">
        <v>836</v>
      </c>
      <c r="AD1308">
        <v>0</v>
      </c>
      <c r="AG1308">
        <v>0</v>
      </c>
      <c r="AP1308" s="4"/>
      <c r="BA1308">
        <f>YEAR(data[[#This Row],[Date Création]])</f>
        <v>2021</v>
      </c>
      <c r="BC1308">
        <f>IF(COUNTIF($U$2:U1308,U1308)=COUNTIF(data[Référence principale],data[[#This Row],[Référence principale]]),COUNTIF(data[Référence principale],data[[#This Row],[Référence principale]]),"")</f>
        <v>1</v>
      </c>
    </row>
    <row r="1309" spans="14:55" x14ac:dyDescent="0.25">
      <c r="N1309" s="5">
        <v>44556.46371527778</v>
      </c>
      <c r="O1309" s="5"/>
      <c r="U1309" t="s">
        <v>837</v>
      </c>
      <c r="AD1309">
        <v>0</v>
      </c>
      <c r="AG1309">
        <v>0</v>
      </c>
      <c r="AP1309" s="4"/>
      <c r="BA1309">
        <f>YEAR(data[[#This Row],[Date Création]])</f>
        <v>2021</v>
      </c>
      <c r="BC1309">
        <f>IF(COUNTIF($U$2:U1309,U1309)=COUNTIF(data[Référence principale],data[[#This Row],[Référence principale]]),COUNTIF(data[Référence principale],data[[#This Row],[Référence principale]]),"")</f>
        <v>1</v>
      </c>
    </row>
    <row r="1310" spans="14:55" x14ac:dyDescent="0.25">
      <c r="N1310" s="5">
        <v>44556.46371527778</v>
      </c>
      <c r="O1310" s="5"/>
      <c r="U1310" t="s">
        <v>458</v>
      </c>
      <c r="AD1310">
        <v>0</v>
      </c>
      <c r="AG1310">
        <v>0</v>
      </c>
      <c r="AP1310" s="4"/>
      <c r="BA1310">
        <f>YEAR(data[[#This Row],[Date Création]])</f>
        <v>2021</v>
      </c>
      <c r="BC1310">
        <f>IF(COUNTIF($U$2:U1310,U1310)=COUNTIF(data[Référence principale],data[[#This Row],[Référence principale]]),COUNTIF(data[Référence principale],data[[#This Row],[Référence principale]]),"")</f>
        <v>2</v>
      </c>
    </row>
    <row r="1311" spans="14:55" x14ac:dyDescent="0.25">
      <c r="N1311" s="5">
        <v>44556.46371527778</v>
      </c>
      <c r="O1311" s="5"/>
      <c r="U1311" t="s">
        <v>838</v>
      </c>
      <c r="AD1311">
        <v>0</v>
      </c>
      <c r="AG1311">
        <v>0</v>
      </c>
      <c r="AP1311" s="4"/>
      <c r="BA1311">
        <f>YEAR(data[[#This Row],[Date Création]])</f>
        <v>2021</v>
      </c>
      <c r="BC1311">
        <f>IF(COUNTIF($U$2:U1311,U1311)=COUNTIF(data[Référence principale],data[[#This Row],[Référence principale]]),COUNTIF(data[Référence principale],data[[#This Row],[Référence principale]]),"")</f>
        <v>1</v>
      </c>
    </row>
    <row r="1312" spans="14:55" x14ac:dyDescent="0.25">
      <c r="N1312" s="5">
        <v>44556.46371527778</v>
      </c>
      <c r="O1312" s="5"/>
      <c r="U1312" t="s">
        <v>839</v>
      </c>
      <c r="AD1312">
        <v>0</v>
      </c>
      <c r="AG1312">
        <v>0</v>
      </c>
      <c r="AP1312" s="4"/>
      <c r="BA1312">
        <f>YEAR(data[[#This Row],[Date Création]])</f>
        <v>2021</v>
      </c>
      <c r="BC1312">
        <f>IF(COUNTIF($U$2:U1312,U1312)=COUNTIF(data[Référence principale],data[[#This Row],[Référence principale]]),COUNTIF(data[Référence principale],data[[#This Row],[Référence principale]]),"")</f>
        <v>1</v>
      </c>
    </row>
    <row r="1313" spans="14:55" x14ac:dyDescent="0.25">
      <c r="N1313" s="5">
        <v>44556.46371527778</v>
      </c>
      <c r="O1313" s="5"/>
      <c r="U1313" t="s">
        <v>840</v>
      </c>
      <c r="AD1313">
        <v>0</v>
      </c>
      <c r="AG1313">
        <v>0</v>
      </c>
      <c r="AP1313" s="4"/>
      <c r="BA1313">
        <f>YEAR(data[[#This Row],[Date Création]])</f>
        <v>2021</v>
      </c>
      <c r="BC1313">
        <f>IF(COUNTIF($U$2:U1313,U1313)=COUNTIF(data[Référence principale],data[[#This Row],[Référence principale]]),COUNTIF(data[Référence principale],data[[#This Row],[Référence principale]]),"")</f>
        <v>1</v>
      </c>
    </row>
    <row r="1314" spans="14:55" x14ac:dyDescent="0.25">
      <c r="N1314" s="5">
        <v>44556.46371527778</v>
      </c>
      <c r="O1314" s="5"/>
      <c r="U1314" t="s">
        <v>841</v>
      </c>
      <c r="AD1314">
        <v>0</v>
      </c>
      <c r="AG1314">
        <v>0</v>
      </c>
      <c r="AP1314" s="4"/>
      <c r="BA1314">
        <f>YEAR(data[[#This Row],[Date Création]])</f>
        <v>2021</v>
      </c>
      <c r="BC1314">
        <f>IF(COUNTIF($U$2:U1314,U1314)=COUNTIF(data[Référence principale],data[[#This Row],[Référence principale]]),COUNTIF(data[Référence principale],data[[#This Row],[Référence principale]]),"")</f>
        <v>1</v>
      </c>
    </row>
    <row r="1315" spans="14:55" x14ac:dyDescent="0.25">
      <c r="N1315" s="5">
        <v>44556.46371527778</v>
      </c>
      <c r="O1315" s="5"/>
      <c r="U1315" t="s">
        <v>99</v>
      </c>
      <c r="AD1315">
        <v>0</v>
      </c>
      <c r="AG1315">
        <v>0</v>
      </c>
      <c r="AP1315" s="4"/>
      <c r="BA1315">
        <f>YEAR(data[[#This Row],[Date Création]])</f>
        <v>2021</v>
      </c>
      <c r="BC1315" t="str">
        <f>IF(COUNTIF($U$2:U1315,U1315)=COUNTIF(data[Référence principale],data[[#This Row],[Référence principale]]),COUNTIF(data[Référence principale],data[[#This Row],[Référence principale]]),"")</f>
        <v/>
      </c>
    </row>
    <row r="1316" spans="14:55" x14ac:dyDescent="0.25">
      <c r="N1316" s="5">
        <v>44556.46371527778</v>
      </c>
      <c r="O1316" s="5"/>
      <c r="U1316" t="s">
        <v>99</v>
      </c>
      <c r="AD1316">
        <v>0</v>
      </c>
      <c r="AG1316">
        <v>0</v>
      </c>
      <c r="AP1316" s="4"/>
      <c r="BA1316">
        <f>YEAR(data[[#This Row],[Date Création]])</f>
        <v>2021</v>
      </c>
      <c r="BC1316">
        <f>IF(COUNTIF($U$2:U1316,U1316)=COUNTIF(data[Référence principale],data[[#This Row],[Référence principale]]),COUNTIF(data[Référence principale],data[[#This Row],[Référence principale]]),"")</f>
        <v>2</v>
      </c>
    </row>
    <row r="1317" spans="14:55" x14ac:dyDescent="0.25">
      <c r="N1317" s="5">
        <v>44556.46371527778</v>
      </c>
      <c r="O1317" s="5"/>
      <c r="U1317" t="s">
        <v>312</v>
      </c>
      <c r="AD1317">
        <v>0</v>
      </c>
      <c r="AG1317">
        <v>0</v>
      </c>
      <c r="AP1317" s="4"/>
      <c r="BA1317">
        <f>YEAR(data[[#This Row],[Date Création]])</f>
        <v>2021</v>
      </c>
      <c r="BC1317">
        <f>IF(COUNTIF($U$2:U1317,U1317)=COUNTIF(data[Référence principale],data[[#This Row],[Référence principale]]),COUNTIF(data[Référence principale],data[[#This Row],[Référence principale]]),"")</f>
        <v>2</v>
      </c>
    </row>
    <row r="1318" spans="14:55" x14ac:dyDescent="0.25">
      <c r="N1318" s="5">
        <v>44556.46371527778</v>
      </c>
      <c r="O1318" s="5"/>
      <c r="U1318" t="s">
        <v>601</v>
      </c>
      <c r="AD1318">
        <v>0</v>
      </c>
      <c r="AG1318">
        <v>0</v>
      </c>
      <c r="AP1318" s="4"/>
      <c r="BA1318">
        <f>YEAR(data[[#This Row],[Date Création]])</f>
        <v>2021</v>
      </c>
      <c r="BC1318">
        <f>IF(COUNTIF($U$2:U1318,U1318)=COUNTIF(data[Référence principale],data[[#This Row],[Référence principale]]),COUNTIF(data[Référence principale],data[[#This Row],[Référence principale]]),"")</f>
        <v>2</v>
      </c>
    </row>
    <row r="1319" spans="14:55" x14ac:dyDescent="0.25">
      <c r="N1319" s="5">
        <v>44556.46371527778</v>
      </c>
      <c r="O1319" s="5"/>
      <c r="U1319" t="s">
        <v>602</v>
      </c>
      <c r="AD1319">
        <v>0</v>
      </c>
      <c r="AG1319">
        <v>0</v>
      </c>
      <c r="AP1319" s="4"/>
      <c r="BA1319">
        <f>YEAR(data[[#This Row],[Date Création]])</f>
        <v>2021</v>
      </c>
      <c r="BC1319">
        <f>IF(COUNTIF($U$2:U1319,U1319)=COUNTIF(data[Référence principale],data[[#This Row],[Référence principale]]),COUNTIF(data[Référence principale],data[[#This Row],[Référence principale]]),"")</f>
        <v>2</v>
      </c>
    </row>
    <row r="1320" spans="14:55" x14ac:dyDescent="0.25">
      <c r="N1320" s="5">
        <v>44556.46371527778</v>
      </c>
      <c r="O1320" s="5"/>
      <c r="U1320" t="s">
        <v>347</v>
      </c>
      <c r="AD1320">
        <v>0</v>
      </c>
      <c r="AG1320">
        <v>0</v>
      </c>
      <c r="AP1320" s="4"/>
      <c r="BA1320">
        <f>YEAR(data[[#This Row],[Date Création]])</f>
        <v>2021</v>
      </c>
      <c r="BC1320">
        <f>IF(COUNTIF($U$2:U1320,U1320)=COUNTIF(data[Référence principale],data[[#This Row],[Référence principale]]),COUNTIF(data[Référence principale],data[[#This Row],[Référence principale]]),"")</f>
        <v>2</v>
      </c>
    </row>
    <row r="1321" spans="14:55" x14ac:dyDescent="0.25">
      <c r="N1321" s="5">
        <v>44556.46371527778</v>
      </c>
      <c r="O1321" s="5"/>
      <c r="U1321" t="s">
        <v>398</v>
      </c>
      <c r="AD1321">
        <v>0</v>
      </c>
      <c r="AG1321">
        <v>0</v>
      </c>
      <c r="AP1321" s="4"/>
      <c r="BA1321">
        <f>YEAR(data[[#This Row],[Date Création]])</f>
        <v>2021</v>
      </c>
      <c r="BC1321">
        <f>IF(COUNTIF($U$2:U1321,U1321)=COUNTIF(data[Référence principale],data[[#This Row],[Référence principale]]),COUNTIF(data[Référence principale],data[[#This Row],[Référence principale]]),"")</f>
        <v>3</v>
      </c>
    </row>
    <row r="1322" spans="14:55" x14ac:dyDescent="0.25">
      <c r="N1322" s="5">
        <v>44556.46371527778</v>
      </c>
      <c r="O1322" s="5"/>
      <c r="U1322" t="s">
        <v>553</v>
      </c>
      <c r="AD1322">
        <v>0</v>
      </c>
      <c r="AG1322">
        <v>0</v>
      </c>
      <c r="AP1322" s="4"/>
      <c r="BA1322">
        <f>YEAR(data[[#This Row],[Date Création]])</f>
        <v>2021</v>
      </c>
      <c r="BC1322">
        <f>IF(COUNTIF($U$2:U1322,U1322)=COUNTIF(data[Référence principale],data[[#This Row],[Référence principale]]),COUNTIF(data[Référence principale],data[[#This Row],[Référence principale]]),"")</f>
        <v>2</v>
      </c>
    </row>
    <row r="1323" spans="14:55" x14ac:dyDescent="0.25">
      <c r="N1323" s="5">
        <v>44556.46371527778</v>
      </c>
      <c r="O1323" s="5"/>
      <c r="U1323" t="s">
        <v>474</v>
      </c>
      <c r="AD1323">
        <v>0</v>
      </c>
      <c r="AG1323">
        <v>0</v>
      </c>
      <c r="AP1323" s="4"/>
      <c r="BA1323">
        <f>YEAR(data[[#This Row],[Date Création]])</f>
        <v>2021</v>
      </c>
      <c r="BC1323">
        <f>IF(COUNTIF($U$2:U1323,U1323)=COUNTIF(data[Référence principale],data[[#This Row],[Référence principale]]),COUNTIF(data[Référence principale],data[[#This Row],[Référence principale]]),"")</f>
        <v>2</v>
      </c>
    </row>
    <row r="1324" spans="14:55" x14ac:dyDescent="0.25">
      <c r="N1324" s="5">
        <v>44556.46371527778</v>
      </c>
      <c r="O1324" s="5"/>
      <c r="U1324" t="s">
        <v>842</v>
      </c>
      <c r="AD1324">
        <v>0</v>
      </c>
      <c r="AG1324">
        <v>0</v>
      </c>
      <c r="AP1324" s="4"/>
      <c r="BA1324">
        <f>YEAR(data[[#This Row],[Date Création]])</f>
        <v>2021</v>
      </c>
      <c r="BC1324">
        <f>IF(COUNTIF($U$2:U1324,U1324)=COUNTIF(data[Référence principale],data[[#This Row],[Référence principale]]),COUNTIF(data[Référence principale],data[[#This Row],[Référence principale]]),"")</f>
        <v>1</v>
      </c>
    </row>
    <row r="1325" spans="14:55" x14ac:dyDescent="0.25">
      <c r="N1325" s="5">
        <v>44556.46371527778</v>
      </c>
      <c r="O1325" s="5"/>
      <c r="U1325" t="s">
        <v>247</v>
      </c>
      <c r="AD1325">
        <v>0</v>
      </c>
      <c r="AG1325">
        <v>0</v>
      </c>
      <c r="AP1325" s="4"/>
      <c r="BA1325">
        <f>YEAR(data[[#This Row],[Date Création]])</f>
        <v>2021</v>
      </c>
      <c r="BC1325">
        <f>IF(COUNTIF($U$2:U1325,U1325)=COUNTIF(data[Référence principale],data[[#This Row],[Référence principale]]),COUNTIF(data[Référence principale],data[[#This Row],[Référence principale]]),"")</f>
        <v>2</v>
      </c>
    </row>
    <row r="1326" spans="14:55" x14ac:dyDescent="0.25">
      <c r="N1326" s="5">
        <v>44556.46371527778</v>
      </c>
      <c r="O1326" s="5"/>
      <c r="U1326" t="s">
        <v>843</v>
      </c>
      <c r="AD1326">
        <v>0</v>
      </c>
      <c r="AG1326">
        <v>0</v>
      </c>
      <c r="AP1326" s="4"/>
      <c r="BA1326">
        <f>YEAR(data[[#This Row],[Date Création]])</f>
        <v>2021</v>
      </c>
      <c r="BC1326">
        <f>IF(COUNTIF($U$2:U1326,U1326)=COUNTIF(data[Référence principale],data[[#This Row],[Référence principale]]),COUNTIF(data[Référence principale],data[[#This Row],[Référence principale]]),"")</f>
        <v>1</v>
      </c>
    </row>
    <row r="1327" spans="14:55" x14ac:dyDescent="0.25">
      <c r="N1327" s="5">
        <v>44556.46371527778</v>
      </c>
      <c r="O1327" s="5"/>
      <c r="U1327" t="s">
        <v>459</v>
      </c>
      <c r="AD1327">
        <v>0</v>
      </c>
      <c r="AG1327">
        <v>0</v>
      </c>
      <c r="AP1327" s="4"/>
      <c r="BA1327">
        <f>YEAR(data[[#This Row],[Date Création]])</f>
        <v>2021</v>
      </c>
      <c r="BC1327">
        <f>IF(COUNTIF($U$2:U1327,U1327)=COUNTIF(data[Référence principale],data[[#This Row],[Référence principale]]),COUNTIF(data[Référence principale],data[[#This Row],[Référence principale]]),"")</f>
        <v>2</v>
      </c>
    </row>
    <row r="1328" spans="14:55" x14ac:dyDescent="0.25">
      <c r="N1328" s="5">
        <v>44556.46371527778</v>
      </c>
      <c r="O1328" s="5"/>
      <c r="U1328" t="s">
        <v>460</v>
      </c>
      <c r="AD1328">
        <v>0</v>
      </c>
      <c r="AG1328">
        <v>0</v>
      </c>
      <c r="AP1328" s="4"/>
      <c r="BA1328">
        <f>YEAR(data[[#This Row],[Date Création]])</f>
        <v>2021</v>
      </c>
      <c r="BC1328">
        <f>IF(COUNTIF($U$2:U1328,U1328)=COUNTIF(data[Référence principale],data[[#This Row],[Référence principale]]),COUNTIF(data[Référence principale],data[[#This Row],[Référence principale]]),"")</f>
        <v>2</v>
      </c>
    </row>
    <row r="1329" spans="14:55" x14ac:dyDescent="0.25">
      <c r="N1329" s="5">
        <v>44556.46371527778</v>
      </c>
      <c r="O1329" s="5"/>
      <c r="U1329" t="s">
        <v>140</v>
      </c>
      <c r="AD1329">
        <v>0</v>
      </c>
      <c r="AG1329">
        <v>0</v>
      </c>
      <c r="AP1329" s="4"/>
      <c r="BA1329">
        <f>YEAR(data[[#This Row],[Date Création]])</f>
        <v>2021</v>
      </c>
      <c r="BC1329" t="str">
        <f>IF(COUNTIF($U$2:U1329,U1329)=COUNTIF(data[Référence principale],data[[#This Row],[Référence principale]]),COUNTIF(data[Référence principale],data[[#This Row],[Référence principale]]),"")</f>
        <v/>
      </c>
    </row>
    <row r="1330" spans="14:55" x14ac:dyDescent="0.25">
      <c r="N1330" s="5">
        <v>44556.46371527778</v>
      </c>
      <c r="O1330" s="5"/>
      <c r="U1330" t="s">
        <v>140</v>
      </c>
      <c r="AD1330">
        <v>0</v>
      </c>
      <c r="AG1330">
        <v>0</v>
      </c>
      <c r="AP1330" s="4"/>
      <c r="BA1330">
        <f>YEAR(data[[#This Row],[Date Création]])</f>
        <v>2021</v>
      </c>
      <c r="BC1330">
        <f>IF(COUNTIF($U$2:U1330,U1330)=COUNTIF(data[Référence principale],data[[#This Row],[Référence principale]]),COUNTIF(data[Référence principale],data[[#This Row],[Référence principale]]),"")</f>
        <v>2</v>
      </c>
    </row>
    <row r="1331" spans="14:55" x14ac:dyDescent="0.25">
      <c r="N1331" s="5">
        <v>44556.46371527778</v>
      </c>
      <c r="O1331" s="5"/>
      <c r="U1331" t="s">
        <v>424</v>
      </c>
      <c r="AD1331">
        <v>0</v>
      </c>
      <c r="AG1331">
        <v>0</v>
      </c>
      <c r="AP1331" s="4"/>
      <c r="BA1331">
        <f>YEAR(data[[#This Row],[Date Création]])</f>
        <v>2021</v>
      </c>
      <c r="BC1331">
        <f>IF(COUNTIF($U$2:U1331,U1331)=COUNTIF(data[Référence principale],data[[#This Row],[Référence principale]]),COUNTIF(data[Référence principale],data[[#This Row],[Référence principale]]),"")</f>
        <v>2</v>
      </c>
    </row>
    <row r="1332" spans="14:55" x14ac:dyDescent="0.25">
      <c r="N1332" s="5">
        <v>44556.46371527778</v>
      </c>
      <c r="O1332" s="5"/>
      <c r="U1332" t="s">
        <v>425</v>
      </c>
      <c r="AD1332">
        <v>0</v>
      </c>
      <c r="AG1332">
        <v>0</v>
      </c>
      <c r="AP1332" s="4"/>
      <c r="BA1332">
        <f>YEAR(data[[#This Row],[Date Création]])</f>
        <v>2021</v>
      </c>
      <c r="BC1332">
        <f>IF(COUNTIF($U$2:U1332,U1332)=COUNTIF(data[Référence principale],data[[#This Row],[Référence principale]]),COUNTIF(data[Référence principale],data[[#This Row],[Référence principale]]),"")</f>
        <v>2</v>
      </c>
    </row>
    <row r="1333" spans="14:55" x14ac:dyDescent="0.25">
      <c r="N1333" s="5">
        <v>44556.46371527778</v>
      </c>
      <c r="O1333" s="5"/>
      <c r="U1333" t="s">
        <v>426</v>
      </c>
      <c r="AD1333">
        <v>0</v>
      </c>
      <c r="AG1333">
        <v>0</v>
      </c>
      <c r="AP1333" s="4"/>
      <c r="BA1333">
        <f>YEAR(data[[#This Row],[Date Création]])</f>
        <v>2021</v>
      </c>
      <c r="BC1333">
        <f>IF(COUNTIF($U$2:U1333,U1333)=COUNTIF(data[Référence principale],data[[#This Row],[Référence principale]]),COUNTIF(data[Référence principale],data[[#This Row],[Référence principale]]),"")</f>
        <v>2</v>
      </c>
    </row>
    <row r="1334" spans="14:55" x14ac:dyDescent="0.25">
      <c r="N1334" s="5">
        <v>44556.46371527778</v>
      </c>
      <c r="O1334" s="5"/>
      <c r="U1334" t="s">
        <v>427</v>
      </c>
      <c r="AD1334">
        <v>0</v>
      </c>
      <c r="AG1334">
        <v>0</v>
      </c>
      <c r="AP1334" s="4"/>
      <c r="BA1334">
        <f>YEAR(data[[#This Row],[Date Création]])</f>
        <v>2021</v>
      </c>
      <c r="BC1334">
        <f>IF(COUNTIF($U$2:U1334,U1334)=COUNTIF(data[Référence principale],data[[#This Row],[Référence principale]]),COUNTIF(data[Référence principale],data[[#This Row],[Référence principale]]),"")</f>
        <v>2</v>
      </c>
    </row>
    <row r="1335" spans="14:55" x14ac:dyDescent="0.25">
      <c r="N1335" s="5">
        <v>44556.46371527778</v>
      </c>
      <c r="O1335" s="5"/>
      <c r="U1335" t="s">
        <v>93</v>
      </c>
      <c r="AD1335">
        <v>0</v>
      </c>
      <c r="AG1335">
        <v>0</v>
      </c>
      <c r="AP1335" s="4"/>
      <c r="BA1335">
        <f>YEAR(data[[#This Row],[Date Création]])</f>
        <v>2021</v>
      </c>
      <c r="BC1335" t="str">
        <f>IF(COUNTIF($U$2:U1335,U1335)=COUNTIF(data[Référence principale],data[[#This Row],[Référence principale]]),COUNTIF(data[Référence principale],data[[#This Row],[Référence principale]]),"")</f>
        <v/>
      </c>
    </row>
    <row r="1336" spans="14:55" x14ac:dyDescent="0.25">
      <c r="N1336" s="5">
        <v>44556.46371527778</v>
      </c>
      <c r="O1336" s="5"/>
      <c r="U1336" t="s">
        <v>93</v>
      </c>
      <c r="AD1336">
        <v>0</v>
      </c>
      <c r="AG1336">
        <v>0</v>
      </c>
      <c r="AP1336" s="4"/>
      <c r="BA1336">
        <f>YEAR(data[[#This Row],[Date Création]])</f>
        <v>2021</v>
      </c>
      <c r="BC1336">
        <f>IF(COUNTIF($U$2:U1336,U1336)=COUNTIF(data[Référence principale],data[[#This Row],[Référence principale]]),COUNTIF(data[Référence principale],data[[#This Row],[Référence principale]]),"")</f>
        <v>3</v>
      </c>
    </row>
    <row r="1337" spans="14:55" x14ac:dyDescent="0.25">
      <c r="N1337" s="5">
        <v>44556.46371527778</v>
      </c>
      <c r="O1337" s="5"/>
      <c r="U1337" t="s">
        <v>406</v>
      </c>
      <c r="AD1337">
        <v>0</v>
      </c>
      <c r="AG1337">
        <v>0</v>
      </c>
      <c r="AP1337" s="4"/>
      <c r="BA1337">
        <f>YEAR(data[[#This Row],[Date Création]])</f>
        <v>2021</v>
      </c>
      <c r="BC1337">
        <f>IF(COUNTIF($U$2:U1337,U1337)=COUNTIF(data[Référence principale],data[[#This Row],[Référence principale]]),COUNTIF(data[Référence principale],data[[#This Row],[Référence principale]]),"")</f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C3CCC-8DAC-4664-B1B3-8A06DF450753}">
  <dimension ref="B1:Q11"/>
  <sheetViews>
    <sheetView showGridLines="0" tabSelected="1" workbookViewId="0">
      <selection activeCell="B8" sqref="B8"/>
    </sheetView>
  </sheetViews>
  <sheetFormatPr baseColWidth="10" defaultColWidth="10.85546875" defaultRowHeight="15" x14ac:dyDescent="0.25"/>
  <cols>
    <col min="1" max="1" width="2.7109375" customWidth="1"/>
    <col min="4" max="5" width="10.85546875" customWidth="1"/>
    <col min="10" max="10" width="14.140625" customWidth="1"/>
    <col min="11" max="11" width="14.5703125" customWidth="1"/>
    <col min="12" max="13" width="17.28515625" customWidth="1"/>
    <col min="14" max="14" width="16.85546875" customWidth="1"/>
    <col min="15" max="15" width="15.7109375" customWidth="1"/>
    <col min="16" max="16" width="22.42578125" customWidth="1"/>
    <col min="17" max="17" width="15.85546875" customWidth="1"/>
  </cols>
  <sheetData>
    <row r="1" spans="2:17" x14ac:dyDescent="0.25">
      <c r="B1" t="s">
        <v>2</v>
      </c>
      <c r="C1" t="s">
        <v>6</v>
      </c>
      <c r="H1" s="6" t="s">
        <v>3</v>
      </c>
    </row>
    <row r="2" spans="2:17" x14ac:dyDescent="0.25">
      <c r="B2" s="2">
        <v>2023</v>
      </c>
      <c r="C2" s="2">
        <v>10</v>
      </c>
      <c r="H2" s="6" cm="1">
        <f t="array" ref="H2:H10">_xlfn._xlws.SORT(_xlfn.UNIQUE(data[Année]))</f>
        <v>2015</v>
      </c>
    </row>
    <row r="3" spans="2:17" x14ac:dyDescent="0.25">
      <c r="H3" s="6">
        <v>2016</v>
      </c>
    </row>
    <row r="4" spans="2:17" x14ac:dyDescent="0.25">
      <c r="H4" s="6">
        <v>2017</v>
      </c>
    </row>
    <row r="5" spans="2:17" x14ac:dyDescent="0.25">
      <c r="H5" s="6">
        <v>2018</v>
      </c>
    </row>
    <row r="6" spans="2:17" x14ac:dyDescent="0.25">
      <c r="H6" s="6">
        <v>2019</v>
      </c>
    </row>
    <row r="7" spans="2:17" x14ac:dyDescent="0.25">
      <c r="B7" s="1" t="s">
        <v>5</v>
      </c>
      <c r="C7" s="1" t="s">
        <v>0</v>
      </c>
      <c r="D7" s="1" t="s">
        <v>4</v>
      </c>
      <c r="H7" s="6">
        <v>2020</v>
      </c>
      <c r="J7" s="1" t="s">
        <v>5</v>
      </c>
      <c r="K7" s="1" t="s">
        <v>167</v>
      </c>
      <c r="L7" s="1" t="s">
        <v>168</v>
      </c>
      <c r="M7" s="1" t="s">
        <v>0</v>
      </c>
      <c r="N7" s="1" t="s">
        <v>169</v>
      </c>
      <c r="O7" s="1" t="s">
        <v>170</v>
      </c>
      <c r="P7" s="1" t="s">
        <v>171</v>
      </c>
      <c r="Q7" s="1" t="s">
        <v>172</v>
      </c>
    </row>
    <row r="8" spans="2:17" x14ac:dyDescent="0.25">
      <c r="B8" s="3" t="e" cm="1">
        <f t="array" ref="B8">_xlfn.LET(_xlpm.yr,$B$2,_xlpm.n,$C$2,_xlpm.tbl,data[],_xlpm.pn,_xlfn._xlws.FILTER(_xlfn.CHOOSECOLS(_xlpm.tbl,21),_xlfn.CHOOSECOLS(_xlpm.tbl,53)=_xlpm.yr),_xlpm.w,_xlfn.UNIQUE(_xlpm.pn),_xlpm.x,_xlfn.TAKE(FREQUENCY(_xlpm.pn,_xlpm.w),ROWS(_xlpm.w),),_xlpm.y,_xlfn.TAKE(_xlfn.SORTBY(_xlfn.HSTACK(_xlpm.w,_xlpm.x),_xlpm.x,-1,_xlpm.w,1),_xlpm.n,),_xlfn.IFNA(_xlfn.HSTACK(_xlfn.SEQUENCE(_xlpm.n),_xlpm.y),""))</f>
        <v>#VALUE!</v>
      </c>
      <c r="H8" s="6">
        <v>2021</v>
      </c>
    </row>
    <row r="9" spans="2:17" x14ac:dyDescent="0.25">
      <c r="H9" s="6">
        <v>2022</v>
      </c>
    </row>
    <row r="10" spans="2:17" x14ac:dyDescent="0.25">
      <c r="H10" s="6">
        <v>2023</v>
      </c>
    </row>
    <row r="11" spans="2:17" x14ac:dyDescent="0.25">
      <c r="H11" s="6"/>
    </row>
  </sheetData>
  <dataValidations count="2">
    <dataValidation type="list" allowBlank="1" showInputMessage="1" showErrorMessage="1" sqref="C2" xr:uid="{A75D16E8-8619-4D8D-BB06-7C1B91C4864D}">
      <formula1>"3,5,10"</formula1>
    </dataValidation>
    <dataValidation type="list" allowBlank="1" showInputMessage="1" showErrorMessage="1" sqref="B2" xr:uid="{D5556021-3190-40A3-A3A1-D742BAF83BB7}">
      <formula1>_xlfn.ANCHORARRAY($H$2)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9E284-85AD-4B39-8F4A-EC0C3814FFA6}">
  <dimension ref="B1:R13"/>
  <sheetViews>
    <sheetView workbookViewId="0">
      <selection activeCell="J12" sqref="J12"/>
    </sheetView>
  </sheetViews>
  <sheetFormatPr baseColWidth="10" defaultRowHeight="15" x14ac:dyDescent="0.25"/>
  <cols>
    <col min="1" max="1" width="2.7109375" customWidth="1"/>
    <col min="11" max="11" width="8.42578125" customWidth="1"/>
    <col min="12" max="12" width="14.42578125" customWidth="1"/>
    <col min="13" max="13" width="19" customWidth="1"/>
    <col min="14" max="14" width="18.42578125" customWidth="1"/>
    <col min="15" max="15" width="17.140625" customWidth="1"/>
    <col min="16" max="16" width="10.42578125" customWidth="1"/>
    <col min="17" max="17" width="18.85546875" customWidth="1"/>
    <col min="18" max="18" width="16.5703125" customWidth="1"/>
  </cols>
  <sheetData>
    <row r="1" spans="2:18" ht="19.5" x14ac:dyDescent="0.3">
      <c r="B1" s="12" t="s">
        <v>173</v>
      </c>
      <c r="C1" s="12"/>
      <c r="D1" s="12"/>
      <c r="F1" s="7" t="s">
        <v>2</v>
      </c>
      <c r="I1" t="s">
        <v>1</v>
      </c>
    </row>
    <row r="2" spans="2:18" x14ac:dyDescent="0.25">
      <c r="F2" s="6">
        <v>2022</v>
      </c>
      <c r="I2" cm="1">
        <f t="array" ref="I2:I10">_xlfn._xlws.SORT(_xlfn.UNIQUE(data[Année]))</f>
        <v>2015</v>
      </c>
    </row>
    <row r="3" spans="2:18" x14ac:dyDescent="0.25">
      <c r="B3" t="s">
        <v>166</v>
      </c>
      <c r="C3" t="s">
        <v>0</v>
      </c>
      <c r="D3" t="s">
        <v>174</v>
      </c>
      <c r="I3">
        <v>2016</v>
      </c>
    </row>
    <row r="4" spans="2:18" x14ac:dyDescent="0.25">
      <c r="B4" s="8">
        <f>IF(C4="","",1)</f>
        <v>1</v>
      </c>
      <c r="C4" s="9" t="str" cm="1">
        <f t="array" ref="C4">IF(D4=0,"",INDEX(data[Référence principale],(SUMPRODUCT(LARGE(IFERROR((data[Année]=F$2)*(data[Occurrence])+ROW(data[Occurrence])/1000,""),ROW(data!A1)))-INT(SUMPRODUCT(LARGE(IFERROR((data[Année]=F$2)*(data[Occurrence])+ROW(data[Occurrence])/1000,""),ROW(data!A1)))))*1000-1))</f>
        <v>101368</v>
      </c>
      <c r="D4" s="10" cm="1">
        <f t="array" ref="D4">SUMPRODUCT(LARGE(IFERROR((data[Année]=F$2)*(data[Occurrence]),""),ROW(data!A1)))</f>
        <v>4</v>
      </c>
      <c r="I4">
        <v>2017</v>
      </c>
    </row>
    <row r="5" spans="2:18" x14ac:dyDescent="0.25">
      <c r="B5" s="8">
        <f>IF(C5="","",2)</f>
        <v>2</v>
      </c>
      <c r="C5" s="9" t="str" cm="1">
        <f t="array" ref="C5">IF(D5=0,"",INDEX(data[Référence principale],(SUMPRODUCT(LARGE(IFERROR((data[Année]=F$2)*(data[Occurrence])+ROW(data[Occurrence])/1000,""),ROW(data!A2)))-INT(SUMPRODUCT(LARGE(IFERROR((data[Année]=F$2)*(data[Occurrence])+ROW(data[Occurrence])/1000,""),ROW(data!A2)))))*1000-1))</f>
        <v>106928</v>
      </c>
      <c r="D5" s="10" cm="1">
        <f t="array" ref="D5">SUMPRODUCT(LARGE(IFERROR((data[Année]=F$2)*(data[Occurrence]),""),ROW(data!A2)))</f>
        <v>2</v>
      </c>
      <c r="I5">
        <v>2018</v>
      </c>
    </row>
    <row r="6" spans="2:18" x14ac:dyDescent="0.25">
      <c r="B6" s="8">
        <f>IF(C6="","",3)</f>
        <v>3</v>
      </c>
      <c r="C6" s="9" t="str" cm="1">
        <f t="array" ref="C6">IF(D6=0,"",INDEX(data[Référence principale],(SUMPRODUCT(LARGE(IFERROR((data[Année]=F$2)*(data[Occurrence])+ROW(data[Occurrence])/1000,""),ROW(data!A3)))-INT(SUMPRODUCT(LARGE(IFERROR((data[Année]=F$2)*(data[Occurrence])+ROW(data[Occurrence])/1000,""),ROW(data!A3)))))*1000-1))</f>
        <v>104544</v>
      </c>
      <c r="D6" s="10" cm="1">
        <f t="array" ref="D6">SUMPRODUCT(LARGE(IFERROR((data[Année]=F$2)*(data[Occurrence]),""),ROW(data!A3)))</f>
        <v>1</v>
      </c>
      <c r="I6">
        <v>2019</v>
      </c>
    </row>
    <row r="7" spans="2:18" x14ac:dyDescent="0.25">
      <c r="B7" s="8">
        <f>IF(C7="","",4)</f>
        <v>4</v>
      </c>
      <c r="C7" s="9" t="str" cm="1">
        <f t="array" ref="C7">IF(D7=0,"",INDEX(data[Référence principale],(SUMPRODUCT(LARGE(IFERROR((data[Année]=F$2)*(data[Occurrence])+ROW(data[Occurrence])/1000,""),ROW(data!A4)))-INT(SUMPRODUCT(LARGE(IFERROR((data[Année]=F$2)*(data[Occurrence])+ROW(data[Occurrence])/1000,""),ROW(data!A4)))))*1000-1))</f>
        <v>104283</v>
      </c>
      <c r="D7" s="10" cm="1">
        <f t="array" ref="D7">SUMPRODUCT(LARGE(IFERROR((data[Année]=F$2)*(data[Occurrence]),""),ROW(data!A4)))</f>
        <v>1</v>
      </c>
      <c r="I7">
        <v>2020</v>
      </c>
    </row>
    <row r="8" spans="2:18" x14ac:dyDescent="0.25">
      <c r="B8" s="8">
        <f>IF(C8="","",5)</f>
        <v>5</v>
      </c>
      <c r="C8" s="9" t="str" cm="1">
        <f t="array" ref="C8">IF(D8=0,"",INDEX(data[Référence principale],(SUMPRODUCT(LARGE(IFERROR((data[Année]=F$2)*(data[Occurrence])+ROW(data[Occurrence])/1000,""),ROW(data!A5)))-INT(SUMPRODUCT(LARGE(IFERROR((data[Année]=F$2)*(data[Occurrence])+ROW(data[Occurrence])/1000,""),ROW(data!A5)))))*1000-1))</f>
        <v>104235</v>
      </c>
      <c r="D8" s="10" cm="1">
        <f t="array" ref="D8">SUMPRODUCT(LARGE(IFERROR((data[Année]=F$2)*(data[Occurrence]),""),ROW(data!A5)))</f>
        <v>1</v>
      </c>
      <c r="I8">
        <v>2021</v>
      </c>
    </row>
    <row r="9" spans="2:18" x14ac:dyDescent="0.25">
      <c r="B9" s="8">
        <f>IF(C9="","",6)</f>
        <v>6</v>
      </c>
      <c r="C9" s="9" t="str" cm="1">
        <f t="array" ref="C9">IF(D9=0,"",INDEX(data[Référence principale],(SUMPRODUCT(LARGE(IFERROR((data[Année]=F$2)*(data[Occurrence])+ROW(data[Occurrence])/1000,""),ROW(data!A6)))-INT(SUMPRODUCT(LARGE(IFERROR((data[Année]=F$2)*(data[Occurrence])+ROW(data[Occurrence])/1000,""),ROW(data!A6)))))*1000-1))</f>
        <v>103245</v>
      </c>
      <c r="D9" s="10" cm="1">
        <f t="array" ref="D9">SUMPRODUCT(LARGE(IFERROR((data[Année]=F$2)*(data[Occurrence]),""),ROW(data!A6)))</f>
        <v>1</v>
      </c>
      <c r="I9">
        <v>2022</v>
      </c>
      <c r="K9" s="1" t="s">
        <v>5</v>
      </c>
      <c r="L9" s="1" t="s">
        <v>167</v>
      </c>
      <c r="M9" s="1" t="s">
        <v>168</v>
      </c>
      <c r="N9" s="1" t="s">
        <v>0</v>
      </c>
      <c r="O9" s="1" t="s">
        <v>169</v>
      </c>
      <c r="P9" s="1" t="s">
        <v>170</v>
      </c>
      <c r="Q9" s="1" t="s">
        <v>171</v>
      </c>
      <c r="R9" s="1" t="s">
        <v>172</v>
      </c>
    </row>
    <row r="10" spans="2:18" x14ac:dyDescent="0.25">
      <c r="B10" s="8">
        <f>IF(C10="","",7)</f>
        <v>7</v>
      </c>
      <c r="C10" s="9" t="str" cm="1">
        <f t="array" ref="C10">IF(D10=0,"",INDEX(data[Référence principale],(SUMPRODUCT(LARGE(IFERROR((data[Année]=F$2)*(data[Occurrence])+ROW(data[Occurrence])/1000,""),ROW(data!A7)))-INT(SUMPRODUCT(LARGE(IFERROR((data[Année]=F$2)*(data[Occurrence])+ROW(data[Occurrence])/1000,""),ROW(data!A7)))))*1000-1))</f>
        <v>103243</v>
      </c>
      <c r="D10" s="10" cm="1">
        <f t="array" ref="D10">SUMPRODUCT(LARGE(IFERROR((data[Année]=F$2)*(data[Occurrence]),""),ROW(data!A7)))</f>
        <v>1</v>
      </c>
      <c r="I10">
        <v>2023</v>
      </c>
    </row>
    <row r="11" spans="2:18" x14ac:dyDescent="0.25">
      <c r="B11" s="8">
        <f>IF(C11="","",8)</f>
        <v>8</v>
      </c>
      <c r="C11" s="9" t="str" cm="1">
        <f t="array" ref="C11">IF(D11=0,"",INDEX(data[Référence principale],(SUMPRODUCT(LARGE(IFERROR((data[Année]=F$2)*(data[Occurrence])+ROW(data[Occurrence])/1000,""),ROW(data!A8)))-INT(SUMPRODUCT(LARGE(IFERROR((data[Année]=F$2)*(data[Occurrence])+ROW(data[Occurrence])/1000,""),ROW(data!A8)))))*1000-1))</f>
        <v>103223</v>
      </c>
      <c r="D11" s="10" cm="1">
        <f t="array" ref="D11">SUMPRODUCT(LARGE(IFERROR((data[Année]=F$2)*(data[Occurrence]),""),ROW(data!A8)))</f>
        <v>1</v>
      </c>
    </row>
    <row r="12" spans="2:18" x14ac:dyDescent="0.25">
      <c r="B12" s="8">
        <f>IF(C12="","",9)</f>
        <v>9</v>
      </c>
      <c r="C12" s="9" t="str" cm="1">
        <f t="array" ref="C12">IF(D12=0,"",INDEX(data[Référence principale],(SUMPRODUCT(LARGE(IFERROR((data[Année]=F$2)*(data[Occurrence])+ROW(data[Occurrence])/1000,""),ROW(data!A9)))-INT(SUMPRODUCT(LARGE(IFERROR((data[Année]=F$2)*(data[Occurrence])+ROW(data[Occurrence])/1000,""),ROW(data!A9)))))*1000-1))</f>
        <v>108555</v>
      </c>
      <c r="D12" s="10" cm="1">
        <f t="array" ref="D12">SUMPRODUCT(LARGE(IFERROR((data[Année]=F$2)*(data[Occurrence]),""),ROW(data!A9)))</f>
        <v>1</v>
      </c>
    </row>
    <row r="13" spans="2:18" x14ac:dyDescent="0.25">
      <c r="B13" s="8">
        <f>IF(C13="","",10)</f>
        <v>10</v>
      </c>
      <c r="C13" s="9" t="str" cm="1">
        <f t="array" ref="C13">IF(D13=0,"",INDEX(data[Référence principale],(SUMPRODUCT(LARGE(IFERROR((data[Année]=F$2)*(data[Occurrence])+ROW(data[Occurrence])/1000,""),ROW(data!A10)))-INT(SUMPRODUCT(LARGE(IFERROR((data[Année]=F$2)*(data[Occurrence])+ROW(data[Occurrence])/1000,""),ROW(data!A10)))))*1000-1))</f>
        <v>105778</v>
      </c>
      <c r="D13" s="10" cm="1">
        <f t="array" ref="D13">SUMPRODUCT(LARGE(IFERROR((data[Année]=F$2)*(data[Occurrence]),""),ROW(data!A10)))</f>
        <v>1</v>
      </c>
    </row>
  </sheetData>
  <mergeCells count="1">
    <mergeCell ref="B1:D1"/>
  </mergeCells>
  <dataValidations count="1">
    <dataValidation type="list" allowBlank="1" showInputMessage="1" showErrorMessage="1" sqref="F2" xr:uid="{F8336751-6F86-46CD-B4E2-CBE2E5C88668}">
      <formula1>_xlfn.ANCHORARRAY($I$2)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C8F46-D6E0-44E1-A585-DF56CF8EF897}">
  <dimension ref="A1:E3"/>
  <sheetViews>
    <sheetView workbookViewId="0"/>
  </sheetViews>
  <sheetFormatPr baseColWidth="10" defaultColWidth="9.140625" defaultRowHeight="15" x14ac:dyDescent="0.25"/>
  <sheetData>
    <row r="1" spans="1:5" x14ac:dyDescent="0.25">
      <c r="A1">
        <f>SUM(,)</f>
        <v>0</v>
      </c>
      <c r="B1" t="e" cm="1" vm="1">
        <f t="array" aca="1" ref="B1" ca="1">{1,2;3,4}</f>
        <v>#VALUE!</v>
      </c>
      <c r="C1">
        <f>LEN("abc")</f>
        <v>3</v>
      </c>
      <c r="D1">
        <f>SUM(1)</f>
        <v>1</v>
      </c>
      <c r="E1">
        <f>1.5</f>
        <v>1.5</v>
      </c>
    </row>
    <row r="2" spans="1:5" x14ac:dyDescent="0.25">
      <c r="A2" s="4">
        <v>37653</v>
      </c>
    </row>
    <row r="3" spans="1:5" x14ac:dyDescent="0.25">
      <c r="A3" t="str">
        <f>DOLLAR(1,0)</f>
        <v>1 €</v>
      </c>
      <c r="B3" t="str">
        <f>ADDRESS(1,1,2,0)</f>
        <v>R1C[1]</v>
      </c>
      <c r="C3" t="str">
        <f>FIXED(1E+21, 0, FALSE)</f>
        <v>1 000 000 000 000 000 000 000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BcAFwAIgAsACIAdABoAG8AdQBzAGEAbgBkAHMAUwBlAHAAYQByAGEAdABvAHIAIgA6ACIALyAiACwAIgB0AGgAbwB1AHMAYQBuAGQAcwBQAG8AcwBpAHQAaQBvAG4AcwAiADoAWwAzAF0ALAAiAGQAZQBjAGkAbQBhAGwAUwBlAHAAYQByAGEAdABvAHIAIgA6ACIALAAiACwAIgBkAGEAdABlAE8AcgBkAGUAcgAiADoAIgBEAE0AWQAiACwAIgBjAHUAcgByAGUAbgBjAHkAUwB5AG0AYgBvAGwAIgA6ACIArCAiACwAIgBpAHMAQwB1AHIAcgBlAG4AYwB5AFMAeQBtAGIAbwBsAEwAZQBhAGQAIgA6AGYAYQBsAHMAZQAsACIAaQBzAEMAdQByAHIAZQBuAGMAeQBTAGUAcABCAHkAUwBwAGEAYwBlACIAOgB0AHIAdQBlACwAIgByAG8AdwBMAGUAdAB0AGUAcgAiADoAIgBSACIALAAiAGMAbwBsAHUAbQBuAEwAZQB0AHQAZQByACIAOgAiAEMAIgAsACIAcgBjAEwAZQBmAHQAQgByAGEAYwBrAGUAdAAiADoAIgBbACIALAAiAHIAYwBSAGkAZwBoAHQAQgByAGEAYwBrAGUAdAAiADoAIgBdACIALAAiAHMAdABhAHQAZQBtAGUAbgB0AFMAZQBwAGEAcgBhAHQAbwByACIAOgAiADsAOwAiACwAIgBsAG8AYwBhAGwAZQBOAGEAbQBlACIAOgAiAGUAbgAtAHUAcwAiAH0AfQA=</AFEJSONBlob>
</file>

<file path=customXml/itemProps1.xml><?xml version="1.0" encoding="utf-8"?>
<ds:datastoreItem xmlns:ds="http://schemas.openxmlformats.org/officeDocument/2006/customXml" ds:itemID="{45BFAF88-254B-4DDA-A9B3-5008F41C59A9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Jean-Eric</vt:lpstr>
      <vt:lpstr>tulipe-04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Voyame</dc:creator>
  <cp:lastModifiedBy>Kilian Voyame</cp:lastModifiedBy>
  <dcterms:created xsi:type="dcterms:W3CDTF">2023-03-08T06:48:15Z</dcterms:created>
  <dcterms:modified xsi:type="dcterms:W3CDTF">2023-03-09T09:41:50Z</dcterms:modified>
</cp:coreProperties>
</file>