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1_{9839F9C4-436B-4387-AFD7-9F340C1C5CC9}" xr6:coauthVersionLast="45" xr6:coauthVersionMax="45" xr10:uidLastSave="{00000000-0000-0000-0000-000000000000}"/>
  <bookViews>
    <workbookView xWindow="-120" yWindow="-120" windowWidth="29040" windowHeight="15840" xr2:uid="{4F1C01A6-741A-4594-92DF-5CFE0DED3891}"/>
  </bookViews>
  <sheets>
    <sheet name="FICHE MARCHE" sheetId="1" r:id="rId1"/>
    <sheet name="LISTE DEROULANTE" sheetId="2" state="hidden" r:id="rId2"/>
  </sheets>
  <externalReferences>
    <externalReference r:id="rId3"/>
  </externalReferences>
  <definedNames>
    <definedName name="_xlnm.Print_Area" localSheetId="0">'FICHE MARCHE'!$A$1:$I$77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J10" i="1"/>
  <c r="B34" i="1" l="1"/>
  <c r="B35" i="1" s="1"/>
  <c r="B36" i="1" s="1"/>
  <c r="B37" i="1" s="1"/>
  <c r="D42" i="1" l="1"/>
  <c r="G12" i="1"/>
  <c r="G10" i="1"/>
  <c r="J8" i="1"/>
  <c r="E37" i="1" l="1"/>
  <c r="E75" i="1" l="1"/>
  <c r="G52" i="1"/>
  <c r="G50" i="1"/>
  <c r="C12" i="2" l="1"/>
  <c r="C13" i="2"/>
  <c r="G49" i="1" s="1"/>
  <c r="G48" i="1" l="1"/>
  <c r="F57" i="1" s="1"/>
  <c r="F58" i="1"/>
  <c r="F59" i="1"/>
  <c r="F61" i="1"/>
  <c r="D48" i="1"/>
  <c r="J33" i="1" l="1"/>
  <c r="C16" i="2"/>
  <c r="C15" i="2"/>
  <c r="C14" i="2"/>
  <c r="G51" i="1" s="1"/>
  <c r="F60" i="1" s="1"/>
  <c r="H42" i="1" l="1"/>
  <c r="D57" i="1"/>
  <c r="J57" i="1" s="1"/>
  <c r="D61" i="1"/>
  <c r="J61" i="1" s="1"/>
  <c r="D60" i="1"/>
  <c r="J60" i="1" s="1"/>
  <c r="D59" i="1"/>
  <c r="J59" i="1" s="1"/>
  <c r="D58" i="1"/>
  <c r="J58" i="1" s="1"/>
  <c r="D41" i="1"/>
  <c r="D43" i="1" s="1"/>
  <c r="D52" i="1"/>
  <c r="D49" i="1"/>
  <c r="D50" i="1"/>
  <c r="D51" i="1"/>
  <c r="J34" i="1"/>
  <c r="J35" i="1"/>
  <c r="J36" i="1"/>
  <c r="J37" i="1"/>
  <c r="H41" i="1"/>
  <c r="G41" i="1"/>
  <c r="F41" i="1"/>
  <c r="E41" i="1"/>
  <c r="E42" i="1"/>
  <c r="F42" i="1"/>
  <c r="G42" i="1"/>
  <c r="H43" i="1" l="1"/>
  <c r="E61" i="1" s="1"/>
  <c r="E57" i="1"/>
  <c r="G57" i="1" s="1"/>
  <c r="F43" i="1"/>
  <c r="E59" i="1" s="1"/>
  <c r="G59" i="1" s="1"/>
  <c r="E43" i="1"/>
  <c r="E58" i="1" s="1"/>
  <c r="G58" i="1" s="1"/>
  <c r="G43" i="1"/>
  <c r="E60" i="1" s="1"/>
  <c r="G60" i="1" s="1"/>
  <c r="G61" i="1" l="1"/>
  <c r="H57" i="1" s="1"/>
  <c r="H59" i="1"/>
  <c r="H60" i="1" l="1"/>
  <c r="H58" i="1"/>
  <c r="H61" i="1"/>
  <c r="B27" i="1"/>
  <c r="B28" i="1"/>
  <c r="B26" i="1"/>
  <c r="D65" i="1" l="1"/>
  <c r="D67" i="1" s="1"/>
  <c r="D69" i="1" s="1"/>
  <c r="D70" i="1" l="1"/>
  <c r="K70" i="1" l="1"/>
  <c r="L70" i="1" s="1"/>
</calcChain>
</file>

<file path=xl/sharedStrings.xml><?xml version="1.0" encoding="utf-8"?>
<sst xmlns="http://schemas.openxmlformats.org/spreadsheetml/2006/main" count="108" uniqueCount="91">
  <si>
    <t>Commande Publique</t>
  </si>
  <si>
    <t>DIRECTION</t>
  </si>
  <si>
    <t>RESPONSABLE</t>
  </si>
  <si>
    <t>Samuel NATIVEL</t>
  </si>
  <si>
    <t>Travaux (Tvx)</t>
  </si>
  <si>
    <t>Fournitures (F)</t>
  </si>
  <si>
    <t>Services (S)</t>
  </si>
  <si>
    <t>0.01 € HT &lt; 500 € HT</t>
  </si>
  <si>
    <t>500 € HT &lt;    &lt; 25 000 €HT</t>
  </si>
  <si>
    <t>Date réception de devis</t>
  </si>
  <si>
    <t>Cf. RICP OTI Est - Synthèse</t>
  </si>
  <si>
    <t>III) DEROULEMENT DE LA CONSULTATION</t>
  </si>
  <si>
    <t>Observations :</t>
  </si>
  <si>
    <t>IV) NOTIFICATION POSITIVE</t>
  </si>
  <si>
    <t>Montant de la TVA</t>
  </si>
  <si>
    <t>Taux de TVA</t>
  </si>
  <si>
    <t>Montant TTC</t>
  </si>
  <si>
    <t>Montant HT</t>
  </si>
  <si>
    <t>TX TVA</t>
  </si>
  <si>
    <t xml:space="preserve">contrôle </t>
  </si>
  <si>
    <t>Procédure d’attribution de marché inférieur à 25 000 €HT</t>
  </si>
  <si>
    <t>Directeur</t>
  </si>
  <si>
    <t>Service</t>
  </si>
  <si>
    <t>Pôle 1</t>
  </si>
  <si>
    <t>Pôle 2</t>
  </si>
  <si>
    <t>Pôle 3</t>
  </si>
  <si>
    <t>Pôle 4</t>
  </si>
  <si>
    <t>Direction Générale</t>
  </si>
  <si>
    <t>Responsable de la demande</t>
  </si>
  <si>
    <t>N° OPERATION</t>
  </si>
  <si>
    <t>INTITULE OP</t>
  </si>
  <si>
    <t>DETAKALI</t>
  </si>
  <si>
    <t>DIPAVALI</t>
  </si>
  <si>
    <t>SALAOZY</t>
  </si>
  <si>
    <t>C1XXXX</t>
  </si>
  <si>
    <t>C2WWWW</t>
  </si>
  <si>
    <t>P3TTTT</t>
  </si>
  <si>
    <t>P4ZZZZ</t>
  </si>
  <si>
    <t>TEST</t>
  </si>
  <si>
    <t>I) OBJET DE LA CONSULTATION</t>
  </si>
  <si>
    <t>II) PROCEDURE DE PASSATION DE LA CONSULTATION</t>
  </si>
  <si>
    <t>Nature de la consultation :</t>
  </si>
  <si>
    <t>Montant estimé de la consultation  :</t>
  </si>
  <si>
    <t>Sauf urgences ou circonstances particulières qui relèvent d'une décision motivée et écrite du Directeur,</t>
  </si>
  <si>
    <t>Consultation dématérialisé (mail ou plateforme AWS) auprès d'une (1) entreprise au minimum</t>
  </si>
  <si>
    <t>Consultation dématérialisé (mail ou plateforme AWS) auprès de trois (3) entreprises au minimum</t>
  </si>
  <si>
    <t>Date de la
Consultation</t>
  </si>
  <si>
    <t>Montant proposé en € HT</t>
  </si>
  <si>
    <t>Adresse Mail</t>
  </si>
  <si>
    <t>EXPERSYS</t>
  </si>
  <si>
    <t>la Date Limite de Remise des Offres (DLRO) est fixée à 5 jours au moins sans être inférieur à 48h.</t>
  </si>
  <si>
    <t>Nom du soumissionaire</t>
  </si>
  <si>
    <t>N°</t>
  </si>
  <si>
    <t>Nom du titulaire</t>
  </si>
  <si>
    <t>Prix proposé</t>
  </si>
  <si>
    <t>Prix le plus bas</t>
  </si>
  <si>
    <t>CRITERE PRIX</t>
  </si>
  <si>
    <t>CRITERE PRIX :</t>
  </si>
  <si>
    <t>CRITERE QUALITE :</t>
  </si>
  <si>
    <t>points</t>
  </si>
  <si>
    <t>Nombre de point</t>
  </si>
  <si>
    <t>Point attribué</t>
  </si>
  <si>
    <t>Très satisfaisant</t>
  </si>
  <si>
    <t>Satisfaisant</t>
  </si>
  <si>
    <t>Moyennement satisfaisant</t>
  </si>
  <si>
    <t>Insatisfaisant</t>
  </si>
  <si>
    <t>Très insatisfaisant</t>
  </si>
  <si>
    <t>Appreciation</t>
  </si>
  <si>
    <t>TOTAL DES POINTS :</t>
  </si>
  <si>
    <t>CRITERE QUALITE</t>
  </si>
  <si>
    <t>POINT TOTAL</t>
  </si>
  <si>
    <t>CLASSEMENT</t>
  </si>
  <si>
    <t>Accusé réception de notification le :</t>
  </si>
  <si>
    <t>Notifier le  :</t>
  </si>
  <si>
    <t>Date et signature du responsable</t>
  </si>
  <si>
    <t>s.nativel@reunionest.fr</t>
  </si>
  <si>
    <t>CA 2 mail</t>
  </si>
  <si>
    <t xml:space="preserve">Formulaire ou fichier avec liste </t>
  </si>
  <si>
    <t>Imputation</t>
  </si>
  <si>
    <t>Intitulé Imputation</t>
  </si>
  <si>
    <r>
      <t xml:space="preserve">Intitulé Opération </t>
    </r>
    <r>
      <rPr>
        <b/>
        <sz val="14"/>
        <color rgb="FFFF0000"/>
        <rFont val="Calibri"/>
        <family val="2"/>
        <scheme val="minor"/>
      </rPr>
      <t>P1 - P2</t>
    </r>
  </si>
  <si>
    <r>
      <t xml:space="preserve">N° Opération </t>
    </r>
    <r>
      <rPr>
        <b/>
        <sz val="14"/>
        <color rgb="FFFF0000"/>
        <rFont val="Calibri"/>
        <family val="2"/>
        <scheme val="minor"/>
      </rPr>
      <t>P1 - P2</t>
    </r>
  </si>
  <si>
    <t>GRAPHICA</t>
  </si>
  <si>
    <t>NOM DE LENTREPRISE OU JE SUIS</t>
  </si>
  <si>
    <t>test@yopmail.com</t>
  </si>
  <si>
    <t>graphica@yopmail.com</t>
  </si>
  <si>
    <t>expersys@yopmail.com</t>
  </si>
  <si>
    <t>OK</t>
  </si>
  <si>
    <t>TEST@yopmail.com</t>
  </si>
  <si>
    <t>OK@yopmail.com</t>
  </si>
  <si>
    <t>TEXTE A DESTINATION DES ENTREPRISE IL DOIT OUVRIR UN MAIL PAR PRESTATAIRE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</si>
</sst>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-* #,##0.00\ [$€]_-;\-* #,##0.00\ [$€]_-;_-* &quot;-&quot;??\ [$€]_-;_-@_-"/>
    <numFmt numFmtId="165" formatCode="_-* #,##0.00\ _€_-;\-* #,##0.00\ _€_-;_-* &quot;-&quot;??\ _€_-;_-@_-"/>
  </numFmts>
  <fonts count="28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theme="1"/>
      <name val="Calibri Light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 Light"/>
      <family val="2"/>
    </font>
    <font>
      <i/>
      <sz val="11"/>
      <color theme="1"/>
      <name val="Calibri"/>
      <family val="2"/>
      <scheme val="minor"/>
    </font>
    <font>
      <i/>
      <sz val="9"/>
      <color theme="1"/>
      <name val="Calibri Light"/>
      <family val="2"/>
    </font>
    <font>
      <b/>
      <sz val="9"/>
      <color theme="1"/>
      <name val="Calibri Light"/>
      <family val="2"/>
    </font>
    <font>
      <sz val="10"/>
      <color theme="1"/>
      <name val="Calibri Light"/>
      <family val="2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 Light"/>
      <family val="2"/>
    </font>
    <font>
      <sz val="14"/>
      <color theme="1"/>
      <name val="Calibri"/>
      <family val="2"/>
      <scheme val="minor"/>
    </font>
    <font>
      <sz val="14"/>
      <color theme="1"/>
      <name val="Calibri Light"/>
      <family val="2"/>
    </font>
    <font>
      <b/>
      <sz val="14"/>
      <color theme="1"/>
      <name val="Calibri Light"/>
      <family val="2"/>
    </font>
    <font>
      <b/>
      <sz val="14"/>
      <color theme="1"/>
      <name val="Calibri"/>
      <family val="2"/>
    </font>
    <font>
      <sz val="16"/>
      <color rgb="FFFF0000"/>
      <name val="Calibri"/>
      <family val="2"/>
      <scheme val="minor"/>
    </font>
    <font>
      <b/>
      <i/>
      <u/>
      <sz val="14"/>
      <color theme="1"/>
      <name val="Calibri Light"/>
      <family val="2"/>
    </font>
    <font>
      <i/>
      <sz val="14"/>
      <color theme="1"/>
      <name val="Calibri Light"/>
      <family val="2"/>
    </font>
    <font>
      <b/>
      <sz val="14"/>
      <name val="Calibri"/>
      <family val="2"/>
    </font>
    <font>
      <b/>
      <sz val="14"/>
      <color theme="1"/>
      <name val="Calibri"/>
      <family val="2"/>
      <scheme val="minor"/>
    </font>
    <font>
      <sz val="16"/>
      <name val="Century Gothic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DashDotDot">
        <color auto="1"/>
      </left>
      <right/>
      <top style="mediumDashDotDot">
        <color auto="1"/>
      </top>
      <bottom/>
      <diagonal/>
    </border>
    <border>
      <left/>
      <right/>
      <top style="mediumDashDotDot">
        <color auto="1"/>
      </top>
      <bottom/>
      <diagonal/>
    </border>
    <border>
      <left/>
      <right style="mediumDashDotDot">
        <color auto="1"/>
      </right>
      <top style="mediumDashDotDot">
        <color auto="1"/>
      </top>
      <bottom/>
      <diagonal/>
    </border>
    <border>
      <left style="mediumDashDotDot">
        <color auto="1"/>
      </left>
      <right/>
      <top/>
      <bottom/>
      <diagonal/>
    </border>
    <border>
      <left/>
      <right style="mediumDashDotDot">
        <color auto="1"/>
      </right>
      <top/>
      <bottom/>
      <diagonal/>
    </border>
    <border>
      <left style="mediumDashDotDot">
        <color auto="1"/>
      </left>
      <right/>
      <top/>
      <bottom style="mediumDashDotDot">
        <color auto="1"/>
      </bottom>
      <diagonal/>
    </border>
    <border>
      <left/>
      <right/>
      <top/>
      <bottom style="mediumDashDotDot">
        <color auto="1"/>
      </bottom>
      <diagonal/>
    </border>
    <border>
      <left/>
      <right style="mediumDashDotDot">
        <color auto="1"/>
      </right>
      <top/>
      <bottom style="mediumDashDotDot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12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96">
    <xf numFmtId="0" fontId="0" fillId="0" borderId="0" xfId="0"/>
    <xf numFmtId="0" fontId="7" fillId="0" borderId="0" xfId="0" applyFont="1"/>
    <xf numFmtId="0" fontId="2" fillId="0" borderId="0" xfId="0" applyFont="1" applyAlignment="1">
      <alignment vertical="center"/>
    </xf>
    <xf numFmtId="10" fontId="0" fillId="0" borderId="0" xfId="0" applyNumberFormat="1"/>
    <xf numFmtId="9" fontId="0" fillId="0" borderId="0" xfId="0" applyNumberFormat="1"/>
    <xf numFmtId="0" fontId="4" fillId="0" borderId="0" xfId="0" applyFont="1" applyAlignment="1">
      <alignment horizontal="center"/>
    </xf>
    <xf numFmtId="44" fontId="0" fillId="0" borderId="0" xfId="0" applyNumberFormat="1"/>
    <xf numFmtId="0" fontId="0" fillId="0" borderId="0" xfId="0"/>
    <xf numFmtId="0" fontId="6" fillId="0" borderId="0" xfId="0" applyFont="1"/>
    <xf numFmtId="0" fontId="4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3" fillId="2" borderId="0" xfId="0" applyFont="1" applyFill="1" applyAlignment="1">
      <alignment vertical="center"/>
    </xf>
    <xf numFmtId="0" fontId="5" fillId="0" borderId="0" xfId="0" applyFont="1" applyAlignment="1">
      <alignment horizontal="right" vertical="center" wrapText="1"/>
    </xf>
    <xf numFmtId="0" fontId="8" fillId="0" borderId="0" xfId="0" applyFont="1" applyAlignment="1">
      <alignment vertical="center"/>
    </xf>
    <xf numFmtId="44" fontId="16" fillId="2" borderId="0" xfId="1" applyFont="1" applyFill="1" applyAlignment="1">
      <alignment vertical="center" wrapText="1"/>
    </xf>
    <xf numFmtId="0" fontId="1" fillId="3" borderId="0" xfId="0" applyFont="1" applyFill="1" applyAlignment="1">
      <alignment horizontal="left"/>
    </xf>
    <xf numFmtId="0" fontId="0" fillId="0" borderId="0" xfId="0" applyFont="1"/>
    <xf numFmtId="0" fontId="15" fillId="0" borderId="1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14" fontId="14" fillId="2" borderId="3" xfId="0" applyNumberFormat="1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vertical="center" wrapText="1"/>
    </xf>
    <xf numFmtId="0" fontId="19" fillId="0" borderId="0" xfId="0" applyFont="1" applyBorder="1" applyAlignment="1"/>
    <xf numFmtId="0" fontId="12" fillId="0" borderId="0" xfId="0" applyFont="1" applyBorder="1" applyAlignment="1"/>
    <xf numFmtId="0" fontId="0" fillId="0" borderId="0" xfId="0" applyAlignment="1">
      <alignment horizontal="right"/>
    </xf>
    <xf numFmtId="7" fontId="14" fillId="2" borderId="4" xfId="1" applyNumberFormat="1" applyFont="1" applyFill="1" applyBorder="1" applyAlignment="1">
      <alignment horizontal="center" vertical="center" wrapText="1"/>
    </xf>
    <xf numFmtId="0" fontId="15" fillId="0" borderId="0" xfId="0" applyFont="1" applyAlignment="1">
      <alignment horizontal="left" vertical="center" wrapText="1"/>
    </xf>
    <xf numFmtId="0" fontId="21" fillId="0" borderId="0" xfId="0" applyFont="1"/>
    <xf numFmtId="0" fontId="21" fillId="0" borderId="0" xfId="0" applyFont="1" applyAlignment="1">
      <alignment vertical="center" wrapText="1"/>
    </xf>
    <xf numFmtId="0" fontId="21" fillId="0" borderId="0" xfId="0" applyFont="1" applyAlignment="1">
      <alignment horizontal="center" vertical="center" wrapText="1"/>
    </xf>
    <xf numFmtId="165" fontId="0" fillId="0" borderId="0" xfId="0" applyNumberFormat="1"/>
    <xf numFmtId="0" fontId="13" fillId="2" borderId="8" xfId="0" applyFont="1" applyFill="1" applyBorder="1" applyAlignment="1">
      <alignment horizontal="left" vertical="center"/>
    </xf>
    <xf numFmtId="0" fontId="13" fillId="6" borderId="6" xfId="0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14" fontId="14" fillId="7" borderId="3" xfId="0" applyNumberFormat="1" applyFont="1" applyFill="1" applyBorder="1" applyAlignment="1">
      <alignment horizontal="center" vertical="center" wrapText="1"/>
    </xf>
    <xf numFmtId="0" fontId="14" fillId="7" borderId="4" xfId="0" applyNumberFormat="1" applyFont="1" applyFill="1" applyBorder="1" applyAlignment="1">
      <alignment horizontal="center" vertical="center" wrapText="1"/>
    </xf>
    <xf numFmtId="7" fontId="13" fillId="7" borderId="1" xfId="0" applyNumberFormat="1" applyFont="1" applyFill="1" applyBorder="1"/>
    <xf numFmtId="43" fontId="13" fillId="7" borderId="1" xfId="6" applyNumberFormat="1" applyFont="1" applyFill="1" applyBorder="1"/>
    <xf numFmtId="0" fontId="14" fillId="7" borderId="1" xfId="0" applyNumberFormat="1" applyFont="1" applyFill="1" applyBorder="1" applyAlignment="1">
      <alignment horizontal="center" vertical="center" wrapText="1"/>
    </xf>
    <xf numFmtId="165" fontId="14" fillId="7" borderId="4" xfId="0" applyNumberFormat="1" applyFont="1" applyFill="1" applyBorder="1" applyAlignment="1">
      <alignment horizontal="left" vertical="center" wrapText="1"/>
    </xf>
    <xf numFmtId="43" fontId="14" fillId="7" borderId="4" xfId="6" applyNumberFormat="1" applyFont="1" applyFill="1" applyBorder="1" applyAlignment="1">
      <alignment horizontal="center" vertical="center" wrapText="1"/>
    </xf>
    <xf numFmtId="43" fontId="15" fillId="7" borderId="4" xfId="6" applyNumberFormat="1" applyFont="1" applyFill="1" applyBorder="1" applyAlignment="1">
      <alignment horizontal="center" vertical="center" wrapText="1"/>
    </xf>
    <xf numFmtId="0" fontId="15" fillId="7" borderId="4" xfId="6" applyNumberFormat="1" applyFont="1" applyFill="1" applyBorder="1" applyAlignment="1">
      <alignment horizontal="center" vertical="center" wrapText="1"/>
    </xf>
    <xf numFmtId="14" fontId="21" fillId="5" borderId="8" xfId="0" applyNumberFormat="1" applyFont="1" applyFill="1" applyBorder="1" applyAlignment="1">
      <alignment horizontal="center" vertical="center" wrapText="1"/>
    </xf>
    <xf numFmtId="0" fontId="14" fillId="7" borderId="8" xfId="0" applyFont="1" applyFill="1" applyBorder="1" applyAlignment="1">
      <alignment horizontal="center" vertical="center" wrapText="1"/>
    </xf>
    <xf numFmtId="44" fontId="14" fillId="7" borderId="8" xfId="1" applyFont="1" applyFill="1" applyBorder="1" applyAlignment="1">
      <alignment horizontal="center" vertical="center" wrapText="1"/>
    </xf>
    <xf numFmtId="7" fontId="13" fillId="7" borderId="2" xfId="0" applyNumberFormat="1" applyFont="1" applyFill="1" applyBorder="1"/>
    <xf numFmtId="43" fontId="13" fillId="7" borderId="2" xfId="6" applyNumberFormat="1" applyFont="1" applyFill="1" applyBorder="1"/>
    <xf numFmtId="0" fontId="21" fillId="0" borderId="0" xfId="0" applyFont="1" applyAlignment="1">
      <alignment horizontal="right" vertical="center" wrapText="1"/>
    </xf>
    <xf numFmtId="0" fontId="21" fillId="0" borderId="0" xfId="0" applyFont="1" applyFill="1" applyAlignment="1">
      <alignment horizontal="right" vertical="center" wrapText="1"/>
    </xf>
    <xf numFmtId="0" fontId="21" fillId="2" borderId="0" xfId="0" applyFont="1" applyFill="1" applyAlignment="1">
      <alignment horizontal="center" vertical="center" wrapText="1"/>
    </xf>
    <xf numFmtId="0" fontId="21" fillId="0" borderId="0" xfId="0" applyFont="1" applyAlignment="1">
      <alignment horizontal="left"/>
    </xf>
    <xf numFmtId="0" fontId="23" fillId="0" borderId="0" xfId="7"/>
    <xf numFmtId="43" fontId="14" fillId="7" borderId="4" xfId="6" applyFont="1" applyFill="1" applyBorder="1" applyAlignment="1">
      <alignment horizontal="center" vertical="center" wrapText="1"/>
    </xf>
    <xf numFmtId="0" fontId="13" fillId="2" borderId="8" xfId="0" applyFont="1" applyFill="1" applyBorder="1" applyAlignment="1">
      <alignment horizontal="left" vertical="center" shrinkToFit="1"/>
    </xf>
    <xf numFmtId="10" fontId="14" fillId="2" borderId="8" xfId="2" applyNumberFormat="1" applyFont="1" applyFill="1" applyBorder="1" applyAlignment="1">
      <alignment vertical="center" wrapText="1"/>
    </xf>
    <xf numFmtId="0" fontId="13" fillId="7" borderId="8" xfId="0" applyFont="1" applyFill="1" applyBorder="1" applyAlignment="1">
      <alignment horizontal="center" vertical="center"/>
    </xf>
    <xf numFmtId="0" fontId="0" fillId="0" borderId="0" xfId="0" quotePrefix="1" applyAlignment="1">
      <alignment wrapText="1"/>
    </xf>
    <xf numFmtId="0" fontId="14" fillId="7" borderId="5" xfId="0" applyFont="1" applyFill="1" applyBorder="1" applyAlignment="1">
      <alignment horizontal="center" vertical="center" wrapText="1"/>
    </xf>
    <xf numFmtId="0" fontId="14" fillId="7" borderId="2" xfId="0" applyFont="1" applyFill="1" applyBorder="1" applyAlignment="1">
      <alignment horizontal="center" vertical="center" wrapText="1"/>
    </xf>
    <xf numFmtId="0" fontId="13" fillId="6" borderId="6" xfId="0" applyFont="1" applyFill="1" applyBorder="1" applyAlignment="1">
      <alignment horizontal="right" vertical="center"/>
    </xf>
    <xf numFmtId="0" fontId="13" fillId="6" borderId="9" xfId="0" applyFont="1" applyFill="1" applyBorder="1" applyAlignment="1">
      <alignment horizontal="right" vertical="center"/>
    </xf>
    <xf numFmtId="0" fontId="22" fillId="0" borderId="18" xfId="0" applyFont="1" applyBorder="1" applyAlignment="1" applyProtection="1">
      <alignment horizontal="center" vertical="center" wrapText="1"/>
      <protection locked="0"/>
    </xf>
    <xf numFmtId="0" fontId="22" fillId="0" borderId="4" xfId="0" applyFont="1" applyBorder="1" applyAlignment="1" applyProtection="1">
      <alignment horizontal="center" vertical="center"/>
      <protection locked="0"/>
    </xf>
    <xf numFmtId="14" fontId="20" fillId="2" borderId="19" xfId="0" applyNumberFormat="1" applyFont="1" applyFill="1" applyBorder="1" applyAlignment="1" applyProtection="1">
      <alignment horizontal="center" vertical="center"/>
      <protection locked="0"/>
    </xf>
    <xf numFmtId="14" fontId="20" fillId="2" borderId="20" xfId="0" applyNumberFormat="1" applyFont="1" applyFill="1" applyBorder="1" applyAlignment="1" applyProtection="1">
      <alignment horizontal="center" vertical="center"/>
      <protection locked="0"/>
    </xf>
    <xf numFmtId="165" fontId="14" fillId="2" borderId="5" xfId="0" applyNumberFormat="1" applyFont="1" applyFill="1" applyBorder="1" applyAlignment="1">
      <alignment horizontal="center" vertical="center" wrapText="1"/>
    </xf>
    <xf numFmtId="165" fontId="14" fillId="2" borderId="2" xfId="0" applyNumberFormat="1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5" fillId="4" borderId="6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13" fillId="7" borderId="9" xfId="0" applyFont="1" applyFill="1" applyBorder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left"/>
    </xf>
    <xf numFmtId="0" fontId="13" fillId="6" borderId="6" xfId="0" applyFont="1" applyFill="1" applyBorder="1" applyAlignment="1">
      <alignment horizontal="left" vertical="center"/>
    </xf>
    <xf numFmtId="0" fontId="13" fillId="6" borderId="9" xfId="0" applyFont="1" applyFill="1" applyBorder="1" applyAlignment="1">
      <alignment horizontal="left" vertical="center"/>
    </xf>
    <xf numFmtId="0" fontId="13" fillId="6" borderId="5" xfId="0" applyFont="1" applyFill="1" applyBorder="1" applyAlignment="1">
      <alignment horizontal="left" vertical="center"/>
    </xf>
    <xf numFmtId="0" fontId="13" fillId="6" borderId="7" xfId="0" applyFont="1" applyFill="1" applyBorder="1" applyAlignment="1">
      <alignment horizontal="left" vertical="center"/>
    </xf>
    <xf numFmtId="0" fontId="15" fillId="0" borderId="5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0" fillId="3" borderId="0" xfId="0" applyFont="1" applyFill="1" applyAlignment="1">
      <alignment horizontal="center"/>
    </xf>
    <xf numFmtId="0" fontId="15" fillId="0" borderId="0" xfId="0" applyFont="1" applyAlignment="1">
      <alignment horizontal="right" vertical="center" wrapText="1"/>
    </xf>
    <xf numFmtId="0" fontId="17" fillId="0" borderId="15" xfId="0" applyFont="1" applyBorder="1" applyAlignment="1">
      <alignment horizontal="left" wrapText="1"/>
    </xf>
    <xf numFmtId="0" fontId="17" fillId="0" borderId="16" xfId="0" applyFont="1" applyBorder="1" applyAlignment="1">
      <alignment horizontal="left" wrapText="1"/>
    </xf>
    <xf numFmtId="0" fontId="17" fillId="0" borderId="17" xfId="0" applyFont="1" applyBorder="1" applyAlignment="1">
      <alignment horizontal="left" wrapText="1"/>
    </xf>
    <xf numFmtId="0" fontId="17" fillId="0" borderId="13" xfId="0" applyFont="1" applyBorder="1" applyAlignment="1">
      <alignment horizontal="left" wrapText="1"/>
    </xf>
    <xf numFmtId="0" fontId="17" fillId="0" borderId="0" xfId="0" applyFont="1" applyBorder="1" applyAlignment="1">
      <alignment horizontal="left" wrapText="1"/>
    </xf>
    <xf numFmtId="0" fontId="17" fillId="0" borderId="14" xfId="0" applyFont="1" applyBorder="1" applyAlignment="1">
      <alignment horizontal="left" wrapText="1"/>
    </xf>
    <xf numFmtId="0" fontId="17" fillId="0" borderId="10" xfId="0" applyFont="1" applyBorder="1" applyAlignment="1">
      <alignment horizontal="left" wrapText="1"/>
    </xf>
    <xf numFmtId="0" fontId="17" fillId="0" borderId="11" xfId="0" applyFont="1" applyBorder="1" applyAlignment="1">
      <alignment horizontal="left" wrapText="1"/>
    </xf>
    <xf numFmtId="0" fontId="17" fillId="0" borderId="12" xfId="0" applyFont="1" applyBorder="1" applyAlignment="1">
      <alignment horizontal="left" wrapText="1"/>
    </xf>
    <xf numFmtId="0" fontId="23" fillId="7" borderId="5" xfId="7" applyFill="1" applyBorder="1" applyAlignment="1">
      <alignment horizontal="center" vertical="center" wrapText="1"/>
    </xf>
  </cellXfs>
  <cellStyles count="12">
    <cellStyle name="Euro" xfId="5" xr:uid="{F0DBB12B-9912-486C-A04A-879AFACA04EC}"/>
    <cellStyle name="Lien hypertexte" xfId="7" builtinId="8"/>
    <cellStyle name="Lien hypertexte 2" xfId="8" xr:uid="{CBB243C5-9B8E-403D-AC07-D7CE2685A5FB}"/>
    <cellStyle name="Milliers" xfId="6" builtinId="3"/>
    <cellStyle name="Monétaire" xfId="1" builtinId="4"/>
    <cellStyle name="Monétaire 2" xfId="3" xr:uid="{6992E555-AB1A-4ACF-BCEA-75AD7C120574}"/>
    <cellStyle name="Monétaire 3" xfId="10" xr:uid="{7B0605E8-93BE-4F21-BA48-CE8C102E91BA}"/>
    <cellStyle name="Normal" xfId="0" builtinId="0"/>
    <cellStyle name="Normal 2" xfId="4" xr:uid="{D5A5BD91-8149-4F6E-BE5D-0C00E03E57A3}"/>
    <cellStyle name="Normal 3" xfId="9" xr:uid="{333F8159-32FF-48E1-B186-9991659E55B3}"/>
    <cellStyle name="Pourcentage" xfId="2" builtinId="5"/>
    <cellStyle name="Pourcentage 2" xfId="11" xr:uid="{F0520AF6-AF69-4011-A52B-B31C059616FD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CC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19</xdr:row>
          <xdr:rowOff>9525</xdr:rowOff>
        </xdr:from>
        <xdr:to>
          <xdr:col>4</xdr:col>
          <xdr:colOff>1504950</xdr:colOff>
          <xdr:row>20</xdr:row>
          <xdr:rowOff>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20</xdr:row>
          <xdr:rowOff>9525</xdr:rowOff>
        </xdr:from>
        <xdr:to>
          <xdr:col>4</xdr:col>
          <xdr:colOff>1504950</xdr:colOff>
          <xdr:row>21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1257300</xdr:colOff>
          <xdr:row>21</xdr:row>
          <xdr:rowOff>9525</xdr:rowOff>
        </xdr:from>
        <xdr:to>
          <xdr:col>4</xdr:col>
          <xdr:colOff>1504950</xdr:colOff>
          <xdr:row>22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44823</xdr:colOff>
      <xdr:row>75</xdr:row>
      <xdr:rowOff>56030</xdr:rowOff>
    </xdr:from>
    <xdr:to>
      <xdr:col>5</xdr:col>
      <xdr:colOff>1199029</xdr:colOff>
      <xdr:row>75</xdr:row>
      <xdr:rowOff>1042147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347882" y="18209559"/>
          <a:ext cx="2667000" cy="986117"/>
        </a:xfrm>
        <a:prstGeom prst="rect">
          <a:avLst/>
        </a:prstGeom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476250</xdr:colOff>
          <xdr:row>78</xdr:row>
          <xdr:rowOff>523875</xdr:rowOff>
        </xdr:from>
        <xdr:to>
          <xdr:col>3</xdr:col>
          <xdr:colOff>1876425</xdr:colOff>
          <xdr:row>82</xdr:row>
          <xdr:rowOff>161925</xdr:rowOff>
        </xdr:to>
        <xdr:sp macro="" textlink="">
          <xdr:nvSpPr>
            <xdr:cNvPr id="1038" name="CommandButton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6</xdr:row>
          <xdr:rowOff>104775</xdr:rowOff>
        </xdr:from>
        <xdr:to>
          <xdr:col>14</xdr:col>
          <xdr:colOff>19050</xdr:colOff>
          <xdr:row>9</xdr:row>
          <xdr:rowOff>66675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15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fficetourismeest-my.sharepoint.com/personal/admin_reunionest_com/Documents/2019/2%20-%20Comptabilit&#233;%202019/2.1%20-%20EXECUTION%20FINANCIERE/2.1.5%20-%20BASE%20TIERS/BASE%20TIER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 TIERS"/>
      <sheetName val="TCD"/>
    </sheetNames>
    <sheetDataSet>
      <sheetData sheetId="0"/>
      <sheetData sheetId="1">
        <row r="2">
          <cell r="B2" t="str">
            <v>CIREST</v>
          </cell>
          <cell r="C2">
            <v>262925331</v>
          </cell>
          <cell r="D2">
            <v>262921080</v>
          </cell>
          <cell r="F2" t="str">
            <v>Non</v>
          </cell>
          <cell r="I2">
            <v>24974009300037</v>
          </cell>
          <cell r="J2">
            <v>249740093</v>
          </cell>
          <cell r="K2">
            <v>24</v>
          </cell>
          <cell r="L2" t="str">
            <v>Oui</v>
          </cell>
          <cell r="M2" t="str">
            <v>Oui</v>
          </cell>
          <cell r="N2">
            <v>2958465</v>
          </cell>
          <cell r="O2">
            <v>41787</v>
          </cell>
          <cell r="S2" t="str">
            <v>8411Z</v>
          </cell>
          <cell r="U2" t="str">
            <v>CIREST</v>
          </cell>
          <cell r="V2">
            <v>28</v>
          </cell>
          <cell r="X2">
            <v>3760</v>
          </cell>
          <cell r="Y2" t="str">
            <v>RUE DES TAMARINS</v>
          </cell>
          <cell r="Z2" t="str">
            <v>BP 124</v>
          </cell>
          <cell r="AA2" t="str">
            <v>SAINT BENOIT</v>
          </cell>
          <cell r="AB2">
            <v>97470</v>
          </cell>
          <cell r="AC2">
            <v>410</v>
          </cell>
          <cell r="AD2">
            <v>97</v>
          </cell>
          <cell r="AE2">
            <v>0</v>
          </cell>
        </row>
        <row r="3">
          <cell r="B3" t="str">
            <v>BURO STOCK</v>
          </cell>
          <cell r="C3">
            <v>262296200</v>
          </cell>
          <cell r="D3">
            <v>262296043</v>
          </cell>
          <cell r="F3" t="str">
            <v>Non</v>
          </cell>
          <cell r="K3">
            <v>12</v>
          </cell>
          <cell r="L3" t="str">
            <v>Oui</v>
          </cell>
          <cell r="M3" t="str">
            <v>Non</v>
          </cell>
          <cell r="N3">
            <v>2958465</v>
          </cell>
          <cell r="O3">
            <v>41662</v>
          </cell>
          <cell r="S3">
            <v>0</v>
          </cell>
          <cell r="U3" t="str">
            <v>BURO</v>
          </cell>
          <cell r="V3">
            <v>4</v>
          </cell>
          <cell r="X3">
            <v>3761</v>
          </cell>
          <cell r="Y3" t="str">
            <v>RUE DU BEARN</v>
          </cell>
          <cell r="AA3" t="str">
            <v>SAINTE CLOTILDE</v>
          </cell>
          <cell r="AB3">
            <v>97490</v>
          </cell>
          <cell r="AC3">
            <v>411</v>
          </cell>
          <cell r="AD3">
            <v>97</v>
          </cell>
          <cell r="AE3">
            <v>10</v>
          </cell>
        </row>
        <row r="4">
          <cell r="B4" t="str">
            <v>OTI</v>
          </cell>
          <cell r="C4" t="str">
            <v xml:space="preserve">        </v>
          </cell>
          <cell r="D4" t="str">
            <v xml:space="preserve">        </v>
          </cell>
          <cell r="F4" t="str">
            <v>Non</v>
          </cell>
          <cell r="I4">
            <v>53877088400012</v>
          </cell>
          <cell r="J4">
            <v>538770884</v>
          </cell>
          <cell r="K4">
            <v>24</v>
          </cell>
          <cell r="L4" t="str">
            <v>Oui</v>
          </cell>
          <cell r="M4" t="str">
            <v>Oui</v>
          </cell>
          <cell r="N4">
            <v>2958465</v>
          </cell>
          <cell r="O4">
            <v>41893</v>
          </cell>
          <cell r="Q4">
            <v>0</v>
          </cell>
          <cell r="S4" t="str">
            <v>7990Z</v>
          </cell>
          <cell r="U4" t="str">
            <v>OTI</v>
          </cell>
          <cell r="V4">
            <v>1590</v>
          </cell>
          <cell r="X4">
            <v>3770</v>
          </cell>
          <cell r="Y4" t="str">
            <v>CHEMIN DU CENTRE</v>
          </cell>
          <cell r="Z4" t="str">
            <v>MAISON VALLIAMEE</v>
          </cell>
          <cell r="AA4" t="str">
            <v>SAINT ANDRE</v>
          </cell>
          <cell r="AB4">
            <v>97440</v>
          </cell>
          <cell r="AC4">
            <v>409</v>
          </cell>
          <cell r="AD4">
            <v>97</v>
          </cell>
          <cell r="AE4">
            <v>0</v>
          </cell>
        </row>
        <row r="5">
          <cell r="B5" t="str">
            <v>REPRO SYSTEMES</v>
          </cell>
          <cell r="C5">
            <v>262506343</v>
          </cell>
          <cell r="D5">
            <v>262505093</v>
          </cell>
          <cell r="F5" t="str">
            <v>Non</v>
          </cell>
          <cell r="I5">
            <v>37935362600052</v>
          </cell>
          <cell r="J5">
            <v>379353626</v>
          </cell>
          <cell r="K5">
            <v>12</v>
          </cell>
          <cell r="L5" t="str">
            <v>Oui</v>
          </cell>
          <cell r="M5" t="str">
            <v>Non</v>
          </cell>
          <cell r="N5">
            <v>2958465</v>
          </cell>
          <cell r="O5">
            <v>41914</v>
          </cell>
          <cell r="Q5">
            <v>0</v>
          </cell>
          <cell r="S5" t="str">
            <v>222C</v>
          </cell>
          <cell r="U5" t="str">
            <v>REPRO</v>
          </cell>
          <cell r="V5">
            <v>7</v>
          </cell>
          <cell r="X5">
            <v>3775</v>
          </cell>
          <cell r="Y5" t="str">
            <v>RUE DES MYOSOTIS</v>
          </cell>
          <cell r="Z5" t="str">
            <v>BRAS FUSIL</v>
          </cell>
          <cell r="AA5" t="str">
            <v>SAINT BENOIT</v>
          </cell>
          <cell r="AB5">
            <v>97470</v>
          </cell>
          <cell r="AC5">
            <v>410</v>
          </cell>
          <cell r="AD5">
            <v>97</v>
          </cell>
          <cell r="AE5">
            <v>0</v>
          </cell>
        </row>
        <row r="6">
          <cell r="B6" t="str">
            <v>WELDOM BRICOMOGALIA</v>
          </cell>
          <cell r="C6">
            <v>262503350</v>
          </cell>
          <cell r="D6">
            <v>262503351</v>
          </cell>
          <cell r="F6" t="str">
            <v>Non</v>
          </cell>
          <cell r="I6">
            <v>44212402000029</v>
          </cell>
          <cell r="J6">
            <v>442124020</v>
          </cell>
          <cell r="K6">
            <v>12</v>
          </cell>
          <cell r="L6" t="str">
            <v>Oui</v>
          </cell>
          <cell r="M6" t="str">
            <v>Non</v>
          </cell>
          <cell r="N6">
            <v>2958465</v>
          </cell>
          <cell r="O6">
            <v>41914</v>
          </cell>
          <cell r="Q6">
            <v>0</v>
          </cell>
          <cell r="S6">
            <v>0</v>
          </cell>
          <cell r="U6" t="str">
            <v>WELDOM</v>
          </cell>
          <cell r="V6">
            <v>20</v>
          </cell>
          <cell r="X6">
            <v>3776</v>
          </cell>
          <cell r="Y6" t="str">
            <v>CHEMIN DES GOYAVES</v>
          </cell>
          <cell r="AA6" t="str">
            <v>SAINT BENOIT</v>
          </cell>
          <cell r="AB6">
            <v>97470</v>
          </cell>
          <cell r="AC6">
            <v>410</v>
          </cell>
          <cell r="AD6">
            <v>97</v>
          </cell>
          <cell r="AE6">
            <v>0</v>
          </cell>
        </row>
        <row r="7">
          <cell r="B7" t="str">
            <v>EXPERSYS</v>
          </cell>
          <cell r="C7">
            <v>692356565</v>
          </cell>
          <cell r="D7" t="str">
            <v xml:space="preserve">        </v>
          </cell>
          <cell r="F7" t="str">
            <v>Non</v>
          </cell>
          <cell r="I7">
            <v>49125620200020</v>
          </cell>
          <cell r="J7">
            <v>491256202</v>
          </cell>
          <cell r="K7">
            <v>12</v>
          </cell>
          <cell r="L7" t="str">
            <v>Oui</v>
          </cell>
          <cell r="M7" t="str">
            <v>Non</v>
          </cell>
          <cell r="N7">
            <v>2958465</v>
          </cell>
          <cell r="O7">
            <v>41914</v>
          </cell>
          <cell r="Q7">
            <v>0</v>
          </cell>
          <cell r="S7" t="str">
            <v>4778C</v>
          </cell>
          <cell r="T7" t="str">
            <v>direction@expersys.re</v>
          </cell>
          <cell r="U7" t="str">
            <v>EXPERSYS</v>
          </cell>
          <cell r="V7">
            <v>634</v>
          </cell>
          <cell r="X7">
            <v>3777</v>
          </cell>
          <cell r="Y7" t="str">
            <v>RUELLE CAMALON</v>
          </cell>
          <cell r="AA7" t="str">
            <v>SAINT ANDRE</v>
          </cell>
          <cell r="AB7">
            <v>97440</v>
          </cell>
          <cell r="AC7">
            <v>409</v>
          </cell>
          <cell r="AD7">
            <v>97</v>
          </cell>
          <cell r="AE7">
            <v>0</v>
          </cell>
        </row>
        <row r="8">
          <cell r="B8" t="str">
            <v>MOUTOUSSAMY ET FILS SARL</v>
          </cell>
          <cell r="C8">
            <v>262729066</v>
          </cell>
          <cell r="D8" t="str">
            <v xml:space="preserve">        </v>
          </cell>
          <cell r="F8" t="str">
            <v>Non</v>
          </cell>
          <cell r="I8">
            <v>32660728000046</v>
          </cell>
          <cell r="J8">
            <v>326607280</v>
          </cell>
          <cell r="K8">
            <v>12</v>
          </cell>
          <cell r="L8" t="str">
            <v>Oui</v>
          </cell>
          <cell r="M8" t="str">
            <v>Non</v>
          </cell>
          <cell r="N8">
            <v>2958465</v>
          </cell>
          <cell r="O8">
            <v>41911</v>
          </cell>
          <cell r="Q8">
            <v>0</v>
          </cell>
          <cell r="S8" t="str">
            <v>4939A</v>
          </cell>
          <cell r="U8" t="str">
            <v>MOUTOUSSAMY</v>
          </cell>
          <cell r="V8">
            <v>77</v>
          </cell>
          <cell r="X8">
            <v>3778</v>
          </cell>
          <cell r="Y8" t="str">
            <v>RUE ANDRE LARDY</v>
          </cell>
          <cell r="Z8" t="str">
            <v>ZA LA MARE</v>
          </cell>
          <cell r="AA8" t="str">
            <v>SAINTE MARIE</v>
          </cell>
          <cell r="AB8">
            <v>97438</v>
          </cell>
          <cell r="AC8">
            <v>0</v>
          </cell>
          <cell r="AE8">
            <v>0</v>
          </cell>
        </row>
        <row r="9">
          <cell r="B9" t="str">
            <v>IMPRESSIONS</v>
          </cell>
          <cell r="C9">
            <v>262963022</v>
          </cell>
          <cell r="D9">
            <v>262350266</v>
          </cell>
          <cell r="F9" t="str">
            <v>Non</v>
          </cell>
          <cell r="I9">
            <v>41022333300015</v>
          </cell>
          <cell r="J9">
            <v>410223333</v>
          </cell>
          <cell r="K9">
            <v>12</v>
          </cell>
          <cell r="L9" t="str">
            <v>Oui</v>
          </cell>
          <cell r="M9" t="str">
            <v>Non</v>
          </cell>
          <cell r="N9">
            <v>2958465</v>
          </cell>
          <cell r="O9">
            <v>41914</v>
          </cell>
          <cell r="Q9">
            <v>0</v>
          </cell>
          <cell r="S9">
            <v>0</v>
          </cell>
          <cell r="U9" t="str">
            <v>IMPRESSIONS</v>
          </cell>
          <cell r="V9">
            <v>25</v>
          </cell>
          <cell r="X9">
            <v>3779</v>
          </cell>
          <cell r="Y9" t="str">
            <v>RUE DES FABRIQUES BP 559</v>
          </cell>
          <cell r="Z9" t="str">
            <v>ZI4</v>
          </cell>
          <cell r="AA9" t="str">
            <v>SAINT PIERRE CEDEX</v>
          </cell>
          <cell r="AB9">
            <v>97447</v>
          </cell>
          <cell r="AC9">
            <v>0</v>
          </cell>
          <cell r="AE9">
            <v>0</v>
          </cell>
        </row>
        <row r="10">
          <cell r="B10" t="str">
            <v>SIDEST LES BRICONAUTES</v>
          </cell>
          <cell r="C10">
            <v>262508350</v>
          </cell>
          <cell r="D10">
            <v>262508355</v>
          </cell>
          <cell r="F10" t="str">
            <v>Non</v>
          </cell>
          <cell r="I10">
            <v>42968544900028</v>
          </cell>
          <cell r="J10">
            <v>429685449</v>
          </cell>
          <cell r="K10">
            <v>12</v>
          </cell>
          <cell r="L10" t="str">
            <v>Oui</v>
          </cell>
          <cell r="M10" t="str">
            <v>Non</v>
          </cell>
          <cell r="N10">
            <v>2958465</v>
          </cell>
          <cell r="O10">
            <v>41914</v>
          </cell>
          <cell r="Q10">
            <v>0</v>
          </cell>
          <cell r="S10" t="str">
            <v>4752B</v>
          </cell>
          <cell r="U10" t="str">
            <v>SIDEST</v>
          </cell>
          <cell r="V10">
            <v>3</v>
          </cell>
          <cell r="X10">
            <v>3783</v>
          </cell>
          <cell r="Y10" t="str">
            <v>RUE FRANCOISE DE CHATELAIN</v>
          </cell>
          <cell r="Z10" t="str">
            <v>BEAUFONDS</v>
          </cell>
          <cell r="AA10" t="str">
            <v>SAINT BENOIT</v>
          </cell>
          <cell r="AB10">
            <v>97470</v>
          </cell>
          <cell r="AC10">
            <v>410</v>
          </cell>
          <cell r="AD10">
            <v>97</v>
          </cell>
          <cell r="AE10">
            <v>0</v>
          </cell>
        </row>
        <row r="11">
          <cell r="B11" t="str">
            <v>PROMONET</v>
          </cell>
          <cell r="C11">
            <v>262961396</v>
          </cell>
          <cell r="D11">
            <v>262961399</v>
          </cell>
          <cell r="F11" t="str">
            <v>Non</v>
          </cell>
          <cell r="K11">
            <v>12</v>
          </cell>
          <cell r="L11" t="str">
            <v>Oui</v>
          </cell>
          <cell r="M11" t="str">
            <v>Non</v>
          </cell>
          <cell r="N11">
            <v>2958465</v>
          </cell>
          <cell r="O11">
            <v>41914</v>
          </cell>
          <cell r="Q11">
            <v>0</v>
          </cell>
          <cell r="S11">
            <v>0</v>
          </cell>
          <cell r="U11" t="str">
            <v>PROMONET</v>
          </cell>
          <cell r="V11">
            <v>142</v>
          </cell>
          <cell r="X11">
            <v>3786</v>
          </cell>
          <cell r="Y11" t="str">
            <v>RUE STEPHANE REBECCA</v>
          </cell>
          <cell r="Z11" t="str">
            <v>BP 345</v>
          </cell>
          <cell r="AA11" t="str">
            <v>SAINT PIERRE CEDEX</v>
          </cell>
          <cell r="AB11">
            <v>97452</v>
          </cell>
          <cell r="AC11">
            <v>0</v>
          </cell>
          <cell r="AE11">
            <v>0</v>
          </cell>
        </row>
        <row r="12">
          <cell r="B12" t="str">
            <v>BEGUE FLORINE</v>
          </cell>
          <cell r="C12">
            <v>262509897</v>
          </cell>
          <cell r="D12" t="str">
            <v xml:space="preserve">        </v>
          </cell>
          <cell r="E12" t="str">
            <v>MME</v>
          </cell>
          <cell r="F12" t="str">
            <v>Non</v>
          </cell>
          <cell r="I12">
            <v>43909547200015</v>
          </cell>
          <cell r="J12">
            <v>439095472</v>
          </cell>
          <cell r="K12">
            <v>11</v>
          </cell>
          <cell r="L12" t="str">
            <v>Oui</v>
          </cell>
          <cell r="M12" t="str">
            <v>Non</v>
          </cell>
          <cell r="N12">
            <v>2958465</v>
          </cell>
          <cell r="O12">
            <v>41941</v>
          </cell>
          <cell r="Q12">
            <v>0</v>
          </cell>
          <cell r="S12">
            <v>0</v>
          </cell>
          <cell r="U12" t="str">
            <v>BEGUE</v>
          </cell>
          <cell r="V12">
            <v>100</v>
          </cell>
          <cell r="X12">
            <v>3787</v>
          </cell>
          <cell r="Y12" t="str">
            <v>CHEMIN GRAND ETANG</v>
          </cell>
          <cell r="AA12" t="str">
            <v>SAINT BENOIT</v>
          </cell>
          <cell r="AB12">
            <v>97470</v>
          </cell>
          <cell r="AC12">
            <v>410</v>
          </cell>
          <cell r="AD12">
            <v>97</v>
          </cell>
          <cell r="AE12">
            <v>0</v>
          </cell>
        </row>
        <row r="13">
          <cell r="B13" t="str">
            <v>LAUP MARIE PAULE</v>
          </cell>
          <cell r="C13">
            <v>692809291</v>
          </cell>
          <cell r="D13" t="str">
            <v xml:space="preserve">        </v>
          </cell>
          <cell r="E13" t="str">
            <v>MME</v>
          </cell>
          <cell r="F13" t="str">
            <v>Non</v>
          </cell>
          <cell r="K13">
            <v>11</v>
          </cell>
          <cell r="L13" t="str">
            <v>Oui</v>
          </cell>
          <cell r="M13" t="str">
            <v>Non</v>
          </cell>
          <cell r="N13">
            <v>2958465</v>
          </cell>
          <cell r="O13">
            <v>41914</v>
          </cell>
          <cell r="Q13">
            <v>0</v>
          </cell>
          <cell r="S13">
            <v>0</v>
          </cell>
          <cell r="U13" t="str">
            <v>LAUP</v>
          </cell>
          <cell r="V13">
            <v>15</v>
          </cell>
          <cell r="X13">
            <v>3788</v>
          </cell>
          <cell r="Y13" t="str">
            <v>IMPASSE DES DALHIAS</v>
          </cell>
          <cell r="Z13" t="str">
            <v>HELL BOURG</v>
          </cell>
          <cell r="AA13" t="str">
            <v>SALAZIE</v>
          </cell>
          <cell r="AB13">
            <v>97433</v>
          </cell>
          <cell r="AC13">
            <v>421</v>
          </cell>
          <cell r="AD13">
            <v>97</v>
          </cell>
          <cell r="AE13">
            <v>0</v>
          </cell>
        </row>
        <row r="14">
          <cell r="B14" t="str">
            <v>BOUTIQUE BAMBOU</v>
          </cell>
          <cell r="C14">
            <v>262478490</v>
          </cell>
          <cell r="D14">
            <v>262478490</v>
          </cell>
          <cell r="F14" t="str">
            <v>Non</v>
          </cell>
          <cell r="I14">
            <v>40509567000023</v>
          </cell>
          <cell r="J14">
            <v>405095670</v>
          </cell>
          <cell r="K14">
            <v>12</v>
          </cell>
          <cell r="L14" t="str">
            <v>Oui</v>
          </cell>
          <cell r="M14" t="str">
            <v>Non</v>
          </cell>
          <cell r="N14">
            <v>2958465</v>
          </cell>
          <cell r="O14">
            <v>41914</v>
          </cell>
          <cell r="Q14">
            <v>0</v>
          </cell>
          <cell r="S14" t="str">
            <v>205A</v>
          </cell>
          <cell r="U14" t="str">
            <v>BOUTIQUE</v>
          </cell>
          <cell r="V14">
            <v>41</v>
          </cell>
          <cell r="X14">
            <v>3789</v>
          </cell>
          <cell r="Y14" t="str">
            <v>GENERAL DE GAULLE</v>
          </cell>
          <cell r="Z14" t="str">
            <v>HELL BOURG</v>
          </cell>
          <cell r="AA14" t="str">
            <v>SALAZIE</v>
          </cell>
          <cell r="AB14">
            <v>97433</v>
          </cell>
          <cell r="AC14">
            <v>421</v>
          </cell>
          <cell r="AD14">
            <v>97</v>
          </cell>
          <cell r="AE14">
            <v>0</v>
          </cell>
        </row>
        <row r="15">
          <cell r="B15" t="str">
            <v>LE QUOTIDIEN</v>
          </cell>
          <cell r="C15">
            <v>262921514</v>
          </cell>
          <cell r="D15">
            <v>262280245</v>
          </cell>
          <cell r="F15" t="str">
            <v>Non</v>
          </cell>
          <cell r="I15">
            <v>35288194000014</v>
          </cell>
          <cell r="J15">
            <v>352881940</v>
          </cell>
          <cell r="K15">
            <v>12</v>
          </cell>
          <cell r="L15" t="str">
            <v>Oui</v>
          </cell>
          <cell r="M15" t="str">
            <v>Non</v>
          </cell>
          <cell r="N15">
            <v>2958465</v>
          </cell>
          <cell r="O15">
            <v>41723</v>
          </cell>
          <cell r="S15" t="str">
            <v>4941B</v>
          </cell>
          <cell r="U15" t="str">
            <v>LE</v>
          </cell>
          <cell r="V15">
            <v>1</v>
          </cell>
          <cell r="X15">
            <v>3790</v>
          </cell>
          <cell r="Y15" t="str">
            <v>RUE LISLET GEOFFROY</v>
          </cell>
          <cell r="AA15" t="str">
            <v>SAINT DENIS CEDEX 9</v>
          </cell>
          <cell r="AB15">
            <v>97712</v>
          </cell>
          <cell r="AC15">
            <v>0</v>
          </cell>
          <cell r="AE15">
            <v>0</v>
          </cell>
        </row>
        <row r="16">
          <cell r="B16" t="str">
            <v>SERRURERIE DU GRAND MARCHE</v>
          </cell>
          <cell r="C16">
            <v>692672171</v>
          </cell>
          <cell r="D16">
            <v>262284255</v>
          </cell>
          <cell r="F16" t="str">
            <v>Non</v>
          </cell>
          <cell r="I16">
            <v>48781447700013</v>
          </cell>
          <cell r="J16">
            <v>487814477</v>
          </cell>
          <cell r="K16">
            <v>12</v>
          </cell>
          <cell r="L16" t="str">
            <v>Oui</v>
          </cell>
          <cell r="M16" t="str">
            <v>Non</v>
          </cell>
          <cell r="N16">
            <v>2958465</v>
          </cell>
          <cell r="O16">
            <v>41914</v>
          </cell>
          <cell r="Q16">
            <v>0</v>
          </cell>
          <cell r="S16">
            <v>0</v>
          </cell>
          <cell r="T16" t="str">
            <v>ramdine.frederic@orange.fr</v>
          </cell>
          <cell r="U16" t="str">
            <v>SERRURERIE</v>
          </cell>
          <cell r="V16">
            <v>2</v>
          </cell>
          <cell r="X16">
            <v>3793</v>
          </cell>
          <cell r="Y16" t="str">
            <v>RUE DU MARECHAL LECLERC</v>
          </cell>
          <cell r="AA16" t="str">
            <v>SAINT DENIS</v>
          </cell>
          <cell r="AB16">
            <v>97400</v>
          </cell>
          <cell r="AC16">
            <v>323</v>
          </cell>
          <cell r="AD16">
            <v>17</v>
          </cell>
          <cell r="AE16">
            <v>1</v>
          </cell>
        </row>
        <row r="17">
          <cell r="B17" t="str">
            <v>SUPERETTE DU BOURG</v>
          </cell>
          <cell r="C17" t="str">
            <v xml:space="preserve">        </v>
          </cell>
          <cell r="D17" t="str">
            <v xml:space="preserve">        </v>
          </cell>
          <cell r="F17" t="str">
            <v>Non</v>
          </cell>
          <cell r="H17" t="str">
            <v>CHEZ JEAN MARC</v>
          </cell>
          <cell r="I17">
            <v>33344822300011</v>
          </cell>
          <cell r="J17">
            <v>333448223</v>
          </cell>
          <cell r="K17">
            <v>12</v>
          </cell>
          <cell r="L17" t="str">
            <v>Oui</v>
          </cell>
          <cell r="M17" t="str">
            <v>Non</v>
          </cell>
          <cell r="N17">
            <v>2958465</v>
          </cell>
          <cell r="O17">
            <v>41914</v>
          </cell>
          <cell r="Q17">
            <v>0</v>
          </cell>
          <cell r="S17" t="str">
            <v>4711B</v>
          </cell>
          <cell r="U17" t="str">
            <v>SUPERETTE</v>
          </cell>
          <cell r="V17">
            <v>61</v>
          </cell>
          <cell r="X17">
            <v>3794</v>
          </cell>
          <cell r="Y17" t="str">
            <v>RUE GENERALE DE GAULLE</v>
          </cell>
          <cell r="Z17" t="str">
            <v>HELL BOURG</v>
          </cell>
          <cell r="AA17" t="str">
            <v>SALAZIE</v>
          </cell>
          <cell r="AB17">
            <v>97433</v>
          </cell>
          <cell r="AC17">
            <v>421</v>
          </cell>
          <cell r="AD17">
            <v>97</v>
          </cell>
          <cell r="AE17">
            <v>0</v>
          </cell>
        </row>
        <row r="18">
          <cell r="B18" t="str">
            <v>MK HELL BOURG SARL</v>
          </cell>
          <cell r="C18" t="str">
            <v xml:space="preserve">        </v>
          </cell>
          <cell r="D18" t="str">
            <v xml:space="preserve">        </v>
          </cell>
          <cell r="F18" t="str">
            <v>Non</v>
          </cell>
          <cell r="I18">
            <v>51029431700019</v>
          </cell>
          <cell r="J18">
            <v>510294317</v>
          </cell>
          <cell r="K18">
            <v>12</v>
          </cell>
          <cell r="L18" t="str">
            <v>Oui</v>
          </cell>
          <cell r="M18" t="str">
            <v>Non</v>
          </cell>
          <cell r="N18">
            <v>2958465</v>
          </cell>
          <cell r="O18">
            <v>41914</v>
          </cell>
          <cell r="Q18">
            <v>0</v>
          </cell>
          <cell r="S18" t="str">
            <v>4771Z</v>
          </cell>
          <cell r="U18" t="str">
            <v>SARL</v>
          </cell>
          <cell r="V18">
            <v>48</v>
          </cell>
          <cell r="X18">
            <v>3795</v>
          </cell>
          <cell r="Y18" t="str">
            <v>RUE GENERAL DE GAULLE</v>
          </cell>
          <cell r="Z18" t="str">
            <v>HELL BOURG</v>
          </cell>
          <cell r="AA18" t="str">
            <v>SALAZIE</v>
          </cell>
          <cell r="AB18">
            <v>97433</v>
          </cell>
          <cell r="AC18">
            <v>421</v>
          </cell>
          <cell r="AD18">
            <v>97</v>
          </cell>
          <cell r="AE18">
            <v>0</v>
          </cell>
        </row>
        <row r="19">
          <cell r="B19" t="str">
            <v>DISTILLERIE DE SAVANNA</v>
          </cell>
          <cell r="C19">
            <v>262580398</v>
          </cell>
          <cell r="D19">
            <v>262580651</v>
          </cell>
          <cell r="F19" t="str">
            <v>Non</v>
          </cell>
          <cell r="I19">
            <v>31085039100049</v>
          </cell>
          <cell r="J19">
            <v>310850391</v>
          </cell>
          <cell r="K19">
            <v>12</v>
          </cell>
          <cell r="L19" t="str">
            <v>Oui</v>
          </cell>
          <cell r="M19" t="str">
            <v>Non</v>
          </cell>
          <cell r="N19">
            <v>2958465</v>
          </cell>
          <cell r="O19">
            <v>41914</v>
          </cell>
          <cell r="Q19">
            <v>0</v>
          </cell>
          <cell r="S19" t="str">
            <v>159A</v>
          </cell>
          <cell r="U19" t="str">
            <v>DISTILLERIE</v>
          </cell>
          <cell r="V19">
            <v>2</v>
          </cell>
          <cell r="X19">
            <v>3796</v>
          </cell>
          <cell r="Y19" t="str">
            <v>CHEMIN BOIS ROUGE</v>
          </cell>
          <cell r="AA19" t="str">
            <v>SAINT ANDRE</v>
          </cell>
          <cell r="AB19">
            <v>97440</v>
          </cell>
          <cell r="AC19">
            <v>409</v>
          </cell>
          <cell r="AD19">
            <v>97</v>
          </cell>
          <cell r="AE19">
            <v>0</v>
          </cell>
        </row>
        <row r="20">
          <cell r="B20" t="str">
            <v>STOI</v>
          </cell>
          <cell r="C20" t="str">
            <v xml:space="preserve">        </v>
          </cell>
          <cell r="D20" t="str">
            <v xml:space="preserve">        </v>
          </cell>
          <cell r="F20" t="str">
            <v>Non</v>
          </cell>
          <cell r="K20">
            <v>12</v>
          </cell>
          <cell r="L20" t="str">
            <v>Oui</v>
          </cell>
          <cell r="M20" t="str">
            <v>Non</v>
          </cell>
          <cell r="N20">
            <v>2958465</v>
          </cell>
          <cell r="O20">
            <v>41914</v>
          </cell>
          <cell r="Q20">
            <v>0</v>
          </cell>
          <cell r="S20">
            <v>0</v>
          </cell>
          <cell r="U20" t="str">
            <v>STOI</v>
          </cell>
          <cell r="V20">
            <v>7</v>
          </cell>
          <cell r="X20">
            <v>3808</v>
          </cell>
          <cell r="Y20" t="str">
            <v>CHEMIN DEROLAND</v>
          </cell>
          <cell r="AA20" t="str">
            <v>SAINTE ANNE</v>
          </cell>
          <cell r="AB20">
            <v>97437</v>
          </cell>
          <cell r="AC20">
            <v>410</v>
          </cell>
          <cell r="AD20">
            <v>97</v>
          </cell>
          <cell r="AE20">
            <v>1</v>
          </cell>
        </row>
        <row r="21">
          <cell r="B21" t="str">
            <v>CATOI</v>
          </cell>
          <cell r="C21">
            <v>262484777</v>
          </cell>
          <cell r="D21">
            <v>262484780</v>
          </cell>
          <cell r="F21" t="str">
            <v>Non</v>
          </cell>
          <cell r="I21">
            <v>32295142700036</v>
          </cell>
          <cell r="J21">
            <v>322951427</v>
          </cell>
          <cell r="K21">
            <v>12</v>
          </cell>
          <cell r="L21" t="str">
            <v>Oui</v>
          </cell>
          <cell r="M21" t="str">
            <v>Non</v>
          </cell>
          <cell r="N21">
            <v>2958465</v>
          </cell>
          <cell r="O21">
            <v>41914</v>
          </cell>
          <cell r="Q21">
            <v>0</v>
          </cell>
          <cell r="S21">
            <v>0</v>
          </cell>
          <cell r="T21" t="str">
            <v>commercial@catoi.re</v>
          </cell>
          <cell r="U21" t="str">
            <v>CATOI</v>
          </cell>
          <cell r="V21">
            <v>15</v>
          </cell>
          <cell r="X21">
            <v>3812</v>
          </cell>
          <cell r="Y21" t="str">
            <v>RUE JULES HERMANN</v>
          </cell>
          <cell r="AA21" t="str">
            <v>SAINTE CLOTILDE</v>
          </cell>
          <cell r="AB21">
            <v>97490</v>
          </cell>
          <cell r="AC21">
            <v>411</v>
          </cell>
          <cell r="AD21">
            <v>97</v>
          </cell>
          <cell r="AE21">
            <v>10</v>
          </cell>
        </row>
        <row r="22">
          <cell r="B22" t="str">
            <v>BACHEL CYRIL</v>
          </cell>
          <cell r="C22">
            <v>692656116</v>
          </cell>
          <cell r="D22" t="str">
            <v xml:space="preserve">        </v>
          </cell>
          <cell r="E22" t="str">
            <v>M</v>
          </cell>
          <cell r="F22" t="str">
            <v>Non</v>
          </cell>
          <cell r="H22" t="str">
            <v>VERTICAL WORLD REUNION</v>
          </cell>
          <cell r="I22">
            <v>50489574900019</v>
          </cell>
          <cell r="J22">
            <v>504895749</v>
          </cell>
          <cell r="K22">
            <v>11</v>
          </cell>
          <cell r="L22" t="str">
            <v>Oui</v>
          </cell>
          <cell r="M22" t="str">
            <v>Non</v>
          </cell>
          <cell r="N22">
            <v>2958465</v>
          </cell>
          <cell r="O22">
            <v>43242</v>
          </cell>
          <cell r="P22" t="str">
            <v>c.bachel@orange .fr</v>
          </cell>
          <cell r="Q22">
            <v>0</v>
          </cell>
          <cell r="S22">
            <v>0</v>
          </cell>
          <cell r="T22" t="str">
            <v>vwrbachel@yahoo.fr</v>
          </cell>
          <cell r="U22" t="str">
            <v>BACHEL</v>
          </cell>
          <cell r="V22">
            <v>8</v>
          </cell>
          <cell r="X22">
            <v>3813</v>
          </cell>
          <cell r="Y22" t="str">
            <v>LOTISSEMENT BROUC</v>
          </cell>
          <cell r="AA22" t="str">
            <v>BRAS PANON</v>
          </cell>
          <cell r="AB22">
            <v>97412</v>
          </cell>
          <cell r="AC22">
            <v>402</v>
          </cell>
          <cell r="AD22">
            <v>97</v>
          </cell>
          <cell r="AE22">
            <v>0</v>
          </cell>
        </row>
        <row r="23">
          <cell r="B23" t="str">
            <v>AGEFOS PME REUNION</v>
          </cell>
          <cell r="C23">
            <v>262961180</v>
          </cell>
          <cell r="D23" t="str">
            <v xml:space="preserve">        </v>
          </cell>
          <cell r="F23" t="str">
            <v>Non</v>
          </cell>
          <cell r="I23">
            <v>38524823200048</v>
          </cell>
          <cell r="J23">
            <v>385248232</v>
          </cell>
          <cell r="K23">
            <v>12</v>
          </cell>
          <cell r="L23" t="str">
            <v>Oui</v>
          </cell>
          <cell r="M23" t="str">
            <v>Oui</v>
          </cell>
          <cell r="N23">
            <v>2958465</v>
          </cell>
          <cell r="O23">
            <v>41911</v>
          </cell>
          <cell r="Q23">
            <v>0</v>
          </cell>
          <cell r="S23" t="str">
            <v>9499Z</v>
          </cell>
          <cell r="U23" t="str">
            <v>AGEFOS</v>
          </cell>
          <cell r="V23">
            <v>32</v>
          </cell>
          <cell r="X23">
            <v>3814</v>
          </cell>
          <cell r="Y23" t="str">
            <v>RUE DE LA CAYENNE</v>
          </cell>
          <cell r="Z23" t="str">
            <v>BP310</v>
          </cell>
          <cell r="AA23" t="str">
            <v>SAINT PIERRE</v>
          </cell>
          <cell r="AB23">
            <v>97458</v>
          </cell>
          <cell r="AC23">
            <v>385</v>
          </cell>
          <cell r="AD23">
            <v>17</v>
          </cell>
          <cell r="AE23">
            <v>1</v>
          </cell>
        </row>
        <row r="24">
          <cell r="B24" t="str">
            <v>ORCHIDECOR</v>
          </cell>
          <cell r="C24">
            <v>262214085</v>
          </cell>
          <cell r="D24">
            <v>262214085</v>
          </cell>
          <cell r="F24" t="str">
            <v>Non</v>
          </cell>
          <cell r="I24">
            <v>49229424400016</v>
          </cell>
          <cell r="J24">
            <v>492294244</v>
          </cell>
          <cell r="K24">
            <v>12</v>
          </cell>
          <cell r="L24" t="str">
            <v>Oui</v>
          </cell>
          <cell r="M24" t="str">
            <v>Non</v>
          </cell>
          <cell r="N24">
            <v>2958465</v>
          </cell>
          <cell r="O24">
            <v>41914</v>
          </cell>
          <cell r="Q24">
            <v>0</v>
          </cell>
          <cell r="S24" t="str">
            <v>524Z</v>
          </cell>
          <cell r="T24" t="str">
            <v>Gaudens.vivi@wanadoo.fr</v>
          </cell>
          <cell r="U24" t="str">
            <v>ORCHIDECOR</v>
          </cell>
          <cell r="V24">
            <v>0</v>
          </cell>
          <cell r="X24">
            <v>3819</v>
          </cell>
          <cell r="Y24" t="str">
            <v>RES LES SERINS BAT B</v>
          </cell>
          <cell r="Z24" t="str">
            <v>RUE DE CAMBUSTON</v>
          </cell>
          <cell r="AA24" t="str">
            <v>SAINT ANDRE</v>
          </cell>
          <cell r="AB24">
            <v>97440</v>
          </cell>
          <cell r="AC24">
            <v>409</v>
          </cell>
          <cell r="AD24">
            <v>97</v>
          </cell>
          <cell r="AE24">
            <v>0</v>
          </cell>
        </row>
        <row r="25">
          <cell r="B25" t="str">
            <v>GANALOLA</v>
          </cell>
          <cell r="C25">
            <v>692604896</v>
          </cell>
          <cell r="D25">
            <v>262244676</v>
          </cell>
          <cell r="F25" t="str">
            <v>Non</v>
          </cell>
          <cell r="I25">
            <v>50413524500026</v>
          </cell>
          <cell r="J25">
            <v>504135245</v>
          </cell>
          <cell r="K25">
            <v>12</v>
          </cell>
          <cell r="L25" t="str">
            <v>Oui</v>
          </cell>
          <cell r="M25" t="str">
            <v>Non</v>
          </cell>
          <cell r="N25">
            <v>2958465</v>
          </cell>
          <cell r="O25">
            <v>41914</v>
          </cell>
          <cell r="Q25">
            <v>0</v>
          </cell>
          <cell r="S25">
            <v>0</v>
          </cell>
          <cell r="U25" t="str">
            <v>GANALOLA</v>
          </cell>
          <cell r="V25">
            <v>11</v>
          </cell>
          <cell r="X25">
            <v>3820</v>
          </cell>
          <cell r="Y25" t="str">
            <v>RUE YVES DALLEAU</v>
          </cell>
          <cell r="AA25" t="str">
            <v>LE PORT</v>
          </cell>
          <cell r="AB25">
            <v>97420</v>
          </cell>
          <cell r="AC25">
            <v>407</v>
          </cell>
          <cell r="AD25">
            <v>97</v>
          </cell>
          <cell r="AE25">
            <v>0</v>
          </cell>
        </row>
        <row r="26">
          <cell r="B26" t="str">
            <v>CANAMAN MANGAR JOSEE</v>
          </cell>
          <cell r="C26">
            <v>262463271</v>
          </cell>
          <cell r="D26" t="str">
            <v xml:space="preserve">        </v>
          </cell>
          <cell r="E26" t="str">
            <v>MME</v>
          </cell>
          <cell r="F26" t="str">
            <v>Non</v>
          </cell>
          <cell r="I26">
            <v>48751958900013</v>
          </cell>
          <cell r="J26">
            <v>487519589</v>
          </cell>
          <cell r="K26">
            <v>11</v>
          </cell>
          <cell r="L26" t="str">
            <v>Oui</v>
          </cell>
          <cell r="M26" t="str">
            <v>Non</v>
          </cell>
          <cell r="N26">
            <v>2958465</v>
          </cell>
          <cell r="O26">
            <v>41970</v>
          </cell>
          <cell r="Q26">
            <v>0</v>
          </cell>
          <cell r="S26" t="str">
            <v>158D</v>
          </cell>
          <cell r="U26" t="str">
            <v>CANAMAN</v>
          </cell>
          <cell r="V26">
            <v>196</v>
          </cell>
          <cell r="X26">
            <v>3821</v>
          </cell>
          <cell r="Y26" t="str">
            <v>CHEMIN FOURCHON</v>
          </cell>
          <cell r="AA26" t="str">
            <v>SAINT ANDRE</v>
          </cell>
          <cell r="AB26">
            <v>97440</v>
          </cell>
          <cell r="AC26">
            <v>409</v>
          </cell>
          <cell r="AD26">
            <v>97</v>
          </cell>
          <cell r="AE26">
            <v>0</v>
          </cell>
        </row>
        <row r="27">
          <cell r="B27" t="str">
            <v>C IDEAL</v>
          </cell>
          <cell r="C27">
            <v>262501818</v>
          </cell>
          <cell r="D27" t="str">
            <v xml:space="preserve">        </v>
          </cell>
          <cell r="F27" t="str">
            <v>Non</v>
          </cell>
          <cell r="I27">
            <v>49205116400019</v>
          </cell>
          <cell r="J27">
            <v>492051164</v>
          </cell>
          <cell r="K27">
            <v>12</v>
          </cell>
          <cell r="L27" t="str">
            <v>Oui</v>
          </cell>
          <cell r="M27" t="str">
            <v>Non</v>
          </cell>
          <cell r="N27">
            <v>2958465</v>
          </cell>
          <cell r="O27">
            <v>41914</v>
          </cell>
          <cell r="Q27">
            <v>0</v>
          </cell>
          <cell r="S27" t="str">
            <v>4778C</v>
          </cell>
          <cell r="U27" t="str">
            <v>C'IDEAL</v>
          </cell>
          <cell r="V27">
            <v>3</v>
          </cell>
          <cell r="X27">
            <v>3822</v>
          </cell>
          <cell r="Y27" t="str">
            <v>CHEMIN LEFAGUYES</v>
          </cell>
          <cell r="Z27" t="str">
            <v>ZONE COMMERCIALE LA COCOTERAIE</v>
          </cell>
          <cell r="AA27" t="str">
            <v>SAINT ANDRE</v>
          </cell>
          <cell r="AB27">
            <v>97440</v>
          </cell>
          <cell r="AC27">
            <v>409</v>
          </cell>
          <cell r="AD27">
            <v>97</v>
          </cell>
          <cell r="AE27">
            <v>0</v>
          </cell>
        </row>
        <row r="28">
          <cell r="B28" t="str">
            <v>LA POSTE</v>
          </cell>
          <cell r="C28">
            <v>262401667</v>
          </cell>
          <cell r="D28">
            <v>262401630</v>
          </cell>
          <cell r="F28" t="str">
            <v>Non</v>
          </cell>
          <cell r="I28">
            <v>53877088400012</v>
          </cell>
          <cell r="J28">
            <v>538770884</v>
          </cell>
          <cell r="K28">
            <v>12</v>
          </cell>
          <cell r="L28" t="str">
            <v>Oui</v>
          </cell>
          <cell r="M28" t="str">
            <v>Non</v>
          </cell>
          <cell r="N28">
            <v>2958465</v>
          </cell>
          <cell r="O28">
            <v>41933</v>
          </cell>
          <cell r="Q28">
            <v>0</v>
          </cell>
          <cell r="S28">
            <v>0</v>
          </cell>
          <cell r="U28" t="str">
            <v>LA</v>
          </cell>
          <cell r="V28">
            <v>108</v>
          </cell>
          <cell r="X28">
            <v>3826</v>
          </cell>
          <cell r="Y28" t="str">
            <v>RUE GARE</v>
          </cell>
          <cell r="AA28" t="str">
            <v>SAINT ANDRE</v>
          </cell>
          <cell r="AB28">
            <v>97440</v>
          </cell>
          <cell r="AC28">
            <v>409</v>
          </cell>
          <cell r="AD28">
            <v>97</v>
          </cell>
          <cell r="AE28">
            <v>0</v>
          </cell>
        </row>
        <row r="29">
          <cell r="B29" t="str">
            <v>TRANSPORTS CARPAYE</v>
          </cell>
          <cell r="C29" t="str">
            <v xml:space="preserve">        </v>
          </cell>
          <cell r="D29" t="str">
            <v xml:space="preserve">        </v>
          </cell>
          <cell r="F29" t="str">
            <v>Non</v>
          </cell>
          <cell r="K29">
            <v>12</v>
          </cell>
          <cell r="L29" t="str">
            <v>Oui</v>
          </cell>
          <cell r="M29" t="str">
            <v>Non</v>
          </cell>
          <cell r="N29">
            <v>2958465</v>
          </cell>
          <cell r="O29">
            <v>41914</v>
          </cell>
          <cell r="Q29">
            <v>0</v>
          </cell>
          <cell r="S29">
            <v>0</v>
          </cell>
          <cell r="U29" t="str">
            <v>TRANSPORTS</v>
          </cell>
          <cell r="V29">
            <v>0</v>
          </cell>
          <cell r="X29">
            <v>3827</v>
          </cell>
          <cell r="Y29" t="str">
            <v>ZI N°2 RAVINE CREUSE</v>
          </cell>
          <cell r="Z29" t="str">
            <v>BP 9</v>
          </cell>
          <cell r="AA29" t="str">
            <v>SAINT ANDRE</v>
          </cell>
          <cell r="AB29">
            <v>97440</v>
          </cell>
          <cell r="AC29">
            <v>409</v>
          </cell>
          <cell r="AD29">
            <v>97</v>
          </cell>
          <cell r="AE29">
            <v>0</v>
          </cell>
        </row>
        <row r="30">
          <cell r="B30" t="str">
            <v>ORANGE BUSINESS SERVICES</v>
          </cell>
          <cell r="C30" t="str">
            <v xml:space="preserve">        </v>
          </cell>
          <cell r="D30" t="str">
            <v xml:space="preserve">        </v>
          </cell>
          <cell r="F30" t="str">
            <v>Non</v>
          </cell>
          <cell r="I30">
            <v>43249580200063</v>
          </cell>
          <cell r="J30">
            <v>432495802</v>
          </cell>
          <cell r="K30">
            <v>12</v>
          </cell>
          <cell r="L30" t="str">
            <v>Oui</v>
          </cell>
          <cell r="M30" t="str">
            <v>Non</v>
          </cell>
          <cell r="N30">
            <v>2958465</v>
          </cell>
          <cell r="O30">
            <v>41933</v>
          </cell>
          <cell r="Q30">
            <v>0</v>
          </cell>
          <cell r="S30">
            <v>0</v>
          </cell>
          <cell r="U30" t="str">
            <v>ORANGE</v>
          </cell>
          <cell r="V30">
            <v>35</v>
          </cell>
          <cell r="X30">
            <v>3828</v>
          </cell>
          <cell r="Y30" t="str">
            <v>BOULEVARD DU CHAUDRON</v>
          </cell>
          <cell r="AA30" t="str">
            <v>SAINTE CLOTILDE</v>
          </cell>
          <cell r="AB30">
            <v>97490</v>
          </cell>
          <cell r="AC30">
            <v>411</v>
          </cell>
          <cell r="AD30">
            <v>97</v>
          </cell>
          <cell r="AE30">
            <v>10</v>
          </cell>
        </row>
        <row r="31">
          <cell r="B31" t="str">
            <v>ABC INFORMATIQUE</v>
          </cell>
          <cell r="C31">
            <v>262299100</v>
          </cell>
          <cell r="D31">
            <v>262295767</v>
          </cell>
          <cell r="F31" t="str">
            <v>Non</v>
          </cell>
          <cell r="K31">
            <v>12</v>
          </cell>
          <cell r="L31" t="str">
            <v>Oui</v>
          </cell>
          <cell r="M31" t="str">
            <v>Non</v>
          </cell>
          <cell r="N31">
            <v>2958465</v>
          </cell>
          <cell r="O31">
            <v>41914</v>
          </cell>
          <cell r="Q31">
            <v>0</v>
          </cell>
          <cell r="S31">
            <v>0</v>
          </cell>
          <cell r="U31" t="str">
            <v>ABC</v>
          </cell>
          <cell r="V31">
            <v>5</v>
          </cell>
          <cell r="X31">
            <v>3829</v>
          </cell>
          <cell r="Y31" t="str">
            <v>IMPASSE MERCURE BP 28</v>
          </cell>
          <cell r="AA31" t="str">
            <v>SAINTE MARIE</v>
          </cell>
          <cell r="AB31">
            <v>97438</v>
          </cell>
          <cell r="AC31">
            <v>0</v>
          </cell>
          <cell r="AE31">
            <v>0</v>
          </cell>
        </row>
        <row r="32">
          <cell r="B32" t="str">
            <v>U EXPRESS</v>
          </cell>
          <cell r="C32" t="str">
            <v xml:space="preserve">        </v>
          </cell>
          <cell r="D32" t="str">
            <v xml:space="preserve">        </v>
          </cell>
          <cell r="F32" t="str">
            <v>Non</v>
          </cell>
          <cell r="I32">
            <v>42157586100016</v>
          </cell>
          <cell r="J32">
            <v>421575861</v>
          </cell>
          <cell r="K32">
            <v>12</v>
          </cell>
          <cell r="L32" t="str">
            <v>Oui</v>
          </cell>
          <cell r="M32" t="str">
            <v>Non</v>
          </cell>
          <cell r="N32">
            <v>2958465</v>
          </cell>
          <cell r="O32">
            <v>41933</v>
          </cell>
          <cell r="Q32">
            <v>0</v>
          </cell>
          <cell r="S32">
            <v>0</v>
          </cell>
          <cell r="U32" t="str">
            <v>U</v>
          </cell>
          <cell r="V32">
            <v>3</v>
          </cell>
          <cell r="X32">
            <v>3830</v>
          </cell>
          <cell r="Y32" t="str">
            <v>RUE LOUIS BRUNET</v>
          </cell>
          <cell r="AA32" t="str">
            <v>SAINT BENOIT</v>
          </cell>
          <cell r="AB32">
            <v>97470</v>
          </cell>
          <cell r="AC32">
            <v>410</v>
          </cell>
          <cell r="AD32">
            <v>97</v>
          </cell>
          <cell r="AE32">
            <v>0</v>
          </cell>
        </row>
        <row r="33">
          <cell r="B33" t="str">
            <v>RESTAURANT LE BEC FIN</v>
          </cell>
          <cell r="C33">
            <v>262515224</v>
          </cell>
          <cell r="D33">
            <v>262515224</v>
          </cell>
          <cell r="F33" t="str">
            <v>Non</v>
          </cell>
          <cell r="K33">
            <v>12</v>
          </cell>
          <cell r="L33" t="str">
            <v>Oui</v>
          </cell>
          <cell r="M33" t="str">
            <v>Non</v>
          </cell>
          <cell r="N33">
            <v>2958465</v>
          </cell>
          <cell r="O33">
            <v>41914</v>
          </cell>
          <cell r="Q33">
            <v>0</v>
          </cell>
          <cell r="S33">
            <v>0</v>
          </cell>
          <cell r="U33" t="str">
            <v>RESTAURANT</v>
          </cell>
          <cell r="V33">
            <v>68</v>
          </cell>
          <cell r="X33">
            <v>3833</v>
          </cell>
          <cell r="Y33" t="str">
            <v>ROUTE NATIONALE</v>
          </cell>
          <cell r="AA33" t="str">
            <v>BRAS PANON</v>
          </cell>
          <cell r="AB33">
            <v>97412</v>
          </cell>
          <cell r="AC33">
            <v>402</v>
          </cell>
          <cell r="AD33">
            <v>97</v>
          </cell>
          <cell r="AE33">
            <v>0</v>
          </cell>
        </row>
        <row r="34">
          <cell r="B34" t="str">
            <v>LES 4 SAVEURS</v>
          </cell>
          <cell r="C34" t="str">
            <v xml:space="preserve">        </v>
          </cell>
          <cell r="D34" t="str">
            <v xml:space="preserve">        </v>
          </cell>
          <cell r="F34" t="str">
            <v>Non</v>
          </cell>
          <cell r="K34">
            <v>12</v>
          </cell>
          <cell r="L34" t="str">
            <v>Oui</v>
          </cell>
          <cell r="M34" t="str">
            <v>Non</v>
          </cell>
          <cell r="N34">
            <v>2958465</v>
          </cell>
          <cell r="O34">
            <v>41914</v>
          </cell>
          <cell r="Q34">
            <v>0</v>
          </cell>
          <cell r="S34">
            <v>0</v>
          </cell>
          <cell r="U34" t="str">
            <v>LES</v>
          </cell>
          <cell r="V34">
            <v>133</v>
          </cell>
          <cell r="X34">
            <v>3834</v>
          </cell>
          <cell r="Y34" t="str">
            <v>CHEMIN D'EAU</v>
          </cell>
          <cell r="AA34" t="str">
            <v>SAINT ANDRE</v>
          </cell>
          <cell r="AB34">
            <v>97440</v>
          </cell>
          <cell r="AC34">
            <v>409</v>
          </cell>
          <cell r="AD34">
            <v>97</v>
          </cell>
          <cell r="AE34">
            <v>0</v>
          </cell>
        </row>
        <row r="35">
          <cell r="B35" t="str">
            <v>DALLEAU JEAN DIDIER</v>
          </cell>
          <cell r="C35">
            <v>692083093</v>
          </cell>
          <cell r="D35" t="str">
            <v xml:space="preserve">        </v>
          </cell>
          <cell r="E35" t="str">
            <v>M</v>
          </cell>
          <cell r="F35" t="str">
            <v>Non</v>
          </cell>
          <cell r="K35">
            <v>11</v>
          </cell>
          <cell r="L35" t="str">
            <v>Oui</v>
          </cell>
          <cell r="M35" t="str">
            <v>Non</v>
          </cell>
          <cell r="N35">
            <v>2958465</v>
          </cell>
          <cell r="O35">
            <v>41914</v>
          </cell>
          <cell r="Q35">
            <v>0</v>
          </cell>
          <cell r="S35">
            <v>0</v>
          </cell>
          <cell r="U35" t="str">
            <v>JEAN</v>
          </cell>
          <cell r="V35">
            <v>1</v>
          </cell>
          <cell r="X35">
            <v>3835</v>
          </cell>
          <cell r="Y35" t="str">
            <v>IMPASSE DES PLUIES D'OR</v>
          </cell>
          <cell r="AA35" t="str">
            <v>SAINT JOSEPH DE LA REUNION</v>
          </cell>
          <cell r="AB35">
            <v>97480</v>
          </cell>
          <cell r="AC35">
            <v>412</v>
          </cell>
          <cell r="AD35">
            <v>97</v>
          </cell>
          <cell r="AE35">
            <v>0</v>
          </cell>
        </row>
        <row r="36">
          <cell r="B36" t="str">
            <v>VNM TRANSPORTS</v>
          </cell>
          <cell r="C36">
            <v>262513160</v>
          </cell>
          <cell r="D36">
            <v>262511808</v>
          </cell>
          <cell r="F36" t="str">
            <v>Non</v>
          </cell>
          <cell r="K36">
            <v>12</v>
          </cell>
          <cell r="L36" t="str">
            <v>Oui</v>
          </cell>
          <cell r="M36" t="str">
            <v>Non</v>
          </cell>
          <cell r="N36">
            <v>2958465</v>
          </cell>
          <cell r="O36">
            <v>41914</v>
          </cell>
          <cell r="Q36">
            <v>0</v>
          </cell>
          <cell r="S36">
            <v>0</v>
          </cell>
          <cell r="U36" t="str">
            <v>VNM</v>
          </cell>
          <cell r="V36">
            <v>15</v>
          </cell>
          <cell r="W36" t="str">
            <v>BIS</v>
          </cell>
          <cell r="X36">
            <v>3836</v>
          </cell>
          <cell r="Y36" t="str">
            <v>CITE ARTISANALE</v>
          </cell>
          <cell r="AA36" t="str">
            <v>BRAS PANON</v>
          </cell>
          <cell r="AB36">
            <v>97412</v>
          </cell>
          <cell r="AC36">
            <v>402</v>
          </cell>
          <cell r="AD36">
            <v>97</v>
          </cell>
          <cell r="AE36">
            <v>0</v>
          </cell>
        </row>
        <row r="37">
          <cell r="B37" t="str">
            <v>ABCC</v>
          </cell>
          <cell r="C37">
            <v>262503710</v>
          </cell>
          <cell r="D37">
            <v>262503710</v>
          </cell>
          <cell r="F37" t="str">
            <v>Non</v>
          </cell>
          <cell r="K37">
            <v>12</v>
          </cell>
          <cell r="L37" t="str">
            <v>Oui</v>
          </cell>
          <cell r="M37" t="str">
            <v>Non</v>
          </cell>
          <cell r="N37">
            <v>2958465</v>
          </cell>
          <cell r="O37">
            <v>41914</v>
          </cell>
          <cell r="Q37">
            <v>0</v>
          </cell>
          <cell r="S37">
            <v>0</v>
          </cell>
          <cell r="U37" t="str">
            <v>ABCC</v>
          </cell>
          <cell r="V37">
            <v>13</v>
          </cell>
          <cell r="X37">
            <v>3837</v>
          </cell>
          <cell r="Y37" t="str">
            <v>RUE ANDRE DUCHEMANN</v>
          </cell>
          <cell r="AA37" t="str">
            <v>SAINT BENOIT</v>
          </cell>
          <cell r="AB37">
            <v>97470</v>
          </cell>
          <cell r="AC37">
            <v>410</v>
          </cell>
          <cell r="AD37">
            <v>97</v>
          </cell>
          <cell r="AE37">
            <v>0</v>
          </cell>
        </row>
        <row r="38">
          <cell r="B38" t="str">
            <v>MATTHIEU BALLANGER RANDO TREK</v>
          </cell>
          <cell r="C38">
            <v>692015956</v>
          </cell>
          <cell r="D38" t="str">
            <v xml:space="preserve">        </v>
          </cell>
          <cell r="F38" t="str">
            <v>Non</v>
          </cell>
          <cell r="K38">
            <v>11</v>
          </cell>
          <cell r="L38" t="str">
            <v>Oui</v>
          </cell>
          <cell r="M38" t="str">
            <v>Non</v>
          </cell>
          <cell r="N38">
            <v>2958465</v>
          </cell>
          <cell r="O38">
            <v>41915</v>
          </cell>
          <cell r="Q38">
            <v>0</v>
          </cell>
          <cell r="S38">
            <v>0</v>
          </cell>
          <cell r="T38" t="str">
            <v>randotrekreunion@gmail.com</v>
          </cell>
          <cell r="U38" t="str">
            <v>MATTHIEU</v>
          </cell>
          <cell r="V38">
            <v>139</v>
          </cell>
          <cell r="X38">
            <v>3838</v>
          </cell>
          <cell r="Y38" t="str">
            <v>BOULEVARD DE L OCEAN MANAPANY</v>
          </cell>
          <cell r="AA38" t="str">
            <v>SAINT JOSEPH</v>
          </cell>
          <cell r="AB38">
            <v>97480</v>
          </cell>
          <cell r="AC38">
            <v>412</v>
          </cell>
          <cell r="AD38">
            <v>97</v>
          </cell>
          <cell r="AE38">
            <v>0</v>
          </cell>
        </row>
        <row r="39">
          <cell r="B39" t="str">
            <v>IRCANTEC</v>
          </cell>
          <cell r="C39" t="str">
            <v xml:space="preserve">        </v>
          </cell>
          <cell r="D39" t="str">
            <v xml:space="preserve">        </v>
          </cell>
          <cell r="F39" t="str">
            <v>Non</v>
          </cell>
          <cell r="K39">
            <v>21</v>
          </cell>
          <cell r="L39" t="str">
            <v>Oui</v>
          </cell>
          <cell r="M39" t="str">
            <v>Oui</v>
          </cell>
          <cell r="N39">
            <v>2958465</v>
          </cell>
          <cell r="O39">
            <v>41893</v>
          </cell>
          <cell r="Q39">
            <v>3</v>
          </cell>
          <cell r="S39">
            <v>0</v>
          </cell>
          <cell r="U39" t="str">
            <v>IRCANTEC</v>
          </cell>
          <cell r="V39">
            <v>24</v>
          </cell>
          <cell r="X39">
            <v>3842</v>
          </cell>
          <cell r="Y39" t="str">
            <v>RUE LOUIS GAIN</v>
          </cell>
          <cell r="Z39" t="str">
            <v>CEDEX 9</v>
          </cell>
          <cell r="AA39" t="str">
            <v>ANGERS</v>
          </cell>
          <cell r="AB39">
            <v>49939</v>
          </cell>
          <cell r="AC39">
            <v>7</v>
          </cell>
          <cell r="AD39">
            <v>49</v>
          </cell>
          <cell r="AE39">
            <v>0</v>
          </cell>
        </row>
        <row r="40">
          <cell r="B40" t="str">
            <v>SENGMANY CREATIONS</v>
          </cell>
          <cell r="C40" t="str">
            <v xml:space="preserve">        </v>
          </cell>
          <cell r="D40" t="str">
            <v xml:space="preserve">        </v>
          </cell>
          <cell r="F40" t="str">
            <v>Oui</v>
          </cell>
          <cell r="I40">
            <v>50273025900016</v>
          </cell>
          <cell r="K40">
            <v>0</v>
          </cell>
          <cell r="L40" t="str">
            <v>Oui</v>
          </cell>
          <cell r="M40" t="str">
            <v>Non</v>
          </cell>
          <cell r="N40">
            <v>2958465</v>
          </cell>
          <cell r="O40">
            <v>40968</v>
          </cell>
          <cell r="S40">
            <v>0</v>
          </cell>
          <cell r="U40" t="str">
            <v>SENGMANY</v>
          </cell>
          <cell r="V40">
            <v>10</v>
          </cell>
          <cell r="X40">
            <v>3843</v>
          </cell>
          <cell r="Y40" t="str">
            <v>RUE DES GOYAVIERS</v>
          </cell>
          <cell r="AA40" t="str">
            <v>BRAS PANON</v>
          </cell>
          <cell r="AB40">
            <v>97412</v>
          </cell>
          <cell r="AC40">
            <v>402</v>
          </cell>
          <cell r="AD40">
            <v>97</v>
          </cell>
          <cell r="AE40">
            <v>0</v>
          </cell>
        </row>
        <row r="41">
          <cell r="B41" t="str">
            <v>ASSOCIATION QI LIN</v>
          </cell>
          <cell r="C41">
            <v>262376809</v>
          </cell>
          <cell r="D41">
            <v>692365479</v>
          </cell>
          <cell r="F41" t="str">
            <v>Non</v>
          </cell>
          <cell r="I41">
            <v>41250923400016</v>
          </cell>
          <cell r="J41">
            <v>412509234</v>
          </cell>
          <cell r="K41">
            <v>12</v>
          </cell>
          <cell r="L41" t="str">
            <v>Oui</v>
          </cell>
          <cell r="M41" t="str">
            <v>Non</v>
          </cell>
          <cell r="N41">
            <v>2958465</v>
          </cell>
          <cell r="O41">
            <v>41915</v>
          </cell>
          <cell r="Q41">
            <v>0</v>
          </cell>
          <cell r="S41" t="str">
            <v>9499Z</v>
          </cell>
          <cell r="U41" t="str">
            <v>ASSOCIATION</v>
          </cell>
          <cell r="V41">
            <v>0</v>
          </cell>
          <cell r="X41">
            <v>3844</v>
          </cell>
          <cell r="Y41" t="str">
            <v>16 ALLEE ALFRED DE VIGNY</v>
          </cell>
          <cell r="Z41" t="str">
            <v>MONTGAILLARD</v>
          </cell>
          <cell r="AA41" t="str">
            <v>SAINT DENIS</v>
          </cell>
          <cell r="AB41">
            <v>97400</v>
          </cell>
          <cell r="AC41">
            <v>323</v>
          </cell>
          <cell r="AD41">
            <v>17</v>
          </cell>
          <cell r="AE41">
            <v>1</v>
          </cell>
        </row>
        <row r="42">
          <cell r="B42" t="str">
            <v>COMPAGNIE THEATRALE CONFLORE</v>
          </cell>
          <cell r="C42">
            <v>262582875</v>
          </cell>
          <cell r="D42" t="str">
            <v xml:space="preserve">        </v>
          </cell>
          <cell r="F42" t="str">
            <v>Non</v>
          </cell>
          <cell r="I42">
            <v>39435288400016</v>
          </cell>
          <cell r="J42">
            <v>394352884</v>
          </cell>
          <cell r="K42">
            <v>12</v>
          </cell>
          <cell r="L42" t="str">
            <v>Oui</v>
          </cell>
          <cell r="M42" t="str">
            <v>Non</v>
          </cell>
          <cell r="N42">
            <v>2958465</v>
          </cell>
          <cell r="O42">
            <v>41911</v>
          </cell>
          <cell r="P42" t="str">
            <v>0692 53 10 43</v>
          </cell>
          <cell r="Q42">
            <v>0</v>
          </cell>
          <cell r="S42">
            <v>0</v>
          </cell>
          <cell r="T42" t="str">
            <v>theatreconflore@wanadoo.fr</v>
          </cell>
          <cell r="U42" t="str">
            <v>COMPAGNIE</v>
          </cell>
          <cell r="V42">
            <v>134</v>
          </cell>
          <cell r="X42">
            <v>3845</v>
          </cell>
          <cell r="Y42" t="str">
            <v>RUE DE CAMBUSTON</v>
          </cell>
          <cell r="Z42" t="str">
            <v>18H LES SERINS</v>
          </cell>
          <cell r="AA42" t="str">
            <v>SAINT ANDRE</v>
          </cell>
          <cell r="AB42">
            <v>97440</v>
          </cell>
          <cell r="AC42">
            <v>409</v>
          </cell>
          <cell r="AD42">
            <v>97</v>
          </cell>
          <cell r="AE42">
            <v>0</v>
          </cell>
        </row>
        <row r="43">
          <cell r="B43" t="str">
            <v>ORANGE INTERNET</v>
          </cell>
          <cell r="C43" t="str">
            <v xml:space="preserve">        </v>
          </cell>
          <cell r="D43" t="str">
            <v xml:space="preserve">        </v>
          </cell>
          <cell r="F43" t="str">
            <v>Non</v>
          </cell>
          <cell r="I43">
            <v>43249580200063</v>
          </cell>
          <cell r="J43">
            <v>432495802</v>
          </cell>
          <cell r="K43">
            <v>12</v>
          </cell>
          <cell r="L43" t="str">
            <v>Oui</v>
          </cell>
          <cell r="M43" t="str">
            <v>Oui</v>
          </cell>
          <cell r="N43">
            <v>2958465</v>
          </cell>
          <cell r="O43">
            <v>41933</v>
          </cell>
          <cell r="Q43">
            <v>0</v>
          </cell>
          <cell r="S43">
            <v>0</v>
          </cell>
          <cell r="U43" t="str">
            <v>ORANGE</v>
          </cell>
          <cell r="V43">
            <v>0</v>
          </cell>
          <cell r="X43">
            <v>3846</v>
          </cell>
          <cell r="Y43" t="str">
            <v>TSA 10018</v>
          </cell>
          <cell r="AA43" t="str">
            <v>LILLE CEDEX 9</v>
          </cell>
          <cell r="AB43">
            <v>59878</v>
          </cell>
          <cell r="AC43">
            <v>0</v>
          </cell>
          <cell r="AE43">
            <v>0</v>
          </cell>
        </row>
        <row r="44">
          <cell r="B44" t="str">
            <v>HYGIERUN</v>
          </cell>
          <cell r="C44">
            <v>262963232</v>
          </cell>
          <cell r="D44">
            <v>262435675</v>
          </cell>
          <cell r="F44" t="str">
            <v>Non</v>
          </cell>
          <cell r="I44">
            <v>48003573200019</v>
          </cell>
          <cell r="J44">
            <v>480035732</v>
          </cell>
          <cell r="K44">
            <v>12</v>
          </cell>
          <cell r="L44" t="str">
            <v>Oui</v>
          </cell>
          <cell r="M44" t="str">
            <v>Non</v>
          </cell>
          <cell r="N44">
            <v>2958465</v>
          </cell>
          <cell r="O44">
            <v>41915</v>
          </cell>
          <cell r="Q44">
            <v>0</v>
          </cell>
          <cell r="S44">
            <v>0</v>
          </cell>
          <cell r="U44" t="str">
            <v>HYGIERUN</v>
          </cell>
          <cell r="V44">
            <v>6</v>
          </cell>
          <cell r="X44">
            <v>3847</v>
          </cell>
          <cell r="Y44" t="str">
            <v>RUE CORRE LEONUS</v>
          </cell>
          <cell r="Z44" t="str">
            <v>BP 392</v>
          </cell>
          <cell r="AA44" t="str">
            <v>LE PORT</v>
          </cell>
          <cell r="AB44">
            <v>97829</v>
          </cell>
          <cell r="AC44">
            <v>231</v>
          </cell>
          <cell r="AD44">
            <v>9</v>
          </cell>
          <cell r="AE44">
            <v>0</v>
          </cell>
        </row>
        <row r="45">
          <cell r="B45" t="str">
            <v>AVPPHSM</v>
          </cell>
          <cell r="C45">
            <v>692672350</v>
          </cell>
          <cell r="D45" t="str">
            <v xml:space="preserve">        </v>
          </cell>
          <cell r="F45" t="str">
            <v>Non</v>
          </cell>
          <cell r="I45">
            <v>51379010500011</v>
          </cell>
          <cell r="J45">
            <v>513790105</v>
          </cell>
          <cell r="K45">
            <v>12</v>
          </cell>
          <cell r="L45" t="str">
            <v>Oui</v>
          </cell>
          <cell r="M45" t="str">
            <v>Non</v>
          </cell>
          <cell r="N45">
            <v>2958465</v>
          </cell>
          <cell r="O45">
            <v>41939</v>
          </cell>
          <cell r="Q45">
            <v>0</v>
          </cell>
          <cell r="S45">
            <v>0</v>
          </cell>
          <cell r="T45" t="str">
            <v>avpphsm@yahoo.fr</v>
          </cell>
          <cell r="U45" t="str">
            <v>APVPPHSM</v>
          </cell>
          <cell r="V45">
            <v>106</v>
          </cell>
          <cell r="X45">
            <v>3850</v>
          </cell>
          <cell r="Y45" t="str">
            <v>CHEMIN LAMANDIERE</v>
          </cell>
          <cell r="AA45" t="str">
            <v>SAINTE ANNE</v>
          </cell>
          <cell r="AB45">
            <v>97437</v>
          </cell>
          <cell r="AC45">
            <v>410</v>
          </cell>
          <cell r="AD45">
            <v>97</v>
          </cell>
          <cell r="AE45">
            <v>1</v>
          </cell>
        </row>
        <row r="46">
          <cell r="B46" t="str">
            <v>SETCOR</v>
          </cell>
          <cell r="C46">
            <v>262212525</v>
          </cell>
          <cell r="D46">
            <v>262212526</v>
          </cell>
          <cell r="F46" t="str">
            <v>Non</v>
          </cell>
          <cell r="I46">
            <v>31085009400064</v>
          </cell>
          <cell r="J46">
            <v>310850094</v>
          </cell>
          <cell r="K46">
            <v>12</v>
          </cell>
          <cell r="L46" t="str">
            <v>Oui</v>
          </cell>
          <cell r="M46" t="str">
            <v>Oui</v>
          </cell>
          <cell r="N46">
            <v>2958465</v>
          </cell>
          <cell r="O46">
            <v>41670</v>
          </cell>
          <cell r="S46" t="str">
            <v>602B</v>
          </cell>
          <cell r="U46" t="str">
            <v>SETCOR</v>
          </cell>
          <cell r="V46">
            <v>0</v>
          </cell>
          <cell r="X46">
            <v>3851</v>
          </cell>
          <cell r="Y46" t="str">
            <v>ZA CAMBAIE</v>
          </cell>
          <cell r="AA46" t="str">
            <v>SAINT PAUL</v>
          </cell>
          <cell r="AB46">
            <v>97460</v>
          </cell>
          <cell r="AC46">
            <v>205</v>
          </cell>
          <cell r="AD46">
            <v>15</v>
          </cell>
          <cell r="AE46">
            <v>1</v>
          </cell>
        </row>
        <row r="47">
          <cell r="B47" t="str">
            <v>CHEZ SERGE LE GRAND ILET</v>
          </cell>
          <cell r="C47">
            <v>262477119</v>
          </cell>
          <cell r="D47" t="str">
            <v xml:space="preserve">        </v>
          </cell>
          <cell r="F47" t="str">
            <v>Non</v>
          </cell>
          <cell r="I47">
            <v>45188095900015</v>
          </cell>
          <cell r="J47">
            <v>451880959</v>
          </cell>
          <cell r="K47">
            <v>12</v>
          </cell>
          <cell r="L47" t="str">
            <v>Oui</v>
          </cell>
          <cell r="M47" t="str">
            <v>Non</v>
          </cell>
          <cell r="N47">
            <v>2958465</v>
          </cell>
          <cell r="O47">
            <v>41911</v>
          </cell>
          <cell r="Q47">
            <v>0</v>
          </cell>
          <cell r="S47" t="str">
            <v>521B</v>
          </cell>
          <cell r="U47" t="str">
            <v>LE</v>
          </cell>
          <cell r="V47">
            <v>48</v>
          </cell>
          <cell r="X47">
            <v>3852</v>
          </cell>
          <cell r="Y47" t="str">
            <v>RUE DU PERE MANCEL</v>
          </cell>
          <cell r="AA47" t="str">
            <v>SALAZIE</v>
          </cell>
          <cell r="AB47">
            <v>97433</v>
          </cell>
          <cell r="AC47">
            <v>421</v>
          </cell>
          <cell r="AD47">
            <v>97</v>
          </cell>
          <cell r="AE47">
            <v>0</v>
          </cell>
        </row>
        <row r="48">
          <cell r="B48" t="str">
            <v>GUID A NOU SARL</v>
          </cell>
          <cell r="C48">
            <v>692863288</v>
          </cell>
          <cell r="D48">
            <v>262980329</v>
          </cell>
          <cell r="F48" t="str">
            <v>Non</v>
          </cell>
          <cell r="I48">
            <v>49269885700017</v>
          </cell>
          <cell r="J48">
            <v>492698857</v>
          </cell>
          <cell r="K48">
            <v>12</v>
          </cell>
          <cell r="L48" t="str">
            <v>Oui</v>
          </cell>
          <cell r="M48" t="str">
            <v>Non</v>
          </cell>
          <cell r="N48">
            <v>2958465</v>
          </cell>
          <cell r="O48">
            <v>41915</v>
          </cell>
          <cell r="Q48">
            <v>0</v>
          </cell>
          <cell r="S48">
            <v>0</v>
          </cell>
          <cell r="T48" t="str">
            <v>contact@guid-a-nou.com</v>
          </cell>
          <cell r="U48" t="str">
            <v>SARL</v>
          </cell>
          <cell r="V48">
            <v>51</v>
          </cell>
          <cell r="X48">
            <v>3853</v>
          </cell>
          <cell r="Y48" t="str">
            <v>RUE ARZAL ADOLPHE</v>
          </cell>
          <cell r="AA48" t="str">
            <v>LA PLAINE DES PALMISTES</v>
          </cell>
          <cell r="AB48">
            <v>97431</v>
          </cell>
          <cell r="AC48">
            <v>406</v>
          </cell>
          <cell r="AD48">
            <v>97</v>
          </cell>
          <cell r="AE48">
            <v>0</v>
          </cell>
        </row>
        <row r="49">
          <cell r="B49" t="str">
            <v>JOEL MANGLOU</v>
          </cell>
          <cell r="C49">
            <v>692209620</v>
          </cell>
          <cell r="D49" t="str">
            <v xml:space="preserve">        </v>
          </cell>
          <cell r="E49" t="str">
            <v>M</v>
          </cell>
          <cell r="F49" t="str">
            <v>Non</v>
          </cell>
          <cell r="I49">
            <v>49127981600012</v>
          </cell>
          <cell r="J49">
            <v>491279816</v>
          </cell>
          <cell r="K49">
            <v>11</v>
          </cell>
          <cell r="L49" t="str">
            <v>Oui</v>
          </cell>
          <cell r="M49" t="str">
            <v>Non</v>
          </cell>
          <cell r="N49">
            <v>2958465</v>
          </cell>
          <cell r="O49">
            <v>42039</v>
          </cell>
          <cell r="Q49">
            <v>0</v>
          </cell>
          <cell r="S49" t="str">
            <v>923A</v>
          </cell>
          <cell r="U49" t="str">
            <v>JOEL</v>
          </cell>
          <cell r="V49">
            <v>1440</v>
          </cell>
          <cell r="X49">
            <v>3854</v>
          </cell>
          <cell r="Y49" t="str">
            <v>CHEMIN BEL OMBRE</v>
          </cell>
          <cell r="AA49" t="str">
            <v>SAINT ANDRE</v>
          </cell>
          <cell r="AB49">
            <v>97440</v>
          </cell>
          <cell r="AC49">
            <v>409</v>
          </cell>
          <cell r="AD49">
            <v>97</v>
          </cell>
          <cell r="AE49">
            <v>0</v>
          </cell>
        </row>
        <row r="50">
          <cell r="B50" t="str">
            <v>LA POSTE</v>
          </cell>
          <cell r="C50">
            <v>262524934</v>
          </cell>
          <cell r="D50">
            <v>262524932</v>
          </cell>
          <cell r="F50" t="str">
            <v>Non</v>
          </cell>
          <cell r="K50">
            <v>12</v>
          </cell>
          <cell r="L50" t="str">
            <v>Oui</v>
          </cell>
          <cell r="M50" t="str">
            <v>Non</v>
          </cell>
          <cell r="N50">
            <v>2958465</v>
          </cell>
          <cell r="O50">
            <v>43047</v>
          </cell>
          <cell r="P50" t="str">
            <v>M. CLAIN WILLIAM</v>
          </cell>
          <cell r="Q50">
            <v>0</v>
          </cell>
          <cell r="U50" t="str">
            <v>LA</v>
          </cell>
          <cell r="V50">
            <v>490</v>
          </cell>
          <cell r="X50">
            <v>3855</v>
          </cell>
          <cell r="Y50" t="str">
            <v>RUE ANDROPOLIS</v>
          </cell>
          <cell r="AA50" t="str">
            <v>SAINT ANDRE</v>
          </cell>
          <cell r="AB50">
            <v>97440</v>
          </cell>
          <cell r="AC50">
            <v>409</v>
          </cell>
          <cell r="AD50">
            <v>97</v>
          </cell>
          <cell r="AE50">
            <v>0</v>
          </cell>
        </row>
        <row r="51">
          <cell r="B51" t="str">
            <v>MASCARANDO OI</v>
          </cell>
          <cell r="C51">
            <v>692336940</v>
          </cell>
          <cell r="D51" t="str">
            <v xml:space="preserve">        </v>
          </cell>
          <cell r="F51" t="str">
            <v>Non</v>
          </cell>
          <cell r="I51">
            <v>45379618700020</v>
          </cell>
          <cell r="J51">
            <v>453796187</v>
          </cell>
          <cell r="K51">
            <v>12</v>
          </cell>
          <cell r="L51" t="str">
            <v>Oui</v>
          </cell>
          <cell r="M51" t="str">
            <v>Non</v>
          </cell>
          <cell r="N51">
            <v>2958465</v>
          </cell>
          <cell r="O51">
            <v>41915</v>
          </cell>
          <cell r="Q51">
            <v>0</v>
          </cell>
          <cell r="S51">
            <v>0</v>
          </cell>
          <cell r="T51" t="str">
            <v>Mascarando.oi@hotmail.fr</v>
          </cell>
          <cell r="U51" t="str">
            <v>MASCARANDO</v>
          </cell>
          <cell r="V51">
            <v>105</v>
          </cell>
          <cell r="X51">
            <v>3859</v>
          </cell>
          <cell r="Y51" t="str">
            <v>RUE ILO CHI MINH</v>
          </cell>
          <cell r="AA51" t="str">
            <v>LA POSSESSION</v>
          </cell>
          <cell r="AB51">
            <v>97419</v>
          </cell>
          <cell r="AC51">
            <v>408</v>
          </cell>
          <cell r="AD51">
            <v>97</v>
          </cell>
          <cell r="AE51">
            <v>0</v>
          </cell>
        </row>
        <row r="52">
          <cell r="B52" t="str">
            <v>L ASSIETTE KREOL</v>
          </cell>
          <cell r="C52">
            <v>262100105</v>
          </cell>
          <cell r="D52" t="str">
            <v xml:space="preserve">        </v>
          </cell>
          <cell r="F52" t="str">
            <v>Non</v>
          </cell>
          <cell r="I52">
            <v>52012994100016</v>
          </cell>
          <cell r="J52">
            <v>520129941</v>
          </cell>
          <cell r="K52">
            <v>12</v>
          </cell>
          <cell r="L52" t="str">
            <v>Oui</v>
          </cell>
          <cell r="M52" t="str">
            <v>Non</v>
          </cell>
          <cell r="N52">
            <v>2958465</v>
          </cell>
          <cell r="O52">
            <v>41915</v>
          </cell>
          <cell r="Q52">
            <v>0</v>
          </cell>
          <cell r="S52">
            <v>0</v>
          </cell>
          <cell r="U52" t="str">
            <v>L'AASSIETTE</v>
          </cell>
          <cell r="V52">
            <v>14</v>
          </cell>
          <cell r="W52" t="str">
            <v>RUE</v>
          </cell>
          <cell r="X52">
            <v>3865</v>
          </cell>
          <cell r="Y52" t="str">
            <v>DES LIMITES</v>
          </cell>
          <cell r="AA52" t="str">
            <v>BRAS PANON</v>
          </cell>
          <cell r="AB52">
            <v>97412</v>
          </cell>
          <cell r="AC52">
            <v>402</v>
          </cell>
          <cell r="AD52">
            <v>97</v>
          </cell>
          <cell r="AE52">
            <v>0</v>
          </cell>
        </row>
        <row r="53">
          <cell r="B53" t="str">
            <v>AUSTRAL VOYAGES</v>
          </cell>
          <cell r="C53">
            <v>262909070</v>
          </cell>
          <cell r="D53">
            <v>262909071</v>
          </cell>
          <cell r="F53" t="str">
            <v>Non</v>
          </cell>
          <cell r="I53">
            <v>33799593000100</v>
          </cell>
          <cell r="J53">
            <v>337995930</v>
          </cell>
          <cell r="K53">
            <v>12</v>
          </cell>
          <cell r="L53" t="str">
            <v>Oui</v>
          </cell>
          <cell r="M53" t="str">
            <v>Oui</v>
          </cell>
          <cell r="N53">
            <v>2958465</v>
          </cell>
          <cell r="O53">
            <v>42033</v>
          </cell>
          <cell r="S53">
            <v>0</v>
          </cell>
          <cell r="U53" t="str">
            <v>AUSTRAL</v>
          </cell>
          <cell r="V53">
            <v>11</v>
          </cell>
          <cell r="X53">
            <v>3872</v>
          </cell>
          <cell r="Y53" t="str">
            <v>RUE DU MAT DU PAVILLON</v>
          </cell>
          <cell r="AA53" t="str">
            <v>SAINT DENIS</v>
          </cell>
          <cell r="AB53">
            <v>97400</v>
          </cell>
          <cell r="AC53">
            <v>411</v>
          </cell>
          <cell r="AD53">
            <v>97</v>
          </cell>
          <cell r="AE53">
            <v>0</v>
          </cell>
        </row>
        <row r="54">
          <cell r="B54" t="str">
            <v>HOARAU MARTINE</v>
          </cell>
          <cell r="C54" t="str">
            <v xml:space="preserve">        </v>
          </cell>
          <cell r="D54" t="str">
            <v xml:space="preserve">        </v>
          </cell>
          <cell r="E54" t="str">
            <v>MME</v>
          </cell>
          <cell r="F54" t="str">
            <v>Non</v>
          </cell>
          <cell r="K54">
            <v>11</v>
          </cell>
          <cell r="L54" t="str">
            <v>Oui</v>
          </cell>
          <cell r="M54" t="str">
            <v>Non</v>
          </cell>
          <cell r="N54">
            <v>2958465</v>
          </cell>
          <cell r="O54">
            <v>42060</v>
          </cell>
          <cell r="Q54">
            <v>0</v>
          </cell>
          <cell r="S54">
            <v>0</v>
          </cell>
          <cell r="U54" t="str">
            <v>HOARAU</v>
          </cell>
          <cell r="V54">
            <v>57</v>
          </cell>
          <cell r="W54" t="str">
            <v>BIS</v>
          </cell>
          <cell r="X54">
            <v>3876</v>
          </cell>
          <cell r="Y54" t="str">
            <v>CHEMIN BASSIN BLEU</v>
          </cell>
          <cell r="AA54" t="str">
            <v>SAINTE ANNE</v>
          </cell>
          <cell r="AB54">
            <v>97437</v>
          </cell>
          <cell r="AC54">
            <v>410</v>
          </cell>
          <cell r="AD54">
            <v>97</v>
          </cell>
          <cell r="AE54">
            <v>1</v>
          </cell>
        </row>
        <row r="55">
          <cell r="B55" t="str">
            <v>FRANCE TELECOM</v>
          </cell>
          <cell r="C55" t="str">
            <v xml:space="preserve">        </v>
          </cell>
          <cell r="D55" t="str">
            <v xml:space="preserve">        </v>
          </cell>
          <cell r="F55" t="str">
            <v>Non</v>
          </cell>
          <cell r="H55" t="str">
            <v>AGENCE ENTREPRISES</v>
          </cell>
          <cell r="I55">
            <v>38012986615475</v>
          </cell>
          <cell r="J55">
            <v>380129866</v>
          </cell>
          <cell r="K55">
            <v>12</v>
          </cell>
          <cell r="L55" t="str">
            <v>Oui</v>
          </cell>
          <cell r="M55" t="str">
            <v>Oui</v>
          </cell>
          <cell r="N55">
            <v>2958465</v>
          </cell>
          <cell r="O55">
            <v>40994</v>
          </cell>
          <cell r="S55">
            <v>0</v>
          </cell>
          <cell r="U55" t="str">
            <v>FRANCE</v>
          </cell>
          <cell r="V55">
            <v>0</v>
          </cell>
          <cell r="X55">
            <v>3877</v>
          </cell>
          <cell r="Y55" t="str">
            <v>BP 2</v>
          </cell>
          <cell r="AA55" t="str">
            <v>SAINT DENIS CEDEX 9</v>
          </cell>
          <cell r="AB55">
            <v>97408</v>
          </cell>
          <cell r="AC55">
            <v>0</v>
          </cell>
          <cell r="AE55">
            <v>0</v>
          </cell>
        </row>
        <row r="56">
          <cell r="B56" t="str">
            <v>MOBIUS TECHNOLOGY</v>
          </cell>
          <cell r="C56">
            <v>262711530</v>
          </cell>
          <cell r="D56">
            <v>262711520</v>
          </cell>
          <cell r="F56" t="str">
            <v>Non</v>
          </cell>
          <cell r="I56">
            <v>43289178600159</v>
          </cell>
          <cell r="J56">
            <v>432891786</v>
          </cell>
          <cell r="K56">
            <v>12</v>
          </cell>
          <cell r="L56" t="str">
            <v>Oui</v>
          </cell>
          <cell r="M56" t="str">
            <v>Non</v>
          </cell>
          <cell r="N56">
            <v>2958465</v>
          </cell>
          <cell r="O56">
            <v>41933</v>
          </cell>
          <cell r="Q56">
            <v>0</v>
          </cell>
          <cell r="S56" t="str">
            <v>6110Z</v>
          </cell>
          <cell r="T56" t="str">
            <v>info@mobius.fr</v>
          </cell>
          <cell r="U56" t="str">
            <v>MOBIUS</v>
          </cell>
          <cell r="V56">
            <v>1</v>
          </cell>
          <cell r="X56">
            <v>3878</v>
          </cell>
          <cell r="Y56" t="str">
            <v>RUE THEODORE DROUHET</v>
          </cell>
          <cell r="Z56" t="str">
            <v>ZAC 2000</v>
          </cell>
          <cell r="AA56" t="str">
            <v>LE PORT</v>
          </cell>
          <cell r="AB56">
            <v>97420</v>
          </cell>
          <cell r="AC56">
            <v>407</v>
          </cell>
          <cell r="AD56">
            <v>97</v>
          </cell>
          <cell r="AE56">
            <v>0</v>
          </cell>
        </row>
        <row r="57">
          <cell r="B57" t="str">
            <v>FIBRES INDUSTRIES BOIS</v>
          </cell>
          <cell r="C57">
            <v>262551840</v>
          </cell>
          <cell r="D57">
            <v>262551841</v>
          </cell>
          <cell r="F57" t="str">
            <v>Non</v>
          </cell>
          <cell r="K57">
            <v>12</v>
          </cell>
          <cell r="L57" t="str">
            <v>Oui</v>
          </cell>
          <cell r="M57" t="str">
            <v>Non</v>
          </cell>
          <cell r="N57">
            <v>2958465</v>
          </cell>
          <cell r="O57">
            <v>41915</v>
          </cell>
          <cell r="Q57">
            <v>0</v>
          </cell>
          <cell r="S57">
            <v>0</v>
          </cell>
          <cell r="U57" t="str">
            <v>FIBRES</v>
          </cell>
          <cell r="V57">
            <v>63</v>
          </cell>
          <cell r="X57">
            <v>3880</v>
          </cell>
          <cell r="Y57" t="str">
            <v>RUE HENRI CORNU</v>
          </cell>
          <cell r="Z57" t="str">
            <v>ZI CAMBAIE</v>
          </cell>
          <cell r="AA57" t="str">
            <v>SAINT PAUL</v>
          </cell>
          <cell r="AB57">
            <v>97460</v>
          </cell>
          <cell r="AC57">
            <v>205</v>
          </cell>
          <cell r="AD57">
            <v>15</v>
          </cell>
          <cell r="AE57">
            <v>1</v>
          </cell>
        </row>
        <row r="58">
          <cell r="B58" t="str">
            <v>EDITIONS DELPHINE</v>
          </cell>
          <cell r="C58">
            <v>262413522</v>
          </cell>
          <cell r="D58">
            <v>262941310</v>
          </cell>
          <cell r="F58" t="str">
            <v>Non</v>
          </cell>
          <cell r="K58">
            <v>12</v>
          </cell>
          <cell r="L58" t="str">
            <v>Oui</v>
          </cell>
          <cell r="M58" t="str">
            <v>Non</v>
          </cell>
          <cell r="N58">
            <v>2958465</v>
          </cell>
          <cell r="O58">
            <v>41915</v>
          </cell>
          <cell r="Q58">
            <v>0</v>
          </cell>
          <cell r="S58">
            <v>0</v>
          </cell>
          <cell r="U58" t="str">
            <v>EDITIONS</v>
          </cell>
          <cell r="V58">
            <v>41</v>
          </cell>
          <cell r="X58">
            <v>3882</v>
          </cell>
          <cell r="Y58" t="str">
            <v>RUE SAINTE MARIE</v>
          </cell>
          <cell r="AA58" t="str">
            <v>SAINT DENIS</v>
          </cell>
          <cell r="AB58">
            <v>97400</v>
          </cell>
          <cell r="AC58">
            <v>411</v>
          </cell>
          <cell r="AD58">
            <v>97</v>
          </cell>
          <cell r="AE58">
            <v>0</v>
          </cell>
        </row>
        <row r="59">
          <cell r="B59" t="str">
            <v>ENGLISH4YOU</v>
          </cell>
          <cell r="C59" t="str">
            <v xml:space="preserve">        </v>
          </cell>
          <cell r="D59" t="str">
            <v xml:space="preserve">        </v>
          </cell>
          <cell r="F59" t="str">
            <v>Non</v>
          </cell>
          <cell r="I59">
            <v>45068573000019</v>
          </cell>
          <cell r="J59">
            <v>450685730</v>
          </cell>
          <cell r="K59">
            <v>12</v>
          </cell>
          <cell r="L59" t="str">
            <v>Oui</v>
          </cell>
          <cell r="M59" t="str">
            <v>Non</v>
          </cell>
          <cell r="N59">
            <v>2958465</v>
          </cell>
          <cell r="O59">
            <v>41915</v>
          </cell>
          <cell r="Q59">
            <v>0</v>
          </cell>
          <cell r="S59">
            <v>0</v>
          </cell>
          <cell r="U59" t="str">
            <v>ENGLISH4YOU</v>
          </cell>
          <cell r="V59">
            <v>7</v>
          </cell>
          <cell r="X59">
            <v>3883</v>
          </cell>
          <cell r="Y59" t="str">
            <v>IMPASSE DES JAMROSES</v>
          </cell>
          <cell r="AA59" t="str">
            <v>SAINTE MARIE</v>
          </cell>
          <cell r="AB59">
            <v>97438</v>
          </cell>
          <cell r="AC59">
            <v>0</v>
          </cell>
          <cell r="AE59">
            <v>0</v>
          </cell>
        </row>
        <row r="60">
          <cell r="B60" t="str">
            <v>URSSAF</v>
          </cell>
          <cell r="C60" t="str">
            <v xml:space="preserve">        </v>
          </cell>
          <cell r="D60" t="str">
            <v xml:space="preserve">        </v>
          </cell>
          <cell r="F60" t="str">
            <v>Non</v>
          </cell>
          <cell r="K60">
            <v>21</v>
          </cell>
          <cell r="L60" t="str">
            <v>Oui</v>
          </cell>
          <cell r="M60" t="str">
            <v>Non</v>
          </cell>
          <cell r="N60">
            <v>2958465</v>
          </cell>
          <cell r="O60">
            <v>41893</v>
          </cell>
          <cell r="Q60">
            <v>3</v>
          </cell>
          <cell r="S60">
            <v>0</v>
          </cell>
          <cell r="U60" t="str">
            <v>URSSAF</v>
          </cell>
          <cell r="V60">
            <v>4</v>
          </cell>
          <cell r="X60">
            <v>3885</v>
          </cell>
          <cell r="Y60" t="str">
            <v>BOULEVARD DORET</v>
          </cell>
          <cell r="AA60" t="str">
            <v>SAINT DENIS CEDEX</v>
          </cell>
          <cell r="AB60">
            <v>97703</v>
          </cell>
          <cell r="AC60">
            <v>0</v>
          </cell>
          <cell r="AE60">
            <v>0</v>
          </cell>
        </row>
        <row r="61">
          <cell r="B61" t="str">
            <v>BOURBON BACHES</v>
          </cell>
          <cell r="C61">
            <v>262431810</v>
          </cell>
          <cell r="D61">
            <v>262433424</v>
          </cell>
          <cell r="F61" t="str">
            <v>Non</v>
          </cell>
          <cell r="I61">
            <v>35397927100015</v>
          </cell>
          <cell r="J61">
            <v>353979271</v>
          </cell>
          <cell r="K61">
            <v>12</v>
          </cell>
          <cell r="L61" t="str">
            <v>Oui</v>
          </cell>
          <cell r="M61" t="str">
            <v>Non</v>
          </cell>
          <cell r="N61">
            <v>2958465</v>
          </cell>
          <cell r="O61">
            <v>41915</v>
          </cell>
          <cell r="Q61">
            <v>0</v>
          </cell>
          <cell r="S61" t="str">
            <v>174C</v>
          </cell>
          <cell r="U61" t="str">
            <v>REUNION</v>
          </cell>
          <cell r="V61">
            <v>0</v>
          </cell>
          <cell r="X61">
            <v>3890</v>
          </cell>
          <cell r="Y61" t="str">
            <v>3 RUE MARTIAL EUSTACHE</v>
          </cell>
          <cell r="Z61" t="str">
            <v>ZONE ARTISANAL BP 10</v>
          </cell>
          <cell r="AA61" t="str">
            <v>LE PORT CEDEX</v>
          </cell>
          <cell r="AB61">
            <v>97821</v>
          </cell>
          <cell r="AC61">
            <v>0</v>
          </cell>
          <cell r="AE61">
            <v>0</v>
          </cell>
        </row>
        <row r="62">
          <cell r="B62" t="str">
            <v>BURO EST</v>
          </cell>
          <cell r="C62">
            <v>262462103</v>
          </cell>
          <cell r="D62">
            <v>262463841</v>
          </cell>
          <cell r="F62" t="str">
            <v>Non</v>
          </cell>
          <cell r="I62">
            <v>50365546600020</v>
          </cell>
          <cell r="J62">
            <v>503655466</v>
          </cell>
          <cell r="K62">
            <v>12</v>
          </cell>
          <cell r="L62" t="str">
            <v>Oui</v>
          </cell>
          <cell r="M62" t="str">
            <v>Non</v>
          </cell>
          <cell r="N62">
            <v>2958465</v>
          </cell>
          <cell r="O62">
            <v>41933</v>
          </cell>
          <cell r="Q62">
            <v>0</v>
          </cell>
          <cell r="S62" t="str">
            <v>4762Z</v>
          </cell>
          <cell r="U62" t="str">
            <v>BURO</v>
          </cell>
          <cell r="V62">
            <v>0</v>
          </cell>
          <cell r="X62">
            <v>3891</v>
          </cell>
          <cell r="Y62" t="str">
            <v>337 RUE LEFAGUES</v>
          </cell>
          <cell r="AA62" t="str">
            <v>SAINT ANDRE</v>
          </cell>
          <cell r="AB62">
            <v>97440</v>
          </cell>
          <cell r="AC62">
            <v>409</v>
          </cell>
          <cell r="AD62">
            <v>97</v>
          </cell>
          <cell r="AE62">
            <v>0</v>
          </cell>
        </row>
        <row r="63">
          <cell r="B63" t="str">
            <v>SELLOM LAETITIA MARIE</v>
          </cell>
          <cell r="C63" t="str">
            <v xml:space="preserve">        </v>
          </cell>
          <cell r="D63" t="str">
            <v xml:space="preserve">        </v>
          </cell>
          <cell r="E63" t="str">
            <v>MME</v>
          </cell>
          <cell r="F63" t="str">
            <v>Non</v>
          </cell>
          <cell r="K63">
            <v>11</v>
          </cell>
          <cell r="L63" t="str">
            <v>Oui</v>
          </cell>
          <cell r="M63" t="str">
            <v>Non</v>
          </cell>
          <cell r="N63">
            <v>2958465</v>
          </cell>
          <cell r="O63">
            <v>41915</v>
          </cell>
          <cell r="Q63">
            <v>0</v>
          </cell>
          <cell r="S63">
            <v>0</v>
          </cell>
          <cell r="U63" t="str">
            <v>SELLOM</v>
          </cell>
          <cell r="V63">
            <v>51</v>
          </cell>
          <cell r="X63">
            <v>3895</v>
          </cell>
          <cell r="Y63" t="str">
            <v>IMPASSE DU CENTRE</v>
          </cell>
          <cell r="AA63" t="str">
            <v>SAINT ANDRE</v>
          </cell>
          <cell r="AB63">
            <v>97440</v>
          </cell>
          <cell r="AC63">
            <v>409</v>
          </cell>
          <cell r="AD63">
            <v>97</v>
          </cell>
          <cell r="AE63">
            <v>0</v>
          </cell>
        </row>
        <row r="64">
          <cell r="B64" t="str">
            <v>TAFIA ET GALABE</v>
          </cell>
          <cell r="C64">
            <v>262585974</v>
          </cell>
          <cell r="D64" t="str">
            <v xml:space="preserve">        </v>
          </cell>
          <cell r="F64" t="str">
            <v>Non</v>
          </cell>
          <cell r="H64" t="str">
            <v>DISTILLERIE DE SAVANNA</v>
          </cell>
          <cell r="I64">
            <v>31085039100049</v>
          </cell>
          <cell r="J64">
            <v>310850391</v>
          </cell>
          <cell r="K64">
            <v>12</v>
          </cell>
          <cell r="L64" t="str">
            <v>Oui</v>
          </cell>
          <cell r="M64" t="str">
            <v>Non</v>
          </cell>
          <cell r="N64">
            <v>2958465</v>
          </cell>
          <cell r="O64">
            <v>41915</v>
          </cell>
          <cell r="Q64">
            <v>0</v>
          </cell>
          <cell r="S64" t="str">
            <v>1101Z</v>
          </cell>
          <cell r="U64" t="str">
            <v>TAFIA</v>
          </cell>
          <cell r="V64">
            <v>2</v>
          </cell>
          <cell r="X64">
            <v>3899</v>
          </cell>
          <cell r="Y64" t="str">
            <v>CHEMIN BOIS ROUGE</v>
          </cell>
          <cell r="AA64" t="str">
            <v>SAINT ANDRE</v>
          </cell>
          <cell r="AB64">
            <v>97440</v>
          </cell>
          <cell r="AC64">
            <v>409</v>
          </cell>
          <cell r="AD64">
            <v>97</v>
          </cell>
          <cell r="AE64">
            <v>0</v>
          </cell>
        </row>
        <row r="65">
          <cell r="B65" t="str">
            <v>GITE TI JACK</v>
          </cell>
          <cell r="C65" t="str">
            <v xml:space="preserve">        </v>
          </cell>
          <cell r="D65" t="str">
            <v xml:space="preserve">        </v>
          </cell>
          <cell r="F65" t="str">
            <v>Non</v>
          </cell>
          <cell r="K65">
            <v>12</v>
          </cell>
          <cell r="L65" t="str">
            <v>Oui</v>
          </cell>
          <cell r="M65" t="str">
            <v>Non</v>
          </cell>
          <cell r="N65">
            <v>2958465</v>
          </cell>
          <cell r="O65">
            <v>42551</v>
          </cell>
          <cell r="Q65">
            <v>0</v>
          </cell>
          <cell r="S65">
            <v>0</v>
          </cell>
          <cell r="U65" t="str">
            <v>GITE</v>
          </cell>
          <cell r="V65">
            <v>17</v>
          </cell>
          <cell r="X65">
            <v>3900</v>
          </cell>
          <cell r="Y65" t="str">
            <v>IMPASSE DES DALHIAS</v>
          </cell>
          <cell r="Z65" t="str">
            <v>HELL-BOURG</v>
          </cell>
          <cell r="AA65" t="str">
            <v>SALAZIE</v>
          </cell>
          <cell r="AB65">
            <v>97433</v>
          </cell>
          <cell r="AC65">
            <v>421</v>
          </cell>
          <cell r="AD65">
            <v>97</v>
          </cell>
          <cell r="AE65">
            <v>0</v>
          </cell>
        </row>
        <row r="66">
          <cell r="B66" t="str">
            <v>LA FOURNAISE HOTEL RESTAURANT</v>
          </cell>
          <cell r="C66">
            <v>262470340</v>
          </cell>
          <cell r="D66">
            <v>262470344</v>
          </cell>
          <cell r="F66" t="str">
            <v>Non</v>
          </cell>
          <cell r="K66">
            <v>12</v>
          </cell>
          <cell r="L66" t="str">
            <v>Oui</v>
          </cell>
          <cell r="M66" t="str">
            <v>Non</v>
          </cell>
          <cell r="N66">
            <v>2958465</v>
          </cell>
          <cell r="O66">
            <v>41915</v>
          </cell>
          <cell r="Q66">
            <v>0</v>
          </cell>
          <cell r="S66">
            <v>0</v>
          </cell>
          <cell r="U66" t="str">
            <v>LA</v>
          </cell>
          <cell r="V66">
            <v>154</v>
          </cell>
          <cell r="X66">
            <v>3901</v>
          </cell>
          <cell r="Y66" t="str">
            <v>ROUTE NATIONALE 2</v>
          </cell>
          <cell r="AA66" t="str">
            <v>SAINTE ROSE</v>
          </cell>
          <cell r="AB66">
            <v>97439</v>
          </cell>
          <cell r="AC66">
            <v>0</v>
          </cell>
          <cell r="AE66">
            <v>0</v>
          </cell>
        </row>
        <row r="67">
          <cell r="B67" t="str">
            <v>RESTAURANT ANSE DES CASCADES</v>
          </cell>
          <cell r="C67" t="str">
            <v xml:space="preserve">        </v>
          </cell>
          <cell r="D67" t="str">
            <v xml:space="preserve">        </v>
          </cell>
          <cell r="F67" t="str">
            <v>Oui</v>
          </cell>
          <cell r="I67">
            <v>32758905700022</v>
          </cell>
          <cell r="J67">
            <v>327589057</v>
          </cell>
          <cell r="K67">
            <v>12</v>
          </cell>
          <cell r="L67" t="str">
            <v>Oui</v>
          </cell>
          <cell r="M67" t="str">
            <v>Non</v>
          </cell>
          <cell r="N67">
            <v>2958465</v>
          </cell>
          <cell r="O67">
            <v>42124</v>
          </cell>
          <cell r="Q67">
            <v>0</v>
          </cell>
          <cell r="S67" t="str">
            <v>553A</v>
          </cell>
          <cell r="U67" t="str">
            <v>RESTAURANT</v>
          </cell>
          <cell r="V67">
            <v>6</v>
          </cell>
          <cell r="X67">
            <v>3902</v>
          </cell>
          <cell r="Y67" t="str">
            <v>CHEMIN ANSE DES CASCADES</v>
          </cell>
          <cell r="AA67" t="str">
            <v>SAINTE ROSE</v>
          </cell>
          <cell r="AB67">
            <v>97439</v>
          </cell>
          <cell r="AC67">
            <v>0</v>
          </cell>
          <cell r="AE67">
            <v>0</v>
          </cell>
        </row>
        <row r="68">
          <cell r="B68" t="str">
            <v>TEAM REUNION VELO SPORT</v>
          </cell>
          <cell r="C68">
            <v>262516594</v>
          </cell>
          <cell r="D68">
            <v>262516594</v>
          </cell>
          <cell r="F68" t="str">
            <v>Non</v>
          </cell>
          <cell r="K68">
            <v>12</v>
          </cell>
          <cell r="L68" t="str">
            <v>Oui</v>
          </cell>
          <cell r="M68" t="str">
            <v>Non</v>
          </cell>
          <cell r="N68">
            <v>2958465</v>
          </cell>
          <cell r="O68">
            <v>41915</v>
          </cell>
          <cell r="Q68">
            <v>0</v>
          </cell>
          <cell r="S68">
            <v>0</v>
          </cell>
          <cell r="U68" t="str">
            <v>TEAM</v>
          </cell>
          <cell r="V68">
            <v>16</v>
          </cell>
          <cell r="X68">
            <v>3903</v>
          </cell>
          <cell r="Y68" t="str">
            <v>CHEMIN BARBIER</v>
          </cell>
          <cell r="AA68" t="str">
            <v>BRAS PANON</v>
          </cell>
          <cell r="AB68">
            <v>97412</v>
          </cell>
          <cell r="AC68">
            <v>402</v>
          </cell>
          <cell r="AD68">
            <v>97</v>
          </cell>
          <cell r="AE68">
            <v>0</v>
          </cell>
        </row>
        <row r="69">
          <cell r="B69" t="str">
            <v>IMPRIMERIE AH SING</v>
          </cell>
          <cell r="C69">
            <v>262943947</v>
          </cell>
          <cell r="D69">
            <v>262943945</v>
          </cell>
          <cell r="F69" t="str">
            <v>Non</v>
          </cell>
          <cell r="I69">
            <v>31525393000012</v>
          </cell>
          <cell r="J69">
            <v>315253930</v>
          </cell>
          <cell r="K69">
            <v>12</v>
          </cell>
          <cell r="L69" t="str">
            <v>Oui</v>
          </cell>
          <cell r="M69" t="str">
            <v>Non</v>
          </cell>
          <cell r="N69">
            <v>2958465</v>
          </cell>
          <cell r="O69">
            <v>41915</v>
          </cell>
          <cell r="Q69">
            <v>0</v>
          </cell>
          <cell r="S69">
            <v>0</v>
          </cell>
          <cell r="U69" t="str">
            <v>IMPRIMERIE</v>
          </cell>
          <cell r="V69">
            <v>28</v>
          </cell>
          <cell r="X69">
            <v>3905</v>
          </cell>
          <cell r="Y69" t="str">
            <v>RUE D ANJOU</v>
          </cell>
          <cell r="Z69" t="str">
            <v>ZAC MOUFIA</v>
          </cell>
          <cell r="AA69" t="str">
            <v>SAINTE CLOTILDE</v>
          </cell>
          <cell r="AB69">
            <v>97490</v>
          </cell>
          <cell r="AC69">
            <v>411</v>
          </cell>
          <cell r="AD69">
            <v>97</v>
          </cell>
          <cell r="AE69">
            <v>10</v>
          </cell>
        </row>
        <row r="70">
          <cell r="B70" t="str">
            <v>SABRINA FLEURS</v>
          </cell>
          <cell r="C70">
            <v>692698956</v>
          </cell>
          <cell r="D70" t="str">
            <v xml:space="preserve">        </v>
          </cell>
          <cell r="F70" t="str">
            <v>Non</v>
          </cell>
          <cell r="K70">
            <v>12</v>
          </cell>
          <cell r="L70" t="str">
            <v>Oui</v>
          </cell>
          <cell r="M70" t="str">
            <v>Non</v>
          </cell>
          <cell r="N70">
            <v>2958465</v>
          </cell>
          <cell r="O70">
            <v>41915</v>
          </cell>
          <cell r="Q70">
            <v>0</v>
          </cell>
          <cell r="S70">
            <v>0</v>
          </cell>
          <cell r="U70" t="str">
            <v>SABRINA</v>
          </cell>
          <cell r="V70">
            <v>4</v>
          </cell>
          <cell r="X70">
            <v>3906</v>
          </cell>
          <cell r="Y70" t="str">
            <v>IMPASSE DES MOUFIAS</v>
          </cell>
          <cell r="Z70" t="str">
            <v>BP 60</v>
          </cell>
          <cell r="AA70" t="str">
            <v>BRAS PANON</v>
          </cell>
          <cell r="AB70">
            <v>97412</v>
          </cell>
          <cell r="AC70">
            <v>402</v>
          </cell>
          <cell r="AD70">
            <v>97</v>
          </cell>
          <cell r="AE70">
            <v>0</v>
          </cell>
        </row>
        <row r="71">
          <cell r="B71" t="str">
            <v>LASERPRO</v>
          </cell>
          <cell r="C71">
            <v>262212728</v>
          </cell>
          <cell r="D71" t="str">
            <v xml:space="preserve">        </v>
          </cell>
          <cell r="F71" t="str">
            <v>Non</v>
          </cell>
          <cell r="I71">
            <v>48439164400016</v>
          </cell>
          <cell r="J71">
            <v>484391644</v>
          </cell>
          <cell r="K71">
            <v>12</v>
          </cell>
          <cell r="L71" t="str">
            <v>Oui</v>
          </cell>
          <cell r="M71" t="str">
            <v>Non</v>
          </cell>
          <cell r="N71">
            <v>2958465</v>
          </cell>
          <cell r="O71">
            <v>41915</v>
          </cell>
          <cell r="Q71">
            <v>0</v>
          </cell>
          <cell r="S71" t="str">
            <v>524Z</v>
          </cell>
          <cell r="U71" t="str">
            <v>LASERPRO</v>
          </cell>
          <cell r="V71">
            <v>0</v>
          </cell>
          <cell r="X71">
            <v>3907</v>
          </cell>
          <cell r="Y71" t="str">
            <v>7 RUE MONTHYON</v>
          </cell>
          <cell r="AA71" t="str">
            <v>SAINT DENIS</v>
          </cell>
          <cell r="AB71">
            <v>97400</v>
          </cell>
          <cell r="AC71">
            <v>323</v>
          </cell>
          <cell r="AD71">
            <v>17</v>
          </cell>
          <cell r="AE71">
            <v>1</v>
          </cell>
        </row>
        <row r="72">
          <cell r="B72" t="str">
            <v>GT COM</v>
          </cell>
          <cell r="C72">
            <v>262586071</v>
          </cell>
          <cell r="D72" t="str">
            <v xml:space="preserve">        </v>
          </cell>
          <cell r="F72" t="str">
            <v>Non</v>
          </cell>
          <cell r="I72">
            <v>47993818500028</v>
          </cell>
          <cell r="J72">
            <v>479938185</v>
          </cell>
          <cell r="K72">
            <v>12</v>
          </cell>
          <cell r="L72" t="str">
            <v>Oui</v>
          </cell>
          <cell r="M72" t="str">
            <v>Non</v>
          </cell>
          <cell r="N72">
            <v>2958465</v>
          </cell>
          <cell r="O72">
            <v>41915</v>
          </cell>
          <cell r="Q72">
            <v>0</v>
          </cell>
          <cell r="S72">
            <v>0</v>
          </cell>
          <cell r="U72" t="str">
            <v>G.T.</v>
          </cell>
          <cell r="V72">
            <v>0</v>
          </cell>
          <cell r="X72">
            <v>3908</v>
          </cell>
          <cell r="Y72" t="str">
            <v>5 RUE CASABONA</v>
          </cell>
          <cell r="AA72" t="str">
            <v>SAINT PIERRE</v>
          </cell>
          <cell r="AB72">
            <v>97410</v>
          </cell>
          <cell r="AC72">
            <v>385</v>
          </cell>
          <cell r="AD72">
            <v>17</v>
          </cell>
          <cell r="AE72">
            <v>1</v>
          </cell>
        </row>
        <row r="73">
          <cell r="B73" t="str">
            <v>ROUXEL</v>
          </cell>
          <cell r="C73">
            <v>262348018</v>
          </cell>
          <cell r="D73">
            <v>262347664</v>
          </cell>
          <cell r="F73" t="str">
            <v>Non</v>
          </cell>
          <cell r="K73">
            <v>12</v>
          </cell>
          <cell r="L73" t="str">
            <v>Oui</v>
          </cell>
          <cell r="M73" t="str">
            <v>Non</v>
          </cell>
          <cell r="N73">
            <v>2958465</v>
          </cell>
          <cell r="O73">
            <v>41915</v>
          </cell>
          <cell r="Q73">
            <v>0</v>
          </cell>
          <cell r="S73">
            <v>0</v>
          </cell>
          <cell r="U73" t="str">
            <v>ROUXEL</v>
          </cell>
          <cell r="V73">
            <v>4</v>
          </cell>
          <cell r="X73">
            <v>3911</v>
          </cell>
          <cell r="Y73" t="str">
            <v>RUE BENJAMIN HOARAU</v>
          </cell>
          <cell r="Z73" t="str">
            <v>ZI 3</v>
          </cell>
          <cell r="AA73" t="str">
            <v>SAINT PIERRE</v>
          </cell>
          <cell r="AB73">
            <v>97410</v>
          </cell>
          <cell r="AC73">
            <v>502</v>
          </cell>
          <cell r="AD73">
            <v>97</v>
          </cell>
          <cell r="AE73">
            <v>0</v>
          </cell>
        </row>
        <row r="74">
          <cell r="B74" t="str">
            <v>TRANSPORT MOOLAND</v>
          </cell>
          <cell r="C74">
            <v>262913939</v>
          </cell>
          <cell r="D74">
            <v>262913938</v>
          </cell>
          <cell r="F74" t="str">
            <v>Non</v>
          </cell>
          <cell r="K74">
            <v>12</v>
          </cell>
          <cell r="L74" t="str">
            <v>Oui</v>
          </cell>
          <cell r="M74" t="str">
            <v>Non</v>
          </cell>
          <cell r="N74">
            <v>2958465</v>
          </cell>
          <cell r="O74">
            <v>41915</v>
          </cell>
          <cell r="Q74">
            <v>0</v>
          </cell>
          <cell r="S74">
            <v>0</v>
          </cell>
          <cell r="U74" t="str">
            <v>TRANSPORT</v>
          </cell>
          <cell r="V74">
            <v>0</v>
          </cell>
          <cell r="X74">
            <v>3912</v>
          </cell>
          <cell r="Y74" t="str">
            <v>ZI BEL AIR</v>
          </cell>
          <cell r="Z74" t="str">
            <v>BP 24</v>
          </cell>
          <cell r="AA74" t="str">
            <v>SAINT-LOUIS CEDEX01</v>
          </cell>
          <cell r="AB74">
            <v>97899</v>
          </cell>
          <cell r="AC74">
            <v>0</v>
          </cell>
          <cell r="AE74">
            <v>0</v>
          </cell>
        </row>
        <row r="75">
          <cell r="B75" t="str">
            <v>RIVIERE REGIS</v>
          </cell>
          <cell r="C75">
            <v>692406998</v>
          </cell>
          <cell r="D75" t="str">
            <v xml:space="preserve">        </v>
          </cell>
          <cell r="E75" t="str">
            <v>M</v>
          </cell>
          <cell r="F75" t="str">
            <v>Non</v>
          </cell>
          <cell r="K75">
            <v>11</v>
          </cell>
          <cell r="L75" t="str">
            <v>Oui</v>
          </cell>
          <cell r="M75" t="str">
            <v>Non</v>
          </cell>
          <cell r="N75">
            <v>2958465</v>
          </cell>
          <cell r="O75">
            <v>41915</v>
          </cell>
          <cell r="Q75">
            <v>0</v>
          </cell>
          <cell r="S75">
            <v>0</v>
          </cell>
          <cell r="T75" t="str">
            <v>regis.riviere@lesaem.org</v>
          </cell>
          <cell r="U75" t="str">
            <v>RIVIERE</v>
          </cell>
          <cell r="V75">
            <v>5</v>
          </cell>
          <cell r="W75" t="str">
            <v>A</v>
          </cell>
          <cell r="X75">
            <v>3913</v>
          </cell>
          <cell r="Y75" t="str">
            <v>CHEMIN DES MANDARINES</v>
          </cell>
          <cell r="AA75" t="str">
            <v>LA RIVIERE SAINT-LOUIS</v>
          </cell>
          <cell r="AB75">
            <v>97421</v>
          </cell>
          <cell r="AC75">
            <v>0</v>
          </cell>
          <cell r="AE75">
            <v>0</v>
          </cell>
        </row>
        <row r="76">
          <cell r="B76" t="str">
            <v>OASIS EAUX VIVES</v>
          </cell>
          <cell r="C76">
            <v>692001623</v>
          </cell>
          <cell r="D76">
            <v>262484266</v>
          </cell>
          <cell r="F76" t="str">
            <v>Non</v>
          </cell>
          <cell r="I76">
            <v>45062487900042</v>
          </cell>
          <cell r="J76">
            <v>450624879</v>
          </cell>
          <cell r="K76">
            <v>12</v>
          </cell>
          <cell r="L76" t="str">
            <v>Oui</v>
          </cell>
          <cell r="M76" t="str">
            <v>Non</v>
          </cell>
          <cell r="N76">
            <v>2958465</v>
          </cell>
          <cell r="O76">
            <v>41915</v>
          </cell>
          <cell r="Q76">
            <v>0</v>
          </cell>
          <cell r="S76" t="str">
            <v>9329Z</v>
          </cell>
          <cell r="T76" t="str">
            <v>rvpiaut@wanadoo.fr</v>
          </cell>
          <cell r="U76" t="str">
            <v>OASIS</v>
          </cell>
          <cell r="V76">
            <v>115</v>
          </cell>
          <cell r="X76">
            <v>3914</v>
          </cell>
          <cell r="Y76" t="str">
            <v>CHEMIN DE LA MUSCADIERE</v>
          </cell>
          <cell r="AA76" t="str">
            <v>SAINT-BENOIT</v>
          </cell>
          <cell r="AB76">
            <v>97470</v>
          </cell>
          <cell r="AC76">
            <v>338</v>
          </cell>
          <cell r="AD76">
            <v>1</v>
          </cell>
          <cell r="AE76">
            <v>0</v>
          </cell>
        </row>
        <row r="77">
          <cell r="B77" t="str">
            <v>LE VIEUX DOMAINE DELICES</v>
          </cell>
          <cell r="C77">
            <v>262509050</v>
          </cell>
          <cell r="D77" t="str">
            <v xml:space="preserve">        </v>
          </cell>
          <cell r="F77" t="str">
            <v>Non</v>
          </cell>
          <cell r="H77" t="str">
            <v>SAVOUREUX</v>
          </cell>
          <cell r="I77">
            <v>78993079900018</v>
          </cell>
          <cell r="J77">
            <v>789930799</v>
          </cell>
          <cell r="K77">
            <v>12</v>
          </cell>
          <cell r="L77" t="str">
            <v>Oui</v>
          </cell>
          <cell r="M77" t="str">
            <v>Non</v>
          </cell>
          <cell r="N77">
            <v>2958465</v>
          </cell>
          <cell r="O77">
            <v>41708</v>
          </cell>
          <cell r="S77" t="str">
            <v>5610A</v>
          </cell>
          <cell r="U77" t="str">
            <v>LE</v>
          </cell>
          <cell r="V77">
            <v>204</v>
          </cell>
          <cell r="X77">
            <v>3915</v>
          </cell>
          <cell r="Y77" t="str">
            <v>RN2</v>
          </cell>
          <cell r="AA77" t="str">
            <v>SAINT BENOIT</v>
          </cell>
          <cell r="AB77">
            <v>97470</v>
          </cell>
          <cell r="AC77">
            <v>410</v>
          </cell>
          <cell r="AD77">
            <v>97</v>
          </cell>
          <cell r="AE77">
            <v>0</v>
          </cell>
        </row>
        <row r="78">
          <cell r="B78" t="str">
            <v>LE BRASIER</v>
          </cell>
          <cell r="C78">
            <v>692180019</v>
          </cell>
          <cell r="D78" t="str">
            <v xml:space="preserve">        </v>
          </cell>
          <cell r="F78" t="str">
            <v>Non</v>
          </cell>
          <cell r="K78">
            <v>12</v>
          </cell>
          <cell r="L78" t="str">
            <v>Oui</v>
          </cell>
          <cell r="M78" t="str">
            <v>Non</v>
          </cell>
          <cell r="N78">
            <v>2958465</v>
          </cell>
          <cell r="O78">
            <v>41915</v>
          </cell>
          <cell r="Q78">
            <v>0</v>
          </cell>
          <cell r="S78">
            <v>0</v>
          </cell>
          <cell r="U78" t="str">
            <v>LE</v>
          </cell>
          <cell r="V78">
            <v>400</v>
          </cell>
          <cell r="X78">
            <v>3916</v>
          </cell>
          <cell r="Y78" t="str">
            <v>CHEMIN MAURICE BRASIER</v>
          </cell>
          <cell r="Z78" t="str">
            <v>BRAS CANOT</v>
          </cell>
          <cell r="AA78" t="str">
            <v>SAINT BENOIT</v>
          </cell>
          <cell r="AB78">
            <v>97470</v>
          </cell>
          <cell r="AC78">
            <v>410</v>
          </cell>
          <cell r="AD78">
            <v>97</v>
          </cell>
          <cell r="AE78">
            <v>0</v>
          </cell>
        </row>
        <row r="79">
          <cell r="B79" t="str">
            <v>L ANGAR LA MISIC</v>
          </cell>
          <cell r="C79">
            <v>693001457</v>
          </cell>
          <cell r="D79" t="str">
            <v xml:space="preserve">        </v>
          </cell>
          <cell r="F79" t="str">
            <v>Non</v>
          </cell>
          <cell r="K79">
            <v>12</v>
          </cell>
          <cell r="L79" t="str">
            <v>Oui</v>
          </cell>
          <cell r="M79" t="str">
            <v>Non</v>
          </cell>
          <cell r="N79">
            <v>2958465</v>
          </cell>
          <cell r="O79">
            <v>41915</v>
          </cell>
          <cell r="Q79">
            <v>0</v>
          </cell>
          <cell r="S79">
            <v>0</v>
          </cell>
          <cell r="U79" t="str">
            <v>L ANGAR</v>
          </cell>
          <cell r="V79">
            <v>37</v>
          </cell>
          <cell r="X79">
            <v>3920</v>
          </cell>
          <cell r="Y79" t="str">
            <v>RUE LUC BOYER</v>
          </cell>
          <cell r="AA79" t="str">
            <v>LA PLAINE DES PALMISTES</v>
          </cell>
          <cell r="AB79">
            <v>97431</v>
          </cell>
          <cell r="AC79">
            <v>406</v>
          </cell>
          <cell r="AD79">
            <v>97</v>
          </cell>
          <cell r="AE79">
            <v>0</v>
          </cell>
        </row>
        <row r="80">
          <cell r="B80" t="str">
            <v>SONORISATION NJS</v>
          </cell>
          <cell r="C80">
            <v>692848510</v>
          </cell>
          <cell r="D80" t="str">
            <v xml:space="preserve">        </v>
          </cell>
          <cell r="F80" t="str">
            <v>Non</v>
          </cell>
          <cell r="K80">
            <v>12</v>
          </cell>
          <cell r="L80" t="str">
            <v>Oui</v>
          </cell>
          <cell r="M80" t="str">
            <v>Non</v>
          </cell>
          <cell r="N80">
            <v>2958465</v>
          </cell>
          <cell r="O80">
            <v>41914</v>
          </cell>
          <cell r="Q80">
            <v>0</v>
          </cell>
          <cell r="S80">
            <v>0</v>
          </cell>
          <cell r="U80" t="str">
            <v>SONORISATION</v>
          </cell>
          <cell r="V80">
            <v>0</v>
          </cell>
          <cell r="X80">
            <v>3921</v>
          </cell>
          <cell r="AC80">
            <v>0</v>
          </cell>
          <cell r="AE80">
            <v>0</v>
          </cell>
        </row>
        <row r="81">
          <cell r="B81" t="str">
            <v>ASSOCIATION DIG DIGUE LIVRES</v>
          </cell>
          <cell r="C81">
            <v>692636375</v>
          </cell>
          <cell r="D81" t="str">
            <v xml:space="preserve">        </v>
          </cell>
          <cell r="F81" t="str">
            <v>Non</v>
          </cell>
          <cell r="K81">
            <v>12</v>
          </cell>
          <cell r="L81" t="str">
            <v>Oui</v>
          </cell>
          <cell r="M81" t="str">
            <v>Non</v>
          </cell>
          <cell r="N81">
            <v>2958465</v>
          </cell>
          <cell r="O81">
            <v>41915</v>
          </cell>
          <cell r="Q81">
            <v>0</v>
          </cell>
          <cell r="S81">
            <v>0</v>
          </cell>
          <cell r="U81" t="str">
            <v>ASSOCIATION</v>
          </cell>
          <cell r="V81">
            <v>0</v>
          </cell>
          <cell r="X81">
            <v>3922</v>
          </cell>
          <cell r="Y81" t="str">
            <v>RN BRAS PANON</v>
          </cell>
          <cell r="Z81" t="str">
            <v>MEDIATHEQUE COEUR DE VILLE</v>
          </cell>
          <cell r="AA81" t="str">
            <v>BRAS PANON</v>
          </cell>
          <cell r="AB81">
            <v>97412</v>
          </cell>
          <cell r="AC81">
            <v>402</v>
          </cell>
          <cell r="AD81">
            <v>97</v>
          </cell>
          <cell r="AE81">
            <v>0</v>
          </cell>
        </row>
        <row r="82">
          <cell r="B82" t="str">
            <v>AJRM</v>
          </cell>
          <cell r="C82">
            <v>692628231</v>
          </cell>
          <cell r="D82" t="str">
            <v xml:space="preserve">        </v>
          </cell>
          <cell r="F82" t="str">
            <v>Non</v>
          </cell>
          <cell r="I82">
            <v>43523059400010</v>
          </cell>
          <cell r="J82">
            <v>435230594</v>
          </cell>
          <cell r="K82">
            <v>12</v>
          </cell>
          <cell r="L82" t="str">
            <v>Oui</v>
          </cell>
          <cell r="M82" t="str">
            <v>Non</v>
          </cell>
          <cell r="N82">
            <v>2958465</v>
          </cell>
          <cell r="O82">
            <v>41915</v>
          </cell>
          <cell r="Q82">
            <v>0</v>
          </cell>
          <cell r="S82">
            <v>0</v>
          </cell>
          <cell r="U82" t="str">
            <v>AJRM</v>
          </cell>
          <cell r="V82">
            <v>279</v>
          </cell>
          <cell r="X82">
            <v>3923</v>
          </cell>
          <cell r="Y82" t="str">
            <v>RUE DE LA REPUBLIQUE</v>
          </cell>
          <cell r="AA82" t="str">
            <v>LA PLAINE DES PALMISTES</v>
          </cell>
          <cell r="AB82">
            <v>97431</v>
          </cell>
          <cell r="AC82">
            <v>406</v>
          </cell>
          <cell r="AD82">
            <v>97</v>
          </cell>
          <cell r="AE82">
            <v>0</v>
          </cell>
        </row>
        <row r="83">
          <cell r="B83" t="str">
            <v>HUET JOSIANE DITE SHANEL</v>
          </cell>
          <cell r="C83">
            <v>692708584</v>
          </cell>
          <cell r="D83" t="str">
            <v xml:space="preserve">        </v>
          </cell>
          <cell r="E83" t="str">
            <v>MME</v>
          </cell>
          <cell r="F83" t="str">
            <v>Non</v>
          </cell>
          <cell r="K83">
            <v>11</v>
          </cell>
          <cell r="L83" t="str">
            <v>Oui</v>
          </cell>
          <cell r="M83" t="str">
            <v>Non</v>
          </cell>
          <cell r="N83">
            <v>2958465</v>
          </cell>
          <cell r="O83">
            <v>41915</v>
          </cell>
          <cell r="Q83">
            <v>0</v>
          </cell>
          <cell r="S83">
            <v>0</v>
          </cell>
          <cell r="U83" t="str">
            <v>HUET</v>
          </cell>
          <cell r="V83">
            <v>72</v>
          </cell>
          <cell r="W83" t="str">
            <v>RUE</v>
          </cell>
          <cell r="X83">
            <v>3924</v>
          </cell>
          <cell r="Y83" t="str">
            <v>ERNEST DE COTTERET</v>
          </cell>
          <cell r="Z83" t="str">
            <v>LE CHAUDRON</v>
          </cell>
          <cell r="AA83" t="str">
            <v>SAINTE CLOTILDE</v>
          </cell>
          <cell r="AB83">
            <v>97490</v>
          </cell>
          <cell r="AC83">
            <v>411</v>
          </cell>
          <cell r="AD83">
            <v>97</v>
          </cell>
          <cell r="AE83">
            <v>10</v>
          </cell>
        </row>
        <row r="84">
          <cell r="B84" t="str">
            <v>THEATRE AZUR</v>
          </cell>
          <cell r="C84">
            <v>692615382</v>
          </cell>
          <cell r="D84" t="str">
            <v xml:space="preserve">        </v>
          </cell>
          <cell r="F84" t="str">
            <v>Non</v>
          </cell>
          <cell r="K84">
            <v>12</v>
          </cell>
          <cell r="L84" t="str">
            <v>Oui</v>
          </cell>
          <cell r="M84" t="str">
            <v>Non</v>
          </cell>
          <cell r="N84">
            <v>2958465</v>
          </cell>
          <cell r="O84">
            <v>41915</v>
          </cell>
          <cell r="Q84">
            <v>0</v>
          </cell>
          <cell r="S84">
            <v>0</v>
          </cell>
          <cell r="U84" t="str">
            <v>THEATRE</v>
          </cell>
          <cell r="V84">
            <v>0</v>
          </cell>
          <cell r="X84">
            <v>3925</v>
          </cell>
          <cell r="Y84" t="str">
            <v>12 RUE DES FUSCHIAS</v>
          </cell>
          <cell r="AA84" t="str">
            <v>LA PLAINE DES PALMISTES</v>
          </cell>
          <cell r="AB84">
            <v>97431</v>
          </cell>
          <cell r="AC84">
            <v>406</v>
          </cell>
          <cell r="AD84">
            <v>97</v>
          </cell>
          <cell r="AE84">
            <v>0</v>
          </cell>
        </row>
        <row r="85">
          <cell r="B85" t="str">
            <v>LABOPIX</v>
          </cell>
          <cell r="C85">
            <v>262979695</v>
          </cell>
          <cell r="D85">
            <v>262979696</v>
          </cell>
          <cell r="F85" t="str">
            <v>Non</v>
          </cell>
          <cell r="I85">
            <v>39523613600036</v>
          </cell>
          <cell r="J85">
            <v>395236136</v>
          </cell>
          <cell r="K85">
            <v>12</v>
          </cell>
          <cell r="L85" t="str">
            <v>Oui</v>
          </cell>
          <cell r="M85" t="str">
            <v>Non</v>
          </cell>
          <cell r="N85">
            <v>2958465</v>
          </cell>
          <cell r="O85">
            <v>41915</v>
          </cell>
          <cell r="Q85">
            <v>0</v>
          </cell>
          <cell r="S85" t="str">
            <v>1812Z</v>
          </cell>
          <cell r="U85" t="str">
            <v>LABOPIX</v>
          </cell>
          <cell r="V85">
            <v>12</v>
          </cell>
          <cell r="X85">
            <v>3926</v>
          </cell>
          <cell r="Y85" t="str">
            <v>RUE COCOS ROBERT</v>
          </cell>
          <cell r="Z85" t="str">
            <v>LA MARE 2</v>
          </cell>
          <cell r="AA85" t="str">
            <v>SAINTE MARIE</v>
          </cell>
          <cell r="AB85">
            <v>97438</v>
          </cell>
          <cell r="AC85">
            <v>0</v>
          </cell>
          <cell r="AE85">
            <v>0</v>
          </cell>
        </row>
        <row r="86">
          <cell r="B86" t="str">
            <v>WALALI</v>
          </cell>
          <cell r="C86">
            <v>692312314</v>
          </cell>
          <cell r="D86" t="str">
            <v xml:space="preserve">        </v>
          </cell>
          <cell r="F86" t="str">
            <v>Non</v>
          </cell>
          <cell r="I86">
            <v>50747515000011</v>
          </cell>
          <cell r="J86">
            <v>507475150</v>
          </cell>
          <cell r="K86">
            <v>12</v>
          </cell>
          <cell r="L86" t="str">
            <v>Oui</v>
          </cell>
          <cell r="M86" t="str">
            <v>Non</v>
          </cell>
          <cell r="N86">
            <v>2958465</v>
          </cell>
          <cell r="O86">
            <v>41915</v>
          </cell>
          <cell r="Q86">
            <v>0</v>
          </cell>
          <cell r="S86">
            <v>0</v>
          </cell>
          <cell r="T86" t="str">
            <v>contact@walali.com</v>
          </cell>
          <cell r="U86" t="str">
            <v>WALALI</v>
          </cell>
          <cell r="V86">
            <v>20</v>
          </cell>
          <cell r="X86">
            <v>3927</v>
          </cell>
          <cell r="Y86" t="str">
            <v>RUE DE LA COMPAGNIE</v>
          </cell>
          <cell r="AA86" t="str">
            <v>SAINT DENIS</v>
          </cell>
          <cell r="AB86">
            <v>97400</v>
          </cell>
          <cell r="AC86">
            <v>411</v>
          </cell>
          <cell r="AD86">
            <v>97</v>
          </cell>
          <cell r="AE86">
            <v>0</v>
          </cell>
        </row>
        <row r="87">
          <cell r="B87" t="str">
            <v>INFODOM</v>
          </cell>
          <cell r="C87">
            <v>262373730</v>
          </cell>
          <cell r="D87">
            <v>262373731</v>
          </cell>
          <cell r="F87" t="str">
            <v>Non</v>
          </cell>
          <cell r="I87">
            <v>53301087200018</v>
          </cell>
          <cell r="J87">
            <v>533010872</v>
          </cell>
          <cell r="K87">
            <v>12</v>
          </cell>
          <cell r="L87" t="str">
            <v>Oui</v>
          </cell>
          <cell r="M87" t="str">
            <v>Non</v>
          </cell>
          <cell r="N87">
            <v>2958465</v>
          </cell>
          <cell r="O87">
            <v>41806</v>
          </cell>
          <cell r="S87" t="str">
            <v>4651Z</v>
          </cell>
          <cell r="U87" t="str">
            <v>INFODOM</v>
          </cell>
          <cell r="V87">
            <v>14</v>
          </cell>
          <cell r="X87">
            <v>3928</v>
          </cell>
          <cell r="Y87" t="str">
            <v>RUE HELENE BOUCHER</v>
          </cell>
          <cell r="Z87" t="str">
            <v>ZONE AEROPORTUAIRE SAINT EXUPERY</v>
          </cell>
          <cell r="AA87" t="str">
            <v>SAINTE MARIE</v>
          </cell>
          <cell r="AB87">
            <v>97438</v>
          </cell>
          <cell r="AC87">
            <v>0</v>
          </cell>
          <cell r="AE87">
            <v>0</v>
          </cell>
        </row>
        <row r="88">
          <cell r="B88" t="str">
            <v>TOTEM</v>
          </cell>
          <cell r="C88">
            <v>692864556</v>
          </cell>
          <cell r="D88">
            <v>262559787</v>
          </cell>
          <cell r="F88" t="str">
            <v>Non</v>
          </cell>
          <cell r="I88">
            <v>52281440900010</v>
          </cell>
          <cell r="J88">
            <v>522814409</v>
          </cell>
          <cell r="K88">
            <v>12</v>
          </cell>
          <cell r="L88" t="str">
            <v>Oui</v>
          </cell>
          <cell r="M88" t="str">
            <v>Non</v>
          </cell>
          <cell r="N88">
            <v>2958465</v>
          </cell>
          <cell r="O88">
            <v>41915</v>
          </cell>
          <cell r="Q88">
            <v>0</v>
          </cell>
          <cell r="S88">
            <v>0</v>
          </cell>
          <cell r="U88" t="str">
            <v>TOTEM</v>
          </cell>
          <cell r="V88">
            <v>141</v>
          </cell>
          <cell r="W88" t="str">
            <v>F</v>
          </cell>
          <cell r="X88">
            <v>3929</v>
          </cell>
          <cell r="Y88" t="str">
            <v>CHEMIN CADET</v>
          </cell>
          <cell r="AA88" t="str">
            <v>LE TAMPON</v>
          </cell>
          <cell r="AB88">
            <v>97430</v>
          </cell>
          <cell r="AC88">
            <v>422</v>
          </cell>
          <cell r="AD88">
            <v>97</v>
          </cell>
          <cell r="AE88">
            <v>0</v>
          </cell>
        </row>
        <row r="89">
          <cell r="B89" t="str">
            <v>MICROSTOR</v>
          </cell>
          <cell r="C89">
            <v>262483636</v>
          </cell>
          <cell r="D89">
            <v>262484870</v>
          </cell>
          <cell r="F89" t="str">
            <v>Non</v>
          </cell>
          <cell r="I89">
            <v>38995111200066</v>
          </cell>
          <cell r="J89">
            <v>389951112</v>
          </cell>
          <cell r="K89">
            <v>12</v>
          </cell>
          <cell r="L89" t="str">
            <v>Oui</v>
          </cell>
          <cell r="M89" t="str">
            <v>Non</v>
          </cell>
          <cell r="N89">
            <v>2958465</v>
          </cell>
          <cell r="O89">
            <v>41915</v>
          </cell>
          <cell r="Q89">
            <v>0</v>
          </cell>
          <cell r="S89">
            <v>0</v>
          </cell>
          <cell r="U89" t="str">
            <v>MICROSTOR</v>
          </cell>
          <cell r="V89">
            <v>4</v>
          </cell>
          <cell r="X89">
            <v>3930</v>
          </cell>
          <cell r="Y89" t="str">
            <v>RUE RENE DEMARNE</v>
          </cell>
          <cell r="Z89" t="str">
            <v>ZAC DE LA TECHNOPOLE</v>
          </cell>
          <cell r="AA89" t="str">
            <v>SAINTE CLOTILDE</v>
          </cell>
          <cell r="AB89">
            <v>97490</v>
          </cell>
          <cell r="AC89">
            <v>411</v>
          </cell>
          <cell r="AD89">
            <v>97</v>
          </cell>
          <cell r="AE89">
            <v>10</v>
          </cell>
        </row>
        <row r="90">
          <cell r="B90" t="str">
            <v>PRO FROID SUD</v>
          </cell>
          <cell r="C90">
            <v>262376724</v>
          </cell>
          <cell r="D90">
            <v>262376724</v>
          </cell>
          <cell r="F90" t="str">
            <v>Non</v>
          </cell>
          <cell r="K90">
            <v>12</v>
          </cell>
          <cell r="L90" t="str">
            <v>Oui</v>
          </cell>
          <cell r="M90" t="str">
            <v>Non</v>
          </cell>
          <cell r="N90">
            <v>2958465</v>
          </cell>
          <cell r="O90">
            <v>41915</v>
          </cell>
          <cell r="Q90">
            <v>0</v>
          </cell>
          <cell r="S90">
            <v>0</v>
          </cell>
          <cell r="U90" t="str">
            <v>PRO</v>
          </cell>
          <cell r="V90">
            <v>64</v>
          </cell>
          <cell r="X90">
            <v>3934</v>
          </cell>
          <cell r="Y90" t="str">
            <v>ROUTE DE LA GRANDE CORNICHE</v>
          </cell>
          <cell r="AA90" t="str">
            <v>SAINT JOSEPH DE LA REUNION</v>
          </cell>
          <cell r="AB90">
            <v>97480</v>
          </cell>
          <cell r="AC90">
            <v>412</v>
          </cell>
          <cell r="AD90">
            <v>97</v>
          </cell>
          <cell r="AE90">
            <v>0</v>
          </cell>
        </row>
        <row r="91">
          <cell r="B91" t="str">
            <v>IMAGE 2 MARQUE</v>
          </cell>
          <cell r="C91">
            <v>262244050</v>
          </cell>
          <cell r="D91">
            <v>262963502</v>
          </cell>
          <cell r="F91" t="str">
            <v>Non</v>
          </cell>
          <cell r="I91">
            <v>42809351200039</v>
          </cell>
          <cell r="J91">
            <v>428093512</v>
          </cell>
          <cell r="K91">
            <v>12</v>
          </cell>
          <cell r="L91" t="str">
            <v>Oui</v>
          </cell>
          <cell r="M91" t="str">
            <v>Non</v>
          </cell>
          <cell r="N91">
            <v>2958465</v>
          </cell>
          <cell r="O91">
            <v>41915</v>
          </cell>
          <cell r="Q91">
            <v>0</v>
          </cell>
          <cell r="S91">
            <v>0</v>
          </cell>
          <cell r="U91" t="str">
            <v>IMAGE</v>
          </cell>
          <cell r="V91">
            <v>59</v>
          </cell>
          <cell r="X91">
            <v>3941</v>
          </cell>
          <cell r="Y91" t="str">
            <v>RUE MARIUS AT ARY LEBLOND</v>
          </cell>
          <cell r="AA91" t="str">
            <v>SAINT PIERRE</v>
          </cell>
          <cell r="AB91">
            <v>97410</v>
          </cell>
          <cell r="AC91">
            <v>502</v>
          </cell>
          <cell r="AD91">
            <v>97</v>
          </cell>
          <cell r="AE91">
            <v>0</v>
          </cell>
        </row>
        <row r="92">
          <cell r="B92" t="str">
            <v>SORIC</v>
          </cell>
          <cell r="C92">
            <v>262286536</v>
          </cell>
          <cell r="D92">
            <v>262299951</v>
          </cell>
          <cell r="F92" t="str">
            <v>Non</v>
          </cell>
          <cell r="K92">
            <v>12</v>
          </cell>
          <cell r="L92" t="str">
            <v>Oui</v>
          </cell>
          <cell r="M92" t="str">
            <v>Non</v>
          </cell>
          <cell r="N92">
            <v>2958465</v>
          </cell>
          <cell r="O92">
            <v>41915</v>
          </cell>
          <cell r="Q92">
            <v>0</v>
          </cell>
          <cell r="S92">
            <v>0</v>
          </cell>
          <cell r="U92" t="str">
            <v>SORIC</v>
          </cell>
          <cell r="V92">
            <v>28</v>
          </cell>
          <cell r="X92">
            <v>3942</v>
          </cell>
          <cell r="Y92" t="str">
            <v>RUE PIERRE AUBERT</v>
          </cell>
          <cell r="Z92" t="str">
            <v>ZONE INDUSTRIELLE DU CHAUDRON</v>
          </cell>
          <cell r="AA92" t="str">
            <v>SAINTE CLOTILDE</v>
          </cell>
          <cell r="AB92">
            <v>97490</v>
          </cell>
          <cell r="AC92">
            <v>411</v>
          </cell>
          <cell r="AD92">
            <v>97</v>
          </cell>
          <cell r="AE92">
            <v>10</v>
          </cell>
        </row>
        <row r="93">
          <cell r="B93" t="str">
            <v>FERMES ET JARDINS</v>
          </cell>
          <cell r="C93">
            <v>262580229</v>
          </cell>
          <cell r="D93">
            <v>262972853</v>
          </cell>
          <cell r="F93" t="str">
            <v>Non</v>
          </cell>
          <cell r="K93">
            <v>12</v>
          </cell>
          <cell r="L93" t="str">
            <v>Oui</v>
          </cell>
          <cell r="M93" t="str">
            <v>Non</v>
          </cell>
          <cell r="N93">
            <v>2958465</v>
          </cell>
          <cell r="O93">
            <v>41914</v>
          </cell>
          <cell r="Q93">
            <v>0</v>
          </cell>
          <cell r="S93">
            <v>0</v>
          </cell>
          <cell r="U93" t="str">
            <v>FERMES</v>
          </cell>
          <cell r="V93">
            <v>0</v>
          </cell>
          <cell r="X93">
            <v>3943</v>
          </cell>
          <cell r="AA93" t="str">
            <v>SAINT ANDRE</v>
          </cell>
          <cell r="AB93">
            <v>97440</v>
          </cell>
          <cell r="AC93">
            <v>409</v>
          </cell>
          <cell r="AD93">
            <v>97</v>
          </cell>
          <cell r="AE93">
            <v>0</v>
          </cell>
        </row>
        <row r="94">
          <cell r="B94" t="str">
            <v>AUBERGE SAVRIAMA</v>
          </cell>
          <cell r="C94">
            <v>262466984</v>
          </cell>
          <cell r="D94">
            <v>262432000</v>
          </cell>
          <cell r="F94" t="str">
            <v>Non</v>
          </cell>
          <cell r="I94">
            <v>41390981300011</v>
          </cell>
          <cell r="J94">
            <v>413909813</v>
          </cell>
          <cell r="K94">
            <v>12</v>
          </cell>
          <cell r="L94" t="str">
            <v>Oui</v>
          </cell>
          <cell r="M94" t="str">
            <v>Non</v>
          </cell>
          <cell r="N94">
            <v>2958465</v>
          </cell>
          <cell r="O94">
            <v>41939</v>
          </cell>
          <cell r="Q94">
            <v>0</v>
          </cell>
          <cell r="U94" t="str">
            <v>AUBERGE</v>
          </cell>
          <cell r="V94">
            <v>0</v>
          </cell>
          <cell r="X94">
            <v>3945</v>
          </cell>
          <cell r="Y94" t="str">
            <v>1084 CHEMIN 80 RDM LES BAS</v>
          </cell>
          <cell r="AA94" t="str">
            <v>SAINT ANDRE</v>
          </cell>
          <cell r="AB94">
            <v>97440</v>
          </cell>
          <cell r="AC94">
            <v>409</v>
          </cell>
          <cell r="AD94">
            <v>97</v>
          </cell>
          <cell r="AE94">
            <v>0</v>
          </cell>
        </row>
        <row r="95">
          <cell r="B95" t="str">
            <v>TERRITORIAL EDITIONS</v>
          </cell>
          <cell r="C95">
            <v>476658717</v>
          </cell>
          <cell r="D95">
            <v>476657136</v>
          </cell>
          <cell r="F95" t="str">
            <v>Non</v>
          </cell>
          <cell r="K95">
            <v>12</v>
          </cell>
          <cell r="L95" t="str">
            <v>Oui</v>
          </cell>
          <cell r="M95" t="str">
            <v>Oui</v>
          </cell>
          <cell r="N95">
            <v>2958465</v>
          </cell>
          <cell r="O95">
            <v>41915</v>
          </cell>
          <cell r="Q95">
            <v>0</v>
          </cell>
          <cell r="S95">
            <v>0</v>
          </cell>
          <cell r="U95" t="str">
            <v>TERRITORIAL</v>
          </cell>
          <cell r="V95">
            <v>58</v>
          </cell>
          <cell r="X95">
            <v>3946</v>
          </cell>
          <cell r="Y95" t="str">
            <v>COURS BECQUART CASTELBON</v>
          </cell>
          <cell r="Z95" t="str">
            <v>BP 215</v>
          </cell>
          <cell r="AA95" t="str">
            <v>VOIRON CEDEX</v>
          </cell>
          <cell r="AB95">
            <v>38506</v>
          </cell>
          <cell r="AC95">
            <v>0</v>
          </cell>
          <cell r="AE95">
            <v>0</v>
          </cell>
        </row>
        <row r="96">
          <cell r="B96" t="str">
            <v>LE DOMAINE DE COCO</v>
          </cell>
          <cell r="C96">
            <v>262655570</v>
          </cell>
          <cell r="D96" t="str">
            <v xml:space="preserve">        </v>
          </cell>
          <cell r="F96" t="str">
            <v>Non</v>
          </cell>
          <cell r="I96">
            <v>51988910900012</v>
          </cell>
          <cell r="J96">
            <v>519889109</v>
          </cell>
          <cell r="K96">
            <v>12</v>
          </cell>
          <cell r="L96" t="str">
            <v>Oui</v>
          </cell>
          <cell r="M96" t="str">
            <v>Non</v>
          </cell>
          <cell r="N96">
            <v>2958465</v>
          </cell>
          <cell r="O96">
            <v>41915</v>
          </cell>
          <cell r="Q96">
            <v>0</v>
          </cell>
          <cell r="S96">
            <v>0</v>
          </cell>
          <cell r="U96" t="str">
            <v>LE</v>
          </cell>
          <cell r="V96">
            <v>0</v>
          </cell>
          <cell r="X96">
            <v>3947</v>
          </cell>
          <cell r="Y96" t="str">
            <v>214 i CHEMIN DU CAP</v>
          </cell>
          <cell r="AA96" t="str">
            <v>SAINTE-ANNE</v>
          </cell>
          <cell r="AB96">
            <v>97437</v>
          </cell>
          <cell r="AC96">
            <v>513</v>
          </cell>
          <cell r="AD96">
            <v>25</v>
          </cell>
          <cell r="AE96">
            <v>0</v>
          </cell>
        </row>
        <row r="97">
          <cell r="B97" t="str">
            <v>MOPA</v>
          </cell>
          <cell r="C97">
            <v>557570388</v>
          </cell>
          <cell r="D97" t="str">
            <v xml:space="preserve">        </v>
          </cell>
          <cell r="F97" t="str">
            <v>Non</v>
          </cell>
          <cell r="I97">
            <v>49379523100015</v>
          </cell>
          <cell r="J97">
            <v>493795231</v>
          </cell>
          <cell r="K97">
            <v>12</v>
          </cell>
          <cell r="L97" t="str">
            <v>Oui</v>
          </cell>
          <cell r="M97" t="str">
            <v>Non</v>
          </cell>
          <cell r="N97">
            <v>2958465</v>
          </cell>
          <cell r="O97">
            <v>41915</v>
          </cell>
          <cell r="Q97">
            <v>0</v>
          </cell>
          <cell r="S97" t="str">
            <v>7990Z</v>
          </cell>
          <cell r="U97" t="str">
            <v>MOPA</v>
          </cell>
          <cell r="V97">
            <v>14</v>
          </cell>
          <cell r="X97">
            <v>3948</v>
          </cell>
          <cell r="Y97" t="str">
            <v>RUE FRANCOIS DE SOURDIS</v>
          </cell>
          <cell r="AA97" t="str">
            <v>BORDEAUX CEDEX</v>
          </cell>
          <cell r="AB97">
            <v>33077</v>
          </cell>
          <cell r="AC97">
            <v>0</v>
          </cell>
          <cell r="AE97">
            <v>0</v>
          </cell>
        </row>
        <row r="98">
          <cell r="B98" t="str">
            <v>ASSOCIATION DONN LA MAIN</v>
          </cell>
          <cell r="C98">
            <v>692442332</v>
          </cell>
          <cell r="D98" t="str">
            <v xml:space="preserve">        </v>
          </cell>
          <cell r="F98" t="str">
            <v>Non</v>
          </cell>
          <cell r="I98">
            <v>40145374100019</v>
          </cell>
          <cell r="J98">
            <v>401453741</v>
          </cell>
          <cell r="K98">
            <v>12</v>
          </cell>
          <cell r="L98" t="str">
            <v>Oui</v>
          </cell>
          <cell r="M98" t="str">
            <v>Non</v>
          </cell>
          <cell r="N98">
            <v>2958465</v>
          </cell>
          <cell r="O98">
            <v>41915</v>
          </cell>
          <cell r="Q98">
            <v>0</v>
          </cell>
          <cell r="S98">
            <v>0</v>
          </cell>
          <cell r="U98" t="str">
            <v>ASSOCIATION</v>
          </cell>
          <cell r="V98">
            <v>0</v>
          </cell>
          <cell r="X98">
            <v>3949</v>
          </cell>
          <cell r="Y98" t="str">
            <v>8 PLACE DE L'EGLISE RDM LES HAUTS</v>
          </cell>
          <cell r="AA98" t="str">
            <v>BRAS PANON</v>
          </cell>
          <cell r="AB98">
            <v>97412</v>
          </cell>
          <cell r="AC98">
            <v>402</v>
          </cell>
          <cell r="AD98">
            <v>97</v>
          </cell>
          <cell r="AE98">
            <v>0</v>
          </cell>
        </row>
        <row r="99">
          <cell r="B99" t="str">
            <v>VERGER DELATRE</v>
          </cell>
          <cell r="C99">
            <v>692563950</v>
          </cell>
          <cell r="D99" t="str">
            <v xml:space="preserve">        </v>
          </cell>
          <cell r="E99" t="str">
            <v>M</v>
          </cell>
          <cell r="F99" t="str">
            <v>Non</v>
          </cell>
          <cell r="H99" t="str">
            <v>DELATRE MICKAEL</v>
          </cell>
          <cell r="I99">
            <v>49847750400019</v>
          </cell>
          <cell r="J99">
            <v>498477504</v>
          </cell>
          <cell r="K99">
            <v>11</v>
          </cell>
          <cell r="L99" t="str">
            <v>Oui</v>
          </cell>
          <cell r="M99" t="str">
            <v>Non</v>
          </cell>
          <cell r="N99">
            <v>2958465</v>
          </cell>
          <cell r="O99">
            <v>41975</v>
          </cell>
          <cell r="Q99">
            <v>0</v>
          </cell>
          <cell r="S99">
            <v>0</v>
          </cell>
          <cell r="U99" t="str">
            <v>DELATRE</v>
          </cell>
          <cell r="V99">
            <v>11</v>
          </cell>
          <cell r="X99">
            <v>3950</v>
          </cell>
          <cell r="Y99" t="str">
            <v>RUE DE PEINDRAY D AMBELLE</v>
          </cell>
          <cell r="AA99" t="str">
            <v>LA PLAINE DES PALMISTES</v>
          </cell>
          <cell r="AB99">
            <v>97431</v>
          </cell>
          <cell r="AC99">
            <v>406</v>
          </cell>
          <cell r="AD99">
            <v>97</v>
          </cell>
          <cell r="AE99">
            <v>0</v>
          </cell>
        </row>
        <row r="100">
          <cell r="B100" t="str">
            <v>VIRAPIN JEAN PIERRE</v>
          </cell>
          <cell r="C100" t="str">
            <v xml:space="preserve">        </v>
          </cell>
          <cell r="D100" t="str">
            <v xml:space="preserve">        </v>
          </cell>
          <cell r="E100" t="str">
            <v>M</v>
          </cell>
          <cell r="F100" t="str">
            <v>Non</v>
          </cell>
          <cell r="K100">
            <v>11</v>
          </cell>
          <cell r="L100" t="str">
            <v>Oui</v>
          </cell>
          <cell r="M100" t="str">
            <v>Non</v>
          </cell>
          <cell r="N100">
            <v>2958465</v>
          </cell>
          <cell r="O100">
            <v>41915</v>
          </cell>
          <cell r="Q100">
            <v>0</v>
          </cell>
          <cell r="S100">
            <v>0</v>
          </cell>
          <cell r="U100" t="str">
            <v>VIRAPIN</v>
          </cell>
          <cell r="V100">
            <v>88</v>
          </cell>
          <cell r="X100">
            <v>3951</v>
          </cell>
          <cell r="Y100" t="str">
            <v>F CHEMIN LORY LEBRETON</v>
          </cell>
          <cell r="Z100" t="str">
            <v>LA BRETAGNE</v>
          </cell>
          <cell r="AA100" t="str">
            <v>SAINTE CLOTILDE</v>
          </cell>
          <cell r="AB100">
            <v>97490</v>
          </cell>
          <cell r="AC100">
            <v>411</v>
          </cell>
          <cell r="AD100">
            <v>97</v>
          </cell>
          <cell r="AE100">
            <v>10</v>
          </cell>
        </row>
        <row r="101">
          <cell r="B101" t="str">
            <v>LE COMPTOIR MELISSA</v>
          </cell>
          <cell r="C101">
            <v>262503698</v>
          </cell>
          <cell r="D101" t="str">
            <v xml:space="preserve">        </v>
          </cell>
          <cell r="F101" t="str">
            <v>Non</v>
          </cell>
          <cell r="I101">
            <v>44440701900017</v>
          </cell>
          <cell r="J101">
            <v>444407019</v>
          </cell>
          <cell r="K101">
            <v>12</v>
          </cell>
          <cell r="L101" t="str">
            <v>Oui</v>
          </cell>
          <cell r="M101" t="str">
            <v>Non</v>
          </cell>
          <cell r="N101">
            <v>2958465</v>
          </cell>
          <cell r="O101">
            <v>41915</v>
          </cell>
          <cell r="Q101">
            <v>0</v>
          </cell>
          <cell r="S101">
            <v>0</v>
          </cell>
          <cell r="V101">
            <v>0</v>
          </cell>
          <cell r="X101">
            <v>3954</v>
          </cell>
          <cell r="Y101" t="str">
            <v>28 CHEMIN CRATERE</v>
          </cell>
          <cell r="AA101" t="str">
            <v>SAINT BENOIT</v>
          </cell>
          <cell r="AB101">
            <v>97470</v>
          </cell>
          <cell r="AC101">
            <v>410</v>
          </cell>
          <cell r="AD101">
            <v>97</v>
          </cell>
          <cell r="AE101">
            <v>0</v>
          </cell>
        </row>
        <row r="102">
          <cell r="B102" t="str">
            <v>LES AUTHENTIQUES DU REFUGE</v>
          </cell>
          <cell r="C102">
            <v>692060636</v>
          </cell>
          <cell r="D102" t="str">
            <v xml:space="preserve">        </v>
          </cell>
          <cell r="E102" t="str">
            <v>M</v>
          </cell>
          <cell r="F102" t="str">
            <v>Non</v>
          </cell>
          <cell r="H102" t="str">
            <v>BIOLOGIQUE HUBERT J THIERRY</v>
          </cell>
          <cell r="I102">
            <v>34918553800023</v>
          </cell>
          <cell r="J102">
            <v>349185538</v>
          </cell>
          <cell r="K102">
            <v>11</v>
          </cell>
          <cell r="L102" t="str">
            <v>Oui</v>
          </cell>
          <cell r="M102" t="str">
            <v>Non</v>
          </cell>
          <cell r="N102">
            <v>2958465</v>
          </cell>
          <cell r="O102">
            <v>41911</v>
          </cell>
          <cell r="Q102">
            <v>0</v>
          </cell>
          <cell r="S102">
            <v>0</v>
          </cell>
          <cell r="U102" t="str">
            <v>LES</v>
          </cell>
          <cell r="V102">
            <v>0</v>
          </cell>
          <cell r="X102">
            <v>3955</v>
          </cell>
          <cell r="Y102" t="str">
            <v>9 CHEMIN BRAS SEC LOT CAROLINE</v>
          </cell>
          <cell r="AA102" t="str">
            <v>BRAS PANON</v>
          </cell>
          <cell r="AB102">
            <v>97412</v>
          </cell>
          <cell r="AC102">
            <v>402</v>
          </cell>
          <cell r="AD102">
            <v>97</v>
          </cell>
          <cell r="AE102">
            <v>0</v>
          </cell>
        </row>
        <row r="103">
          <cell r="B103" t="str">
            <v>AJORQUE JOHNNY</v>
          </cell>
          <cell r="C103" t="str">
            <v xml:space="preserve">        </v>
          </cell>
          <cell r="D103" t="str">
            <v xml:space="preserve">        </v>
          </cell>
          <cell r="E103" t="str">
            <v>M</v>
          </cell>
          <cell r="F103" t="str">
            <v>Non</v>
          </cell>
          <cell r="I103">
            <v>33875368400046</v>
          </cell>
          <cell r="J103">
            <v>338753684</v>
          </cell>
          <cell r="K103">
            <v>0</v>
          </cell>
          <cell r="L103" t="str">
            <v>Oui</v>
          </cell>
          <cell r="M103" t="str">
            <v>Non</v>
          </cell>
          <cell r="N103">
            <v>2958465</v>
          </cell>
          <cell r="O103">
            <v>41915</v>
          </cell>
          <cell r="Q103">
            <v>0</v>
          </cell>
          <cell r="S103">
            <v>0</v>
          </cell>
          <cell r="U103" t="str">
            <v>AJORQUE</v>
          </cell>
          <cell r="V103">
            <v>0</v>
          </cell>
          <cell r="X103">
            <v>3956</v>
          </cell>
          <cell r="Y103" t="str">
            <v>6 CITE ARTISANALE</v>
          </cell>
          <cell r="AA103" t="str">
            <v>BRAS PANON</v>
          </cell>
          <cell r="AB103">
            <v>97412</v>
          </cell>
          <cell r="AC103">
            <v>402</v>
          </cell>
          <cell r="AD103">
            <v>97</v>
          </cell>
          <cell r="AE103">
            <v>0</v>
          </cell>
        </row>
        <row r="104">
          <cell r="B104" t="str">
            <v>PRO VANILLE</v>
          </cell>
          <cell r="C104">
            <v>692619921</v>
          </cell>
          <cell r="D104">
            <v>262517394</v>
          </cell>
          <cell r="F104" t="str">
            <v>Non</v>
          </cell>
          <cell r="I104">
            <v>40206318400020</v>
          </cell>
          <cell r="J104">
            <v>402063184</v>
          </cell>
          <cell r="K104">
            <v>12</v>
          </cell>
          <cell r="L104" t="str">
            <v>Oui</v>
          </cell>
          <cell r="M104" t="str">
            <v>Non</v>
          </cell>
          <cell r="N104">
            <v>2958465</v>
          </cell>
          <cell r="O104">
            <v>41856</v>
          </cell>
          <cell r="S104">
            <v>0</v>
          </cell>
          <cell r="T104" t="str">
            <v>provanille.reunion@orange.fr</v>
          </cell>
          <cell r="U104" t="str">
            <v>PRO</v>
          </cell>
          <cell r="V104">
            <v>0</v>
          </cell>
          <cell r="X104">
            <v>3957</v>
          </cell>
          <cell r="Y104" t="str">
            <v>21 RN2</v>
          </cell>
          <cell r="AA104" t="str">
            <v>BRAS PANON</v>
          </cell>
          <cell r="AB104">
            <v>97412</v>
          </cell>
          <cell r="AC104">
            <v>402</v>
          </cell>
          <cell r="AD104">
            <v>97</v>
          </cell>
          <cell r="AE104">
            <v>0</v>
          </cell>
        </row>
        <row r="105">
          <cell r="B105" t="str">
            <v>MAIRIE DE BRAS PANON</v>
          </cell>
          <cell r="C105" t="str">
            <v xml:space="preserve">        </v>
          </cell>
          <cell r="D105" t="str">
            <v xml:space="preserve">        </v>
          </cell>
          <cell r="F105" t="str">
            <v>Non</v>
          </cell>
          <cell r="K105">
            <v>25</v>
          </cell>
          <cell r="L105" t="str">
            <v>Oui</v>
          </cell>
          <cell r="M105" t="str">
            <v>Oui</v>
          </cell>
          <cell r="N105">
            <v>2958465</v>
          </cell>
          <cell r="O105">
            <v>41915</v>
          </cell>
          <cell r="Q105">
            <v>0</v>
          </cell>
          <cell r="S105">
            <v>0</v>
          </cell>
          <cell r="U105" t="str">
            <v>MAIRIE</v>
          </cell>
          <cell r="V105">
            <v>0</v>
          </cell>
          <cell r="X105">
            <v>3958</v>
          </cell>
          <cell r="Y105" t="str">
            <v>89 RTE NATIONALE 2</v>
          </cell>
          <cell r="AA105" t="str">
            <v>BRAS PANON</v>
          </cell>
          <cell r="AB105">
            <v>97412</v>
          </cell>
          <cell r="AC105">
            <v>402</v>
          </cell>
          <cell r="AD105">
            <v>97</v>
          </cell>
          <cell r="AE105">
            <v>0</v>
          </cell>
        </row>
        <row r="106">
          <cell r="B106" t="str">
            <v>LES COMPERES CREOLES</v>
          </cell>
          <cell r="C106">
            <v>262449019</v>
          </cell>
          <cell r="D106">
            <v>692096343</v>
          </cell>
          <cell r="F106" t="str">
            <v>Non</v>
          </cell>
          <cell r="I106">
            <v>42817372800018</v>
          </cell>
          <cell r="J106">
            <v>428173728</v>
          </cell>
          <cell r="K106">
            <v>12</v>
          </cell>
          <cell r="L106" t="str">
            <v>Oui</v>
          </cell>
          <cell r="M106" t="str">
            <v>Non</v>
          </cell>
          <cell r="N106">
            <v>2958465</v>
          </cell>
          <cell r="O106">
            <v>41915</v>
          </cell>
          <cell r="Q106">
            <v>0</v>
          </cell>
          <cell r="S106">
            <v>0</v>
          </cell>
          <cell r="U106" t="str">
            <v>COMPERES</v>
          </cell>
          <cell r="V106">
            <v>0</v>
          </cell>
          <cell r="X106">
            <v>3960</v>
          </cell>
          <cell r="Y106" t="str">
            <v>107 RUE A LE TOULLEC</v>
          </cell>
          <cell r="AA106" t="str">
            <v>LA POSSESSION</v>
          </cell>
          <cell r="AB106">
            <v>97419</v>
          </cell>
          <cell r="AC106">
            <v>408</v>
          </cell>
          <cell r="AD106">
            <v>97</v>
          </cell>
          <cell r="AE106">
            <v>0</v>
          </cell>
        </row>
        <row r="107">
          <cell r="B107" t="str">
            <v>ASSOCIATION NOUT TOUT ENSAMB</v>
          </cell>
          <cell r="C107">
            <v>692085472</v>
          </cell>
          <cell r="D107" t="str">
            <v xml:space="preserve">        </v>
          </cell>
          <cell r="F107" t="str">
            <v>Non</v>
          </cell>
          <cell r="I107">
            <v>52506027300022</v>
          </cell>
          <cell r="J107">
            <v>525060273</v>
          </cell>
          <cell r="K107">
            <v>12</v>
          </cell>
          <cell r="L107" t="str">
            <v>Oui</v>
          </cell>
          <cell r="M107" t="str">
            <v>Non</v>
          </cell>
          <cell r="N107">
            <v>2958465</v>
          </cell>
          <cell r="O107">
            <v>41915</v>
          </cell>
          <cell r="Q107">
            <v>0</v>
          </cell>
          <cell r="S107">
            <v>0</v>
          </cell>
          <cell r="U107" t="str">
            <v>ASSOCIATION</v>
          </cell>
          <cell r="V107">
            <v>0</v>
          </cell>
          <cell r="X107">
            <v>3961</v>
          </cell>
          <cell r="Y107" t="str">
            <v>3 RUE CHAMPACS RDM LES HAUTS</v>
          </cell>
          <cell r="AA107" t="str">
            <v>BRAS PANON</v>
          </cell>
          <cell r="AB107">
            <v>97412</v>
          </cell>
          <cell r="AC107">
            <v>402</v>
          </cell>
          <cell r="AD107">
            <v>97</v>
          </cell>
          <cell r="AE107">
            <v>0</v>
          </cell>
        </row>
        <row r="108">
          <cell r="B108" t="str">
            <v>VANILLA BOURBON MOUNIER MARYSE</v>
          </cell>
          <cell r="C108" t="str">
            <v xml:space="preserve">        </v>
          </cell>
          <cell r="D108" t="str">
            <v xml:space="preserve">        </v>
          </cell>
          <cell r="E108" t="str">
            <v>MME</v>
          </cell>
          <cell r="F108" t="str">
            <v>Non</v>
          </cell>
          <cell r="I108">
            <v>51884279400019</v>
          </cell>
          <cell r="J108">
            <v>518842794</v>
          </cell>
          <cell r="K108">
            <v>11</v>
          </cell>
          <cell r="L108" t="str">
            <v>Oui</v>
          </cell>
          <cell r="M108" t="str">
            <v>Non</v>
          </cell>
          <cell r="N108">
            <v>2958465</v>
          </cell>
          <cell r="O108">
            <v>41915</v>
          </cell>
          <cell r="Q108">
            <v>0</v>
          </cell>
          <cell r="S108">
            <v>0</v>
          </cell>
          <cell r="U108" t="str">
            <v>VANILLA</v>
          </cell>
          <cell r="V108">
            <v>0</v>
          </cell>
          <cell r="X108">
            <v>3962</v>
          </cell>
          <cell r="Y108" t="str">
            <v>9 RUE DE L'EGLISE, QUATORZIEME</v>
          </cell>
          <cell r="AA108" t="str">
            <v>LE TAMPON</v>
          </cell>
          <cell r="AB108">
            <v>97430</v>
          </cell>
          <cell r="AC108">
            <v>422</v>
          </cell>
          <cell r="AD108">
            <v>97</v>
          </cell>
          <cell r="AE108">
            <v>0</v>
          </cell>
        </row>
        <row r="109">
          <cell r="B109" t="str">
            <v>VGB DIFFUSIONS</v>
          </cell>
          <cell r="C109" t="str">
            <v xml:space="preserve">        </v>
          </cell>
          <cell r="D109" t="str">
            <v xml:space="preserve">        </v>
          </cell>
          <cell r="F109" t="str">
            <v>Non</v>
          </cell>
          <cell r="K109">
            <v>12</v>
          </cell>
          <cell r="L109" t="str">
            <v>Oui</v>
          </cell>
          <cell r="M109" t="str">
            <v>Non</v>
          </cell>
          <cell r="N109">
            <v>2958465</v>
          </cell>
          <cell r="O109">
            <v>41915</v>
          </cell>
          <cell r="Q109">
            <v>0</v>
          </cell>
          <cell r="S109">
            <v>0</v>
          </cell>
          <cell r="U109" t="str">
            <v>VGB</v>
          </cell>
          <cell r="V109">
            <v>0</v>
          </cell>
          <cell r="X109">
            <v>3963</v>
          </cell>
          <cell r="Y109" t="str">
            <v>6 RUE DES CACTUS</v>
          </cell>
          <cell r="AA109" t="str">
            <v>LA PLAINE DES PALMISTES</v>
          </cell>
          <cell r="AB109">
            <v>97431</v>
          </cell>
          <cell r="AC109">
            <v>406</v>
          </cell>
          <cell r="AD109">
            <v>97</v>
          </cell>
          <cell r="AE109">
            <v>0</v>
          </cell>
        </row>
        <row r="110">
          <cell r="B110" t="str">
            <v>LES SAVEURS DE LA FOURNAISE</v>
          </cell>
          <cell r="C110">
            <v>692504983</v>
          </cell>
          <cell r="D110" t="str">
            <v xml:space="preserve">        </v>
          </cell>
          <cell r="F110" t="str">
            <v>Non</v>
          </cell>
          <cell r="K110">
            <v>12</v>
          </cell>
          <cell r="L110" t="str">
            <v>Oui</v>
          </cell>
          <cell r="M110" t="str">
            <v>Non</v>
          </cell>
          <cell r="N110">
            <v>2958465</v>
          </cell>
          <cell r="O110">
            <v>41915</v>
          </cell>
          <cell r="Q110">
            <v>0</v>
          </cell>
          <cell r="S110">
            <v>0</v>
          </cell>
          <cell r="U110" t="str">
            <v>LES</v>
          </cell>
          <cell r="V110">
            <v>0</v>
          </cell>
          <cell r="X110">
            <v>3964</v>
          </cell>
          <cell r="Y110" t="str">
            <v>131 CHEMIN JEANSON RDM LES BAS</v>
          </cell>
          <cell r="AA110" t="str">
            <v>SAINT ANDRE</v>
          </cell>
          <cell r="AB110">
            <v>97440</v>
          </cell>
          <cell r="AC110">
            <v>409</v>
          </cell>
          <cell r="AD110">
            <v>97</v>
          </cell>
          <cell r="AE110">
            <v>0</v>
          </cell>
        </row>
        <row r="111">
          <cell r="B111" t="str">
            <v>TRANSALAZE</v>
          </cell>
          <cell r="C111">
            <v>262474690</v>
          </cell>
          <cell r="D111">
            <v>262477690</v>
          </cell>
          <cell r="F111" t="str">
            <v>Non</v>
          </cell>
          <cell r="K111">
            <v>12</v>
          </cell>
          <cell r="L111" t="str">
            <v>Oui</v>
          </cell>
          <cell r="M111" t="str">
            <v>Non</v>
          </cell>
          <cell r="N111">
            <v>2958465</v>
          </cell>
          <cell r="O111">
            <v>41915</v>
          </cell>
          <cell r="Q111">
            <v>0</v>
          </cell>
          <cell r="S111">
            <v>0</v>
          </cell>
          <cell r="U111" t="str">
            <v>TRANSALAZE</v>
          </cell>
          <cell r="V111">
            <v>0</v>
          </cell>
          <cell r="X111">
            <v>3975</v>
          </cell>
          <cell r="Y111" t="str">
            <v>18 ROUTE DU PITON D'ANCHAING</v>
          </cell>
          <cell r="Z111" t="str">
            <v>HELL-BOURG</v>
          </cell>
          <cell r="AA111" t="str">
            <v>SALAZIE</v>
          </cell>
          <cell r="AB111">
            <v>97433</v>
          </cell>
          <cell r="AC111">
            <v>421</v>
          </cell>
          <cell r="AD111">
            <v>97</v>
          </cell>
          <cell r="AE111">
            <v>0</v>
          </cell>
        </row>
        <row r="112">
          <cell r="B112" t="str">
            <v>ITIC REUNION</v>
          </cell>
          <cell r="C112">
            <v>262730130</v>
          </cell>
          <cell r="D112">
            <v>262730690</v>
          </cell>
          <cell r="F112" t="str">
            <v>Non</v>
          </cell>
          <cell r="I112">
            <v>42344883600043</v>
          </cell>
          <cell r="J112">
            <v>423448836</v>
          </cell>
          <cell r="K112">
            <v>12</v>
          </cell>
          <cell r="L112" t="str">
            <v>Oui</v>
          </cell>
          <cell r="M112" t="str">
            <v>Non</v>
          </cell>
          <cell r="N112">
            <v>2958465</v>
          </cell>
          <cell r="O112">
            <v>41915</v>
          </cell>
          <cell r="Q112">
            <v>0</v>
          </cell>
          <cell r="S112">
            <v>0</v>
          </cell>
          <cell r="U112" t="str">
            <v>ITIC</v>
          </cell>
          <cell r="V112">
            <v>0</v>
          </cell>
          <cell r="X112">
            <v>3976</v>
          </cell>
          <cell r="Y112" t="str">
            <v>303 RUE ANDRPOLIS</v>
          </cell>
          <cell r="AA112" t="str">
            <v>SAINT ANDRE</v>
          </cell>
          <cell r="AB112">
            <v>97440</v>
          </cell>
          <cell r="AC112">
            <v>409</v>
          </cell>
          <cell r="AD112">
            <v>97</v>
          </cell>
          <cell r="AE112">
            <v>0</v>
          </cell>
        </row>
        <row r="113">
          <cell r="B113" t="str">
            <v>DENNEMONT BRIGITTE</v>
          </cell>
          <cell r="C113" t="str">
            <v xml:space="preserve">        </v>
          </cell>
          <cell r="D113" t="str">
            <v xml:space="preserve">        </v>
          </cell>
          <cell r="E113" t="str">
            <v>MME</v>
          </cell>
          <cell r="F113" t="str">
            <v>Non</v>
          </cell>
          <cell r="I113">
            <v>48308265700014</v>
          </cell>
          <cell r="J113">
            <v>483082657</v>
          </cell>
          <cell r="K113">
            <v>11</v>
          </cell>
          <cell r="L113" t="str">
            <v>Oui</v>
          </cell>
          <cell r="M113" t="str">
            <v>Non</v>
          </cell>
          <cell r="N113">
            <v>2958465</v>
          </cell>
          <cell r="O113">
            <v>41915</v>
          </cell>
          <cell r="Q113">
            <v>0</v>
          </cell>
          <cell r="S113">
            <v>0</v>
          </cell>
          <cell r="U113" t="str">
            <v>DENNEMONT</v>
          </cell>
          <cell r="V113">
            <v>0</v>
          </cell>
          <cell r="X113">
            <v>3977</v>
          </cell>
          <cell r="Y113" t="str">
            <v>168 BRAS CITRONNIERS</v>
          </cell>
          <cell r="Z113" t="str">
            <v>RTE SALAZIE</v>
          </cell>
          <cell r="AA113" t="str">
            <v>SAINT ANDRE</v>
          </cell>
          <cell r="AB113">
            <v>97440</v>
          </cell>
          <cell r="AC113">
            <v>409</v>
          </cell>
          <cell r="AD113">
            <v>97</v>
          </cell>
          <cell r="AE113">
            <v>0</v>
          </cell>
        </row>
        <row r="114">
          <cell r="B114" t="str">
            <v>ASSOCIATION ZEL PAPANGUE</v>
          </cell>
          <cell r="C114" t="str">
            <v xml:space="preserve">        </v>
          </cell>
          <cell r="D114" t="str">
            <v xml:space="preserve">        </v>
          </cell>
          <cell r="F114" t="str">
            <v>Non</v>
          </cell>
          <cell r="K114">
            <v>12</v>
          </cell>
          <cell r="L114" t="str">
            <v>Oui</v>
          </cell>
          <cell r="M114" t="str">
            <v>Non</v>
          </cell>
          <cell r="N114">
            <v>2958465</v>
          </cell>
          <cell r="O114">
            <v>41915</v>
          </cell>
          <cell r="Q114">
            <v>0</v>
          </cell>
          <cell r="S114">
            <v>0</v>
          </cell>
          <cell r="U114" t="str">
            <v>ASSOCIATION</v>
          </cell>
          <cell r="V114">
            <v>11</v>
          </cell>
          <cell r="X114">
            <v>3978</v>
          </cell>
          <cell r="Y114" t="str">
            <v>IMPASSE DES DALHIAS</v>
          </cell>
          <cell r="Z114" t="str">
            <v>HELL BOURG</v>
          </cell>
          <cell r="AA114" t="str">
            <v>SALAZIE</v>
          </cell>
          <cell r="AB114">
            <v>97433</v>
          </cell>
          <cell r="AC114">
            <v>421</v>
          </cell>
          <cell r="AD114">
            <v>97</v>
          </cell>
          <cell r="AE114">
            <v>0</v>
          </cell>
        </row>
        <row r="115">
          <cell r="B115" t="str">
            <v>SMITHYMAN TONYA</v>
          </cell>
          <cell r="C115" t="str">
            <v xml:space="preserve">        </v>
          </cell>
          <cell r="D115" t="str">
            <v xml:space="preserve">        </v>
          </cell>
          <cell r="E115" t="str">
            <v>MME</v>
          </cell>
          <cell r="F115" t="str">
            <v>Non</v>
          </cell>
          <cell r="I115">
            <v>45068573000019</v>
          </cell>
          <cell r="J115">
            <v>450685730</v>
          </cell>
          <cell r="K115">
            <v>11</v>
          </cell>
          <cell r="L115" t="str">
            <v>Oui</v>
          </cell>
          <cell r="M115" t="str">
            <v>Non</v>
          </cell>
          <cell r="N115">
            <v>2958465</v>
          </cell>
          <cell r="O115">
            <v>41915</v>
          </cell>
          <cell r="Q115">
            <v>0</v>
          </cell>
          <cell r="S115">
            <v>0</v>
          </cell>
          <cell r="U115" t="str">
            <v>SMITHYMAN</v>
          </cell>
          <cell r="V115">
            <v>7</v>
          </cell>
          <cell r="X115">
            <v>3979</v>
          </cell>
          <cell r="Y115" t="str">
            <v>IMPASSE DES JAMROSES</v>
          </cell>
          <cell r="AA115" t="str">
            <v>SAINTE-MARIE</v>
          </cell>
          <cell r="AB115">
            <v>97438</v>
          </cell>
          <cell r="AC115">
            <v>150</v>
          </cell>
          <cell r="AD115">
            <v>5</v>
          </cell>
          <cell r="AE115">
            <v>0</v>
          </cell>
        </row>
        <row r="116">
          <cell r="B116" t="str">
            <v>GO S</v>
          </cell>
          <cell r="C116">
            <v>262222348</v>
          </cell>
          <cell r="D116">
            <v>262221034</v>
          </cell>
          <cell r="F116" t="str">
            <v>Non</v>
          </cell>
          <cell r="I116">
            <v>49177594600024</v>
          </cell>
          <cell r="J116">
            <v>491775946</v>
          </cell>
          <cell r="K116">
            <v>12</v>
          </cell>
          <cell r="L116" t="str">
            <v>Oui</v>
          </cell>
          <cell r="M116" t="str">
            <v>Non</v>
          </cell>
          <cell r="N116">
            <v>2958465</v>
          </cell>
          <cell r="O116">
            <v>41968</v>
          </cell>
          <cell r="Q116">
            <v>0</v>
          </cell>
          <cell r="S116" t="str">
            <v>8010Z</v>
          </cell>
          <cell r="U116" t="str">
            <v>GOS</v>
          </cell>
          <cell r="V116">
            <v>1590</v>
          </cell>
          <cell r="X116">
            <v>3982</v>
          </cell>
          <cell r="Y116" t="str">
            <v>CHEMIN DU CENTRE BP 91</v>
          </cell>
          <cell r="AA116" t="str">
            <v>SAINT ANDRE</v>
          </cell>
          <cell r="AB116">
            <v>97440</v>
          </cell>
          <cell r="AC116">
            <v>409</v>
          </cell>
          <cell r="AD116">
            <v>97</v>
          </cell>
          <cell r="AE116">
            <v>0</v>
          </cell>
        </row>
        <row r="117">
          <cell r="B117" t="str">
            <v>ACCR</v>
          </cell>
          <cell r="C117">
            <v>692881925</v>
          </cell>
          <cell r="D117" t="str">
            <v xml:space="preserve">        </v>
          </cell>
          <cell r="F117" t="str">
            <v>Non</v>
          </cell>
          <cell r="K117">
            <v>12</v>
          </cell>
          <cell r="L117" t="str">
            <v>Oui</v>
          </cell>
          <cell r="M117" t="str">
            <v>Non</v>
          </cell>
          <cell r="N117">
            <v>2958465</v>
          </cell>
          <cell r="O117">
            <v>41915</v>
          </cell>
          <cell r="Q117">
            <v>0</v>
          </cell>
          <cell r="S117">
            <v>0</v>
          </cell>
          <cell r="U117" t="str">
            <v>ASSOCIATION</v>
          </cell>
          <cell r="V117">
            <v>0</v>
          </cell>
          <cell r="X117">
            <v>3983</v>
          </cell>
          <cell r="Y117" t="str">
            <v>108 CENTRE COMMERCIAL</v>
          </cell>
          <cell r="AA117" t="str">
            <v>SAINT ANDRE</v>
          </cell>
          <cell r="AB117">
            <v>97440</v>
          </cell>
          <cell r="AC117">
            <v>409</v>
          </cell>
          <cell r="AD117">
            <v>97</v>
          </cell>
          <cell r="AE117">
            <v>0</v>
          </cell>
        </row>
        <row r="118">
          <cell r="B118" t="str">
            <v>ROULOF MAURICE</v>
          </cell>
          <cell r="C118" t="str">
            <v xml:space="preserve">        </v>
          </cell>
          <cell r="D118" t="str">
            <v xml:space="preserve">        </v>
          </cell>
          <cell r="E118" t="str">
            <v>M</v>
          </cell>
          <cell r="F118" t="str">
            <v>Non</v>
          </cell>
          <cell r="I118">
            <v>38267500700019</v>
          </cell>
          <cell r="J118">
            <v>382675007</v>
          </cell>
          <cell r="K118">
            <v>11</v>
          </cell>
          <cell r="L118" t="str">
            <v>Oui</v>
          </cell>
          <cell r="M118" t="str">
            <v>Non</v>
          </cell>
          <cell r="N118">
            <v>2958465</v>
          </cell>
          <cell r="O118">
            <v>41915</v>
          </cell>
          <cell r="Q118">
            <v>0</v>
          </cell>
          <cell r="S118">
            <v>0</v>
          </cell>
          <cell r="U118" t="str">
            <v>ROULOF</v>
          </cell>
          <cell r="V118">
            <v>470</v>
          </cell>
          <cell r="X118">
            <v>3984</v>
          </cell>
          <cell r="Y118" t="str">
            <v>RUE DESCHANETS</v>
          </cell>
          <cell r="AA118" t="str">
            <v>SAINT ANDRE</v>
          </cell>
          <cell r="AB118">
            <v>97440</v>
          </cell>
          <cell r="AC118">
            <v>409</v>
          </cell>
          <cell r="AD118">
            <v>97</v>
          </cell>
          <cell r="AE118">
            <v>0</v>
          </cell>
        </row>
        <row r="119">
          <cell r="B119" t="str">
            <v>AU COEUR DE LA CASCADE BIBERON</v>
          </cell>
          <cell r="C119">
            <v>262527097</v>
          </cell>
          <cell r="D119" t="str">
            <v xml:space="preserve">        </v>
          </cell>
          <cell r="E119" t="str">
            <v>MME</v>
          </cell>
          <cell r="F119" t="str">
            <v>Non</v>
          </cell>
          <cell r="H119" t="str">
            <v>SYLVIE LEGER</v>
          </cell>
          <cell r="I119">
            <v>50193651200018</v>
          </cell>
          <cell r="J119">
            <v>501936512</v>
          </cell>
          <cell r="K119">
            <v>11</v>
          </cell>
          <cell r="L119" t="str">
            <v>Oui</v>
          </cell>
          <cell r="M119" t="str">
            <v>Non</v>
          </cell>
          <cell r="N119">
            <v>2958465</v>
          </cell>
          <cell r="O119">
            <v>43706</v>
          </cell>
          <cell r="Q119">
            <v>0</v>
          </cell>
          <cell r="S119">
            <v>0</v>
          </cell>
          <cell r="U119" t="str">
            <v>LEGER</v>
          </cell>
          <cell r="V119">
            <v>0</v>
          </cell>
          <cell r="X119">
            <v>3986</v>
          </cell>
          <cell r="Y119" t="str">
            <v>54 RUE BRAS PATIENCE</v>
          </cell>
          <cell r="AA119" t="str">
            <v>LA PLAINE DES PALMISTES</v>
          </cell>
          <cell r="AB119">
            <v>97431</v>
          </cell>
          <cell r="AC119">
            <v>406</v>
          </cell>
          <cell r="AD119">
            <v>97</v>
          </cell>
          <cell r="AE119">
            <v>0</v>
          </cell>
        </row>
        <row r="120">
          <cell r="B120" t="str">
            <v>GITE DE BELOUVE</v>
          </cell>
          <cell r="C120">
            <v>692859307</v>
          </cell>
          <cell r="D120" t="str">
            <v xml:space="preserve">        </v>
          </cell>
          <cell r="F120" t="str">
            <v>Non</v>
          </cell>
          <cell r="I120">
            <v>51829851800011</v>
          </cell>
          <cell r="J120">
            <v>518298518</v>
          </cell>
          <cell r="K120">
            <v>12</v>
          </cell>
          <cell r="L120" t="str">
            <v>Oui</v>
          </cell>
          <cell r="M120" t="str">
            <v>Non</v>
          </cell>
          <cell r="N120">
            <v>2958465</v>
          </cell>
          <cell r="O120">
            <v>41915</v>
          </cell>
          <cell r="Q120">
            <v>0</v>
          </cell>
          <cell r="S120">
            <v>0</v>
          </cell>
          <cell r="U120" t="str">
            <v>GITE</v>
          </cell>
          <cell r="V120">
            <v>0</v>
          </cell>
          <cell r="X120">
            <v>3988</v>
          </cell>
          <cell r="Y120" t="str">
            <v>ROUTE FORESTIERE DE BELOUVE</v>
          </cell>
          <cell r="AA120" t="str">
            <v>SALAZIE</v>
          </cell>
          <cell r="AB120">
            <v>97433</v>
          </cell>
          <cell r="AC120">
            <v>421</v>
          </cell>
          <cell r="AD120">
            <v>97</v>
          </cell>
          <cell r="AE120">
            <v>0</v>
          </cell>
        </row>
        <row r="121">
          <cell r="B121" t="str">
            <v>GROUPEMENT DES ARTISANS DE</v>
          </cell>
          <cell r="C121">
            <v>262304202</v>
          </cell>
          <cell r="D121" t="str">
            <v xml:space="preserve">        </v>
          </cell>
          <cell r="F121" t="str">
            <v>Non</v>
          </cell>
          <cell r="H121" t="str">
            <v>SALAZIE</v>
          </cell>
          <cell r="I121">
            <v>52907388400015</v>
          </cell>
          <cell r="J121">
            <v>529073884</v>
          </cell>
          <cell r="K121">
            <v>12</v>
          </cell>
          <cell r="L121" t="str">
            <v>Oui</v>
          </cell>
          <cell r="M121" t="str">
            <v>Non</v>
          </cell>
          <cell r="N121">
            <v>2958465</v>
          </cell>
          <cell r="O121">
            <v>41915</v>
          </cell>
          <cell r="Q121">
            <v>0</v>
          </cell>
          <cell r="S121" t="str">
            <v>9499Z</v>
          </cell>
          <cell r="U121" t="str">
            <v>GROUPEMENT</v>
          </cell>
          <cell r="V121">
            <v>0</v>
          </cell>
          <cell r="X121">
            <v>3989</v>
          </cell>
          <cell r="Y121" t="str">
            <v>56 MARE A POULE D'EAU</v>
          </cell>
          <cell r="AA121" t="str">
            <v>SALAZIE</v>
          </cell>
          <cell r="AB121">
            <v>97433</v>
          </cell>
          <cell r="AC121">
            <v>421</v>
          </cell>
          <cell r="AD121">
            <v>97</v>
          </cell>
          <cell r="AE121">
            <v>0</v>
          </cell>
        </row>
        <row r="122">
          <cell r="B122" t="str">
            <v>FONTAINE ELSY</v>
          </cell>
          <cell r="C122" t="str">
            <v xml:space="preserve">        </v>
          </cell>
          <cell r="D122" t="str">
            <v xml:space="preserve">        </v>
          </cell>
          <cell r="E122" t="str">
            <v>MME</v>
          </cell>
          <cell r="F122" t="str">
            <v>Non</v>
          </cell>
          <cell r="K122">
            <v>11</v>
          </cell>
          <cell r="L122" t="str">
            <v>Oui</v>
          </cell>
          <cell r="M122" t="str">
            <v>Non</v>
          </cell>
          <cell r="N122">
            <v>2958465</v>
          </cell>
          <cell r="O122">
            <v>42044</v>
          </cell>
          <cell r="Q122">
            <v>0</v>
          </cell>
          <cell r="S122">
            <v>0</v>
          </cell>
          <cell r="U122" t="str">
            <v>FONTAINE</v>
          </cell>
          <cell r="V122">
            <v>0</v>
          </cell>
          <cell r="X122">
            <v>3997</v>
          </cell>
          <cell r="Y122" t="str">
            <v>15 LES BOUGAINVILLIERS</v>
          </cell>
          <cell r="AA122" t="str">
            <v>SAINTE ANNE</v>
          </cell>
          <cell r="AB122">
            <v>97437</v>
          </cell>
          <cell r="AC122">
            <v>410</v>
          </cell>
          <cell r="AD122">
            <v>97</v>
          </cell>
          <cell r="AE122">
            <v>1</v>
          </cell>
        </row>
        <row r="123">
          <cell r="B123" t="str">
            <v>DOMITIN MARIE CAROLE</v>
          </cell>
          <cell r="C123" t="str">
            <v xml:space="preserve">        </v>
          </cell>
          <cell r="D123" t="str">
            <v xml:space="preserve">        </v>
          </cell>
          <cell r="E123" t="str">
            <v>MME</v>
          </cell>
          <cell r="F123" t="str">
            <v>Non</v>
          </cell>
          <cell r="K123">
            <v>11</v>
          </cell>
          <cell r="L123" t="str">
            <v>Oui</v>
          </cell>
          <cell r="M123" t="str">
            <v>Non</v>
          </cell>
          <cell r="N123">
            <v>2958465</v>
          </cell>
          <cell r="O123">
            <v>41915</v>
          </cell>
          <cell r="Q123">
            <v>0</v>
          </cell>
          <cell r="S123">
            <v>0</v>
          </cell>
          <cell r="U123" t="str">
            <v>DOMITIN</v>
          </cell>
          <cell r="V123">
            <v>0</v>
          </cell>
          <cell r="X123">
            <v>3998</v>
          </cell>
          <cell r="Y123" t="str">
            <v>30 LOT DU CAP</v>
          </cell>
          <cell r="AA123" t="str">
            <v>SAINTE-ANNE</v>
          </cell>
          <cell r="AB123">
            <v>97437</v>
          </cell>
          <cell r="AC123">
            <v>513</v>
          </cell>
          <cell r="AD123">
            <v>25</v>
          </cell>
          <cell r="AE123">
            <v>0</v>
          </cell>
        </row>
        <row r="124">
          <cell r="B124" t="str">
            <v>TIS</v>
          </cell>
          <cell r="C124">
            <v>692356565</v>
          </cell>
          <cell r="D124" t="str">
            <v xml:space="preserve">        </v>
          </cell>
          <cell r="F124" t="str">
            <v>Non</v>
          </cell>
          <cell r="I124">
            <v>44294186000011</v>
          </cell>
          <cell r="J124">
            <v>442941860</v>
          </cell>
          <cell r="K124">
            <v>12</v>
          </cell>
          <cell r="L124" t="str">
            <v>Oui</v>
          </cell>
          <cell r="M124" t="str">
            <v>Non</v>
          </cell>
          <cell r="N124">
            <v>2958465</v>
          </cell>
          <cell r="O124">
            <v>41915</v>
          </cell>
          <cell r="Q124">
            <v>0</v>
          </cell>
          <cell r="S124" t="str">
            <v>4651Z</v>
          </cell>
          <cell r="T124" t="str">
            <v>direction@tis-reunion.com</v>
          </cell>
          <cell r="U124" t="str">
            <v>TIS</v>
          </cell>
          <cell r="V124">
            <v>634</v>
          </cell>
          <cell r="X124">
            <v>3999</v>
          </cell>
          <cell r="Y124" t="str">
            <v>RUELLE CAMALON</v>
          </cell>
          <cell r="AA124" t="str">
            <v>SAINT ANDRE</v>
          </cell>
          <cell r="AB124">
            <v>97440</v>
          </cell>
          <cell r="AC124">
            <v>409</v>
          </cell>
          <cell r="AD124">
            <v>97</v>
          </cell>
          <cell r="AE124">
            <v>0</v>
          </cell>
        </row>
        <row r="125">
          <cell r="B125" t="str">
            <v>LE CIMENDEF</v>
          </cell>
          <cell r="C125">
            <v>262477359</v>
          </cell>
          <cell r="D125">
            <v>262476369</v>
          </cell>
          <cell r="F125" t="str">
            <v>Non</v>
          </cell>
          <cell r="K125">
            <v>12</v>
          </cell>
          <cell r="L125" t="str">
            <v>Oui</v>
          </cell>
          <cell r="M125" t="str">
            <v>Non</v>
          </cell>
          <cell r="N125">
            <v>2958465</v>
          </cell>
          <cell r="O125">
            <v>41915</v>
          </cell>
          <cell r="Q125">
            <v>0</v>
          </cell>
          <cell r="S125">
            <v>0</v>
          </cell>
          <cell r="U125" t="str">
            <v>LE</v>
          </cell>
          <cell r="V125">
            <v>0</v>
          </cell>
          <cell r="X125">
            <v>4000</v>
          </cell>
          <cell r="Y125" t="str">
            <v>RD 52 CASABOIS</v>
          </cell>
          <cell r="AA125" t="str">
            <v>SALAZIE</v>
          </cell>
          <cell r="AB125">
            <v>97433</v>
          </cell>
          <cell r="AC125">
            <v>421</v>
          </cell>
          <cell r="AD125">
            <v>97</v>
          </cell>
          <cell r="AE125">
            <v>0</v>
          </cell>
        </row>
        <row r="126">
          <cell r="B126" t="str">
            <v>LE DOMAINE DES SONGES</v>
          </cell>
          <cell r="C126">
            <v>262463535</v>
          </cell>
          <cell r="D126">
            <v>262463536</v>
          </cell>
          <cell r="F126" t="str">
            <v>Non</v>
          </cell>
          <cell r="K126">
            <v>12</v>
          </cell>
          <cell r="L126" t="str">
            <v>Oui</v>
          </cell>
          <cell r="M126" t="str">
            <v>Non</v>
          </cell>
          <cell r="N126">
            <v>2958465</v>
          </cell>
          <cell r="O126">
            <v>41915</v>
          </cell>
          <cell r="Q126">
            <v>0</v>
          </cell>
          <cell r="S126">
            <v>0</v>
          </cell>
          <cell r="U126" t="str">
            <v>LE</v>
          </cell>
          <cell r="V126">
            <v>0</v>
          </cell>
          <cell r="X126">
            <v>4001</v>
          </cell>
          <cell r="Y126" t="str">
            <v>CHEMIN DU BUTOR</v>
          </cell>
          <cell r="Z126" t="str">
            <v>MARE A VIEILLE PLACE</v>
          </cell>
          <cell r="AA126" t="str">
            <v>SALAZIE</v>
          </cell>
          <cell r="AB126">
            <v>97433</v>
          </cell>
          <cell r="AC126">
            <v>421</v>
          </cell>
          <cell r="AD126">
            <v>97</v>
          </cell>
          <cell r="AE126">
            <v>0</v>
          </cell>
        </row>
        <row r="127">
          <cell r="B127" t="str">
            <v>UFA ALLIANZ</v>
          </cell>
          <cell r="C127">
            <v>262731330</v>
          </cell>
          <cell r="D127">
            <v>262730030</v>
          </cell>
          <cell r="F127" t="str">
            <v>Non</v>
          </cell>
          <cell r="K127">
            <v>12</v>
          </cell>
          <cell r="L127" t="str">
            <v>Oui</v>
          </cell>
          <cell r="M127" t="str">
            <v>Non</v>
          </cell>
          <cell r="N127">
            <v>2958465</v>
          </cell>
          <cell r="O127">
            <v>41915</v>
          </cell>
          <cell r="Q127">
            <v>0</v>
          </cell>
          <cell r="S127">
            <v>0</v>
          </cell>
          <cell r="U127" t="str">
            <v>UFA</v>
          </cell>
          <cell r="V127">
            <v>0</v>
          </cell>
          <cell r="X127">
            <v>4007</v>
          </cell>
          <cell r="Y127" t="str">
            <v>133 AV MARCEL HOARAU</v>
          </cell>
          <cell r="AA127" t="str">
            <v>SAINTE CLOTILDE</v>
          </cell>
          <cell r="AB127">
            <v>97490</v>
          </cell>
          <cell r="AC127">
            <v>411</v>
          </cell>
          <cell r="AD127">
            <v>97</v>
          </cell>
          <cell r="AE127">
            <v>10</v>
          </cell>
        </row>
        <row r="128">
          <cell r="B128" t="str">
            <v>LE JOYAU DES LAVES</v>
          </cell>
          <cell r="C128">
            <v>262473400</v>
          </cell>
          <cell r="D128" t="str">
            <v xml:space="preserve">        </v>
          </cell>
          <cell r="F128" t="str">
            <v>Non</v>
          </cell>
          <cell r="I128">
            <v>41011404500017</v>
          </cell>
          <cell r="J128">
            <v>410114045</v>
          </cell>
          <cell r="K128">
            <v>12</v>
          </cell>
          <cell r="L128" t="str">
            <v>Oui</v>
          </cell>
          <cell r="M128" t="str">
            <v>Non</v>
          </cell>
          <cell r="N128">
            <v>2958465</v>
          </cell>
          <cell r="O128">
            <v>42621</v>
          </cell>
          <cell r="Q128">
            <v>0</v>
          </cell>
          <cell r="S128">
            <v>0</v>
          </cell>
          <cell r="U128" t="str">
            <v>LE</v>
          </cell>
          <cell r="V128">
            <v>0</v>
          </cell>
          <cell r="X128">
            <v>4008</v>
          </cell>
          <cell r="Y128" t="str">
            <v>474 TER RN2</v>
          </cell>
          <cell r="AA128" t="str">
            <v>SAINTE-ROSE</v>
          </cell>
          <cell r="AB128">
            <v>97439</v>
          </cell>
          <cell r="AC128">
            <v>0</v>
          </cell>
          <cell r="AE128">
            <v>0</v>
          </cell>
        </row>
        <row r="129">
          <cell r="B129" t="str">
            <v>ENERGIES ALTERNATIVES REUNION</v>
          </cell>
          <cell r="C129">
            <v>262244179</v>
          </cell>
          <cell r="D129" t="str">
            <v xml:space="preserve">        </v>
          </cell>
          <cell r="F129" t="str">
            <v>Non</v>
          </cell>
          <cell r="H129" t="str">
            <v>Z LIK FABRICATION</v>
          </cell>
          <cell r="I129">
            <v>45396810900026</v>
          </cell>
          <cell r="J129">
            <v>453968109</v>
          </cell>
          <cell r="K129">
            <v>12</v>
          </cell>
          <cell r="L129" t="str">
            <v>Oui</v>
          </cell>
          <cell r="M129" t="str">
            <v>Non</v>
          </cell>
          <cell r="N129">
            <v>2958465</v>
          </cell>
          <cell r="O129">
            <v>41915</v>
          </cell>
          <cell r="Q129">
            <v>0</v>
          </cell>
          <cell r="S129">
            <v>0</v>
          </cell>
          <cell r="U129" t="str">
            <v>ENERGIES</v>
          </cell>
          <cell r="V129">
            <v>0</v>
          </cell>
          <cell r="X129">
            <v>4010</v>
          </cell>
          <cell r="Y129" t="str">
            <v>110 RUE PINPIN</v>
          </cell>
          <cell r="AA129" t="str">
            <v>SAINT ANDRE</v>
          </cell>
          <cell r="AB129">
            <v>97440</v>
          </cell>
          <cell r="AC129">
            <v>409</v>
          </cell>
          <cell r="AD129">
            <v>97</v>
          </cell>
          <cell r="AE129">
            <v>0</v>
          </cell>
        </row>
        <row r="130">
          <cell r="B130" t="str">
            <v>CDMOI</v>
          </cell>
          <cell r="C130">
            <v>262246858</v>
          </cell>
          <cell r="D130">
            <v>262246394</v>
          </cell>
          <cell r="F130" t="str">
            <v>Non</v>
          </cell>
          <cell r="I130">
            <v>42415908500028</v>
          </cell>
          <cell r="J130">
            <v>424159085</v>
          </cell>
          <cell r="K130">
            <v>12</v>
          </cell>
          <cell r="L130" t="str">
            <v>Oui</v>
          </cell>
          <cell r="M130" t="str">
            <v>Non</v>
          </cell>
          <cell r="N130">
            <v>2958465</v>
          </cell>
          <cell r="O130">
            <v>41915</v>
          </cell>
          <cell r="Q130">
            <v>0</v>
          </cell>
          <cell r="S130" t="str">
            <v>4741Z</v>
          </cell>
          <cell r="U130" t="str">
            <v>CDMOI</v>
          </cell>
          <cell r="V130">
            <v>20</v>
          </cell>
          <cell r="X130">
            <v>4011</v>
          </cell>
          <cell r="Y130" t="str">
            <v>RUE LYCEE BP 19</v>
          </cell>
          <cell r="AA130" t="str">
            <v>LES AVIRONS</v>
          </cell>
          <cell r="AB130">
            <v>97425</v>
          </cell>
          <cell r="AC130">
            <v>401</v>
          </cell>
          <cell r="AD130">
            <v>97</v>
          </cell>
          <cell r="AE130">
            <v>0</v>
          </cell>
        </row>
        <row r="131">
          <cell r="B131" t="str">
            <v>DOM HYGIENE INDUSTRIE</v>
          </cell>
          <cell r="C131">
            <v>262505615</v>
          </cell>
          <cell r="D131">
            <v>262505701</v>
          </cell>
          <cell r="F131" t="str">
            <v>Non</v>
          </cell>
          <cell r="I131">
            <v>37913517100039</v>
          </cell>
          <cell r="J131">
            <v>379135171</v>
          </cell>
          <cell r="K131">
            <v>12</v>
          </cell>
          <cell r="L131" t="str">
            <v>Oui</v>
          </cell>
          <cell r="M131" t="str">
            <v>Non</v>
          </cell>
          <cell r="N131">
            <v>2958465</v>
          </cell>
          <cell r="O131">
            <v>41915</v>
          </cell>
          <cell r="Q131">
            <v>0</v>
          </cell>
          <cell r="S131" t="str">
            <v>212E</v>
          </cell>
          <cell r="T131" t="str">
            <v>marco.moyano@domhygieneindustrie.com</v>
          </cell>
          <cell r="U131" t="str">
            <v>DOM</v>
          </cell>
          <cell r="V131">
            <v>3</v>
          </cell>
          <cell r="X131">
            <v>4012</v>
          </cell>
          <cell r="Y131" t="str">
            <v>RUE DES DAHLIAS</v>
          </cell>
          <cell r="Z131" t="str">
            <v>ZI 2 BRAS FUSIL</v>
          </cell>
          <cell r="AA131" t="str">
            <v>SAINT BENOIT</v>
          </cell>
          <cell r="AB131">
            <v>97470</v>
          </cell>
          <cell r="AC131">
            <v>410</v>
          </cell>
          <cell r="AD131">
            <v>97</v>
          </cell>
          <cell r="AE131">
            <v>0</v>
          </cell>
        </row>
        <row r="132">
          <cell r="B132" t="str">
            <v>SERID</v>
          </cell>
          <cell r="C132">
            <v>262456555</v>
          </cell>
          <cell r="D132">
            <v>262451977</v>
          </cell>
          <cell r="F132" t="str">
            <v>Non</v>
          </cell>
          <cell r="I132">
            <v>33907021100026</v>
          </cell>
          <cell r="J132">
            <v>339070211</v>
          </cell>
          <cell r="K132">
            <v>12</v>
          </cell>
          <cell r="L132" t="str">
            <v>Oui</v>
          </cell>
          <cell r="M132" t="str">
            <v>Non</v>
          </cell>
          <cell r="N132">
            <v>2958465</v>
          </cell>
          <cell r="O132">
            <v>41915</v>
          </cell>
          <cell r="Q132">
            <v>0</v>
          </cell>
          <cell r="S132" t="str">
            <v>4690Z</v>
          </cell>
          <cell r="U132" t="str">
            <v>SERID</v>
          </cell>
          <cell r="V132">
            <v>65</v>
          </cell>
          <cell r="X132">
            <v>4013</v>
          </cell>
          <cell r="Y132" t="str">
            <v>RUE JULES THIREL</v>
          </cell>
          <cell r="AA132" t="str">
            <v>SAINT PAUL</v>
          </cell>
          <cell r="AB132">
            <v>97460</v>
          </cell>
          <cell r="AC132">
            <v>415</v>
          </cell>
          <cell r="AD132">
            <v>97</v>
          </cell>
          <cell r="AE132">
            <v>0</v>
          </cell>
        </row>
        <row r="133">
          <cell r="B133" t="str">
            <v>PATI SALAZES</v>
          </cell>
          <cell r="C133">
            <v>262478540</v>
          </cell>
          <cell r="D133" t="str">
            <v xml:space="preserve">        </v>
          </cell>
          <cell r="F133" t="str">
            <v>Non</v>
          </cell>
          <cell r="I133">
            <v>39215413400028</v>
          </cell>
          <cell r="J133">
            <v>392154134</v>
          </cell>
          <cell r="K133">
            <v>11</v>
          </cell>
          <cell r="L133" t="str">
            <v>Oui</v>
          </cell>
          <cell r="M133" t="str">
            <v>Non</v>
          </cell>
          <cell r="N133">
            <v>2958465</v>
          </cell>
          <cell r="O133">
            <v>41915</v>
          </cell>
          <cell r="Q133">
            <v>0</v>
          </cell>
          <cell r="S133">
            <v>0</v>
          </cell>
          <cell r="U133" t="str">
            <v>PATI'SALAZES</v>
          </cell>
          <cell r="V133">
            <v>43</v>
          </cell>
          <cell r="X133">
            <v>4016</v>
          </cell>
          <cell r="Y133" t="str">
            <v>RUE GENERAL DE GAULLE</v>
          </cell>
          <cell r="Z133" t="str">
            <v>HELL BOURG</v>
          </cell>
          <cell r="AA133" t="str">
            <v>SALAZIE</v>
          </cell>
          <cell r="AB133">
            <v>97433</v>
          </cell>
          <cell r="AC133">
            <v>421</v>
          </cell>
          <cell r="AD133">
            <v>97</v>
          </cell>
          <cell r="AE133">
            <v>0</v>
          </cell>
        </row>
        <row r="134">
          <cell r="B134" t="str">
            <v>FERME AUBERGE ANNIBAL</v>
          </cell>
          <cell r="C134" t="str">
            <v xml:space="preserve">        </v>
          </cell>
          <cell r="D134" t="str">
            <v xml:space="preserve">        </v>
          </cell>
          <cell r="F134" t="str">
            <v>Non</v>
          </cell>
          <cell r="I134">
            <v>42975865900016</v>
          </cell>
          <cell r="J134">
            <v>429758659</v>
          </cell>
          <cell r="K134">
            <v>12</v>
          </cell>
          <cell r="L134" t="str">
            <v>Oui</v>
          </cell>
          <cell r="M134" t="str">
            <v>Non</v>
          </cell>
          <cell r="N134">
            <v>2958465</v>
          </cell>
          <cell r="O134">
            <v>41915</v>
          </cell>
          <cell r="Q134">
            <v>0</v>
          </cell>
          <cell r="S134">
            <v>0</v>
          </cell>
          <cell r="U134" t="str">
            <v>FERME</v>
          </cell>
          <cell r="V134">
            <v>6</v>
          </cell>
          <cell r="X134">
            <v>4017</v>
          </cell>
          <cell r="Y134" t="str">
            <v>CHEMIN RIVIERE DU MAT</v>
          </cell>
          <cell r="AA134" t="str">
            <v>BRAS PANON</v>
          </cell>
          <cell r="AB134">
            <v>97412</v>
          </cell>
          <cell r="AC134">
            <v>402</v>
          </cell>
          <cell r="AD134">
            <v>97</v>
          </cell>
          <cell r="AE134">
            <v>0</v>
          </cell>
        </row>
        <row r="135">
          <cell r="B135" t="str">
            <v>MAISON FOLIO</v>
          </cell>
          <cell r="C135">
            <v>262478098</v>
          </cell>
          <cell r="D135">
            <v>262262483</v>
          </cell>
          <cell r="F135" t="str">
            <v>Non</v>
          </cell>
          <cell r="I135">
            <v>39913195200018</v>
          </cell>
          <cell r="J135">
            <v>399131952</v>
          </cell>
          <cell r="K135">
            <v>12</v>
          </cell>
          <cell r="L135" t="str">
            <v>Oui</v>
          </cell>
          <cell r="M135" t="str">
            <v>Non</v>
          </cell>
          <cell r="N135">
            <v>2958465</v>
          </cell>
          <cell r="O135">
            <v>41915</v>
          </cell>
          <cell r="Q135">
            <v>0</v>
          </cell>
          <cell r="S135" t="str">
            <v>7990Z</v>
          </cell>
          <cell r="U135" t="str">
            <v>MAISON</v>
          </cell>
          <cell r="V135">
            <v>20</v>
          </cell>
          <cell r="X135">
            <v>4018</v>
          </cell>
          <cell r="Y135" t="str">
            <v>RUE AMIRAL LACAZE</v>
          </cell>
          <cell r="AA135" t="str">
            <v>SALAZIE</v>
          </cell>
          <cell r="AB135">
            <v>97433</v>
          </cell>
          <cell r="AC135">
            <v>421</v>
          </cell>
          <cell r="AD135">
            <v>97</v>
          </cell>
          <cell r="AE135">
            <v>0</v>
          </cell>
        </row>
        <row r="136">
          <cell r="B136" t="str">
            <v>BERTEL VACOAS</v>
          </cell>
          <cell r="C136">
            <v>692053109</v>
          </cell>
          <cell r="D136" t="str">
            <v xml:space="preserve">        </v>
          </cell>
          <cell r="F136" t="str">
            <v>Non</v>
          </cell>
          <cell r="K136">
            <v>12</v>
          </cell>
          <cell r="L136" t="str">
            <v>Oui</v>
          </cell>
          <cell r="M136" t="str">
            <v>Non</v>
          </cell>
          <cell r="N136">
            <v>2958465</v>
          </cell>
          <cell r="O136">
            <v>41915</v>
          </cell>
          <cell r="Q136">
            <v>0</v>
          </cell>
          <cell r="S136">
            <v>0</v>
          </cell>
          <cell r="T136" t="str">
            <v>bertelvacoas@gmail.com</v>
          </cell>
          <cell r="U136" t="str">
            <v>BERTEL</v>
          </cell>
          <cell r="V136">
            <v>58</v>
          </cell>
          <cell r="X136">
            <v>4019</v>
          </cell>
          <cell r="Y136" t="str">
            <v>RN2</v>
          </cell>
          <cell r="AA136" t="str">
            <v>BRAS PANON</v>
          </cell>
          <cell r="AB136">
            <v>97412</v>
          </cell>
          <cell r="AC136">
            <v>402</v>
          </cell>
          <cell r="AD136">
            <v>97</v>
          </cell>
          <cell r="AE136">
            <v>0</v>
          </cell>
        </row>
        <row r="137">
          <cell r="B137" t="str">
            <v>PASSION FLORALE</v>
          </cell>
          <cell r="C137">
            <v>262419912</v>
          </cell>
          <cell r="D137">
            <v>692690633</v>
          </cell>
          <cell r="F137" t="str">
            <v>Non</v>
          </cell>
          <cell r="K137">
            <v>12</v>
          </cell>
          <cell r="L137" t="str">
            <v>Oui</v>
          </cell>
          <cell r="M137" t="str">
            <v>Non</v>
          </cell>
          <cell r="N137">
            <v>2958465</v>
          </cell>
          <cell r="O137">
            <v>41915</v>
          </cell>
          <cell r="Q137">
            <v>0</v>
          </cell>
          <cell r="S137">
            <v>0</v>
          </cell>
          <cell r="U137" t="str">
            <v>PASSION</v>
          </cell>
          <cell r="V137">
            <v>0</v>
          </cell>
          <cell r="X137">
            <v>4020</v>
          </cell>
          <cell r="Y137" t="str">
            <v>7 BIS RUE DAUBENBERGER</v>
          </cell>
          <cell r="AA137" t="str">
            <v>SAINTE ANNE</v>
          </cell>
          <cell r="AB137">
            <v>97437</v>
          </cell>
          <cell r="AC137">
            <v>410</v>
          </cell>
          <cell r="AD137">
            <v>97</v>
          </cell>
          <cell r="AE137">
            <v>1</v>
          </cell>
        </row>
        <row r="138">
          <cell r="B138" t="str">
            <v>JULIEN DEZ</v>
          </cell>
          <cell r="C138">
            <v>692115013</v>
          </cell>
          <cell r="D138" t="str">
            <v xml:space="preserve">        </v>
          </cell>
          <cell r="E138" t="str">
            <v>M</v>
          </cell>
          <cell r="F138" t="str">
            <v>Non</v>
          </cell>
          <cell r="K138">
            <v>11</v>
          </cell>
          <cell r="L138" t="str">
            <v>Oui</v>
          </cell>
          <cell r="M138" t="str">
            <v>Non</v>
          </cell>
          <cell r="N138">
            <v>2958465</v>
          </cell>
          <cell r="O138">
            <v>41915</v>
          </cell>
          <cell r="Q138">
            <v>0</v>
          </cell>
          <cell r="S138">
            <v>0</v>
          </cell>
          <cell r="T138" t="str">
            <v>juliendez.reunion.fr</v>
          </cell>
          <cell r="U138" t="str">
            <v>JULIEN</v>
          </cell>
          <cell r="V138">
            <v>0</v>
          </cell>
          <cell r="X138">
            <v>4021</v>
          </cell>
          <cell r="Y138" t="str">
            <v>10 IMPASSE DU FOND DU ROND POINT</v>
          </cell>
          <cell r="Z138" t="str">
            <v>MARE A POULES D'EAU</v>
          </cell>
          <cell r="AA138" t="str">
            <v>SALAZIE</v>
          </cell>
          <cell r="AB138">
            <v>97433</v>
          </cell>
          <cell r="AC138">
            <v>421</v>
          </cell>
          <cell r="AD138">
            <v>97</v>
          </cell>
          <cell r="AE138">
            <v>0</v>
          </cell>
        </row>
        <row r="139">
          <cell r="B139" t="str">
            <v>INDRIYA</v>
          </cell>
          <cell r="C139">
            <v>262413079</v>
          </cell>
          <cell r="D139" t="str">
            <v xml:space="preserve">        </v>
          </cell>
          <cell r="F139" t="str">
            <v>Non</v>
          </cell>
          <cell r="I139">
            <v>48013078000012</v>
          </cell>
          <cell r="J139">
            <v>480130780</v>
          </cell>
          <cell r="K139">
            <v>12</v>
          </cell>
          <cell r="L139" t="str">
            <v>Oui</v>
          </cell>
          <cell r="M139" t="str">
            <v>Non</v>
          </cell>
          <cell r="N139">
            <v>2958465</v>
          </cell>
          <cell r="O139">
            <v>41915</v>
          </cell>
          <cell r="Q139">
            <v>0</v>
          </cell>
          <cell r="S139">
            <v>0</v>
          </cell>
          <cell r="U139" t="str">
            <v>INDRIYA</v>
          </cell>
          <cell r="V139">
            <v>0</v>
          </cell>
          <cell r="X139">
            <v>4022</v>
          </cell>
          <cell r="Y139" t="str">
            <v>27 RUE BOUVET</v>
          </cell>
          <cell r="AA139" t="str">
            <v>SAINT DENIS</v>
          </cell>
          <cell r="AB139">
            <v>97400</v>
          </cell>
          <cell r="AC139">
            <v>323</v>
          </cell>
          <cell r="AD139">
            <v>17</v>
          </cell>
          <cell r="AE139">
            <v>1</v>
          </cell>
        </row>
        <row r="140">
          <cell r="B140" t="str">
            <v>DIANA DEA LODGE SARL SGHE</v>
          </cell>
          <cell r="C140">
            <v>262200202</v>
          </cell>
          <cell r="D140" t="str">
            <v xml:space="preserve">        </v>
          </cell>
          <cell r="F140" t="str">
            <v>Non</v>
          </cell>
          <cell r="I140">
            <v>50532580300011</v>
          </cell>
          <cell r="J140">
            <v>505325803</v>
          </cell>
          <cell r="K140">
            <v>12</v>
          </cell>
          <cell r="L140" t="str">
            <v>Oui</v>
          </cell>
          <cell r="M140" t="str">
            <v>Non</v>
          </cell>
          <cell r="N140">
            <v>2958465</v>
          </cell>
          <cell r="O140">
            <v>41696</v>
          </cell>
          <cell r="S140" t="str">
            <v>5510Z</v>
          </cell>
          <cell r="U140" t="str">
            <v>SARL</v>
          </cell>
          <cell r="V140">
            <v>0</v>
          </cell>
          <cell r="X140">
            <v>4023</v>
          </cell>
          <cell r="Y140" t="str">
            <v>94 CHEMIN HELVETIA</v>
          </cell>
          <cell r="AA140" t="str">
            <v>SAINTE ANNE</v>
          </cell>
          <cell r="AB140">
            <v>97437</v>
          </cell>
          <cell r="AC140">
            <v>410</v>
          </cell>
          <cell r="AD140">
            <v>97</v>
          </cell>
          <cell r="AE140">
            <v>1</v>
          </cell>
        </row>
        <row r="141">
          <cell r="B141" t="str">
            <v>LES SAVEURS DU LAITIER</v>
          </cell>
          <cell r="C141">
            <v>692735375</v>
          </cell>
          <cell r="D141" t="str">
            <v xml:space="preserve">        </v>
          </cell>
          <cell r="F141" t="str">
            <v>Non</v>
          </cell>
          <cell r="K141">
            <v>12</v>
          </cell>
          <cell r="L141" t="str">
            <v>Oui</v>
          </cell>
          <cell r="M141" t="str">
            <v>Non</v>
          </cell>
          <cell r="N141">
            <v>2958465</v>
          </cell>
          <cell r="O141">
            <v>41915</v>
          </cell>
          <cell r="Q141">
            <v>0</v>
          </cell>
          <cell r="S141">
            <v>0</v>
          </cell>
          <cell r="U141" t="str">
            <v>LES</v>
          </cell>
          <cell r="V141">
            <v>0</v>
          </cell>
          <cell r="X141">
            <v>4024</v>
          </cell>
          <cell r="Y141" t="str">
            <v>87 RUE EUGENE ROCHETAING</v>
          </cell>
          <cell r="AA141" t="str">
            <v>LA PLAINE DES PALMISTES</v>
          </cell>
          <cell r="AB141">
            <v>97431</v>
          </cell>
          <cell r="AC141">
            <v>406</v>
          </cell>
          <cell r="AD141">
            <v>97</v>
          </cell>
          <cell r="AE141">
            <v>0</v>
          </cell>
        </row>
        <row r="142">
          <cell r="B142" t="str">
            <v>ASSOCIATION LEZ ARTS D ICI</v>
          </cell>
          <cell r="C142">
            <v>692730505</v>
          </cell>
          <cell r="D142" t="str">
            <v xml:space="preserve">        </v>
          </cell>
          <cell r="F142" t="str">
            <v>Non</v>
          </cell>
          <cell r="I142">
            <v>47778814500027</v>
          </cell>
          <cell r="J142">
            <v>477788145</v>
          </cell>
          <cell r="K142">
            <v>12</v>
          </cell>
          <cell r="L142" t="str">
            <v>Oui</v>
          </cell>
          <cell r="M142" t="str">
            <v>Non</v>
          </cell>
          <cell r="N142">
            <v>2958465</v>
          </cell>
          <cell r="O142">
            <v>41915</v>
          </cell>
          <cell r="Q142">
            <v>0</v>
          </cell>
          <cell r="S142">
            <v>0</v>
          </cell>
          <cell r="U142" t="str">
            <v>ASSOCIATION</v>
          </cell>
          <cell r="V142">
            <v>0</v>
          </cell>
          <cell r="X142">
            <v>4025</v>
          </cell>
          <cell r="Y142" t="str">
            <v>53 BIS CHEMIN BELLIER</v>
          </cell>
          <cell r="Z142" t="str">
            <v>BOURBIER LES HAUTS</v>
          </cell>
          <cell r="AA142" t="str">
            <v>SAINT BENOIT</v>
          </cell>
          <cell r="AB142">
            <v>97470</v>
          </cell>
          <cell r="AC142">
            <v>410</v>
          </cell>
          <cell r="AD142">
            <v>97</v>
          </cell>
          <cell r="AE142">
            <v>0</v>
          </cell>
        </row>
        <row r="143">
          <cell r="B143" t="str">
            <v>LE CLUB DE L EST</v>
          </cell>
          <cell r="C143">
            <v>262525019</v>
          </cell>
          <cell r="D143">
            <v>693978947</v>
          </cell>
          <cell r="F143" t="str">
            <v>Non</v>
          </cell>
          <cell r="I143">
            <v>51910085300026</v>
          </cell>
          <cell r="J143">
            <v>519100853</v>
          </cell>
          <cell r="K143">
            <v>12</v>
          </cell>
          <cell r="L143" t="str">
            <v>Oui</v>
          </cell>
          <cell r="M143" t="str">
            <v>Non</v>
          </cell>
          <cell r="N143">
            <v>2958465</v>
          </cell>
          <cell r="O143">
            <v>41915</v>
          </cell>
          <cell r="Q143">
            <v>0</v>
          </cell>
          <cell r="S143">
            <v>0</v>
          </cell>
          <cell r="U143" t="str">
            <v>LE</v>
          </cell>
          <cell r="V143">
            <v>0</v>
          </cell>
          <cell r="X143">
            <v>4026</v>
          </cell>
          <cell r="Y143" t="str">
            <v>12 RUE DES LIMITES</v>
          </cell>
          <cell r="AA143" t="str">
            <v>BRAS PANON</v>
          </cell>
          <cell r="AB143">
            <v>97412</v>
          </cell>
          <cell r="AC143">
            <v>402</v>
          </cell>
          <cell r="AD143">
            <v>97</v>
          </cell>
          <cell r="AE143">
            <v>0</v>
          </cell>
        </row>
        <row r="144">
          <cell r="B144" t="str">
            <v>CHEZ MATT ET MATT</v>
          </cell>
          <cell r="C144">
            <v>692345417</v>
          </cell>
          <cell r="D144" t="str">
            <v xml:space="preserve">        </v>
          </cell>
          <cell r="F144" t="str">
            <v>Non</v>
          </cell>
          <cell r="I144">
            <v>53187408900018</v>
          </cell>
          <cell r="J144">
            <v>531874089</v>
          </cell>
          <cell r="K144">
            <v>12</v>
          </cell>
          <cell r="L144" t="str">
            <v>Oui</v>
          </cell>
          <cell r="M144" t="str">
            <v>Non</v>
          </cell>
          <cell r="N144">
            <v>2958465</v>
          </cell>
          <cell r="O144">
            <v>41915</v>
          </cell>
          <cell r="Q144">
            <v>0</v>
          </cell>
          <cell r="S144">
            <v>0</v>
          </cell>
          <cell r="U144" t="str">
            <v>CHEZ</v>
          </cell>
          <cell r="V144">
            <v>731</v>
          </cell>
          <cell r="X144">
            <v>4028</v>
          </cell>
          <cell r="Y144" t="str">
            <v>ROND POINT HELL BOURG</v>
          </cell>
          <cell r="AA144" t="str">
            <v>SALAZIE</v>
          </cell>
          <cell r="AB144">
            <v>97433</v>
          </cell>
          <cell r="AC144">
            <v>421</v>
          </cell>
          <cell r="AD144">
            <v>97</v>
          </cell>
          <cell r="AE144">
            <v>0</v>
          </cell>
        </row>
        <row r="145">
          <cell r="B145" t="str">
            <v>LES DELICES DES PLAINES</v>
          </cell>
          <cell r="C145">
            <v>262414563</v>
          </cell>
          <cell r="D145" t="str">
            <v xml:space="preserve">        </v>
          </cell>
          <cell r="F145" t="str">
            <v>Non</v>
          </cell>
          <cell r="I145">
            <v>33270852800044</v>
          </cell>
          <cell r="J145">
            <v>332708528</v>
          </cell>
          <cell r="K145">
            <v>12</v>
          </cell>
          <cell r="L145" t="str">
            <v>Oui</v>
          </cell>
          <cell r="M145" t="str">
            <v>Non</v>
          </cell>
          <cell r="N145">
            <v>2958465</v>
          </cell>
          <cell r="O145">
            <v>41915</v>
          </cell>
          <cell r="Q145">
            <v>0</v>
          </cell>
          <cell r="S145" t="str">
            <v>5610A</v>
          </cell>
          <cell r="U145" t="str">
            <v>LES</v>
          </cell>
          <cell r="V145">
            <v>333</v>
          </cell>
          <cell r="X145">
            <v>4029</v>
          </cell>
          <cell r="Y145" t="str">
            <v>RUE DE LA REPUBLIQUE</v>
          </cell>
          <cell r="AA145" t="str">
            <v>LA PLAINE DES PALMISTES</v>
          </cell>
          <cell r="AB145">
            <v>97431</v>
          </cell>
          <cell r="AC145">
            <v>406</v>
          </cell>
          <cell r="AD145">
            <v>97</v>
          </cell>
          <cell r="AE145">
            <v>0</v>
          </cell>
        </row>
        <row r="146">
          <cell r="B146" t="str">
            <v>PTI KOIN KREOL</v>
          </cell>
          <cell r="C146" t="str">
            <v xml:space="preserve">        </v>
          </cell>
          <cell r="D146" t="str">
            <v xml:space="preserve">        </v>
          </cell>
          <cell r="F146" t="str">
            <v>Non</v>
          </cell>
          <cell r="I146">
            <v>81236084000019</v>
          </cell>
          <cell r="J146">
            <v>812360840</v>
          </cell>
          <cell r="K146">
            <v>12</v>
          </cell>
          <cell r="L146" t="str">
            <v>Oui</v>
          </cell>
          <cell r="M146" t="str">
            <v>Non</v>
          </cell>
          <cell r="N146">
            <v>41698</v>
          </cell>
          <cell r="O146">
            <v>42221</v>
          </cell>
          <cell r="Q146">
            <v>0</v>
          </cell>
          <cell r="S146" t="str">
            <v>5610C</v>
          </cell>
          <cell r="U146" t="str">
            <v>TI</v>
          </cell>
          <cell r="V146">
            <v>7</v>
          </cell>
          <cell r="X146">
            <v>4030</v>
          </cell>
          <cell r="Y146" t="str">
            <v>RUE NILLAMEYOM</v>
          </cell>
          <cell r="Z146" t="str">
            <v>RIVIERE DU MAT LES HAUTS</v>
          </cell>
          <cell r="AA146" t="str">
            <v>BRAS PANON</v>
          </cell>
          <cell r="AB146">
            <v>97412</v>
          </cell>
          <cell r="AC146">
            <v>402</v>
          </cell>
          <cell r="AD146">
            <v>97</v>
          </cell>
          <cell r="AE146">
            <v>0</v>
          </cell>
        </row>
        <row r="147">
          <cell r="B147" t="str">
            <v>BANANALAND</v>
          </cell>
          <cell r="C147">
            <v>692676931</v>
          </cell>
          <cell r="D147" t="str">
            <v xml:space="preserve">        </v>
          </cell>
          <cell r="F147" t="str">
            <v>Non</v>
          </cell>
          <cell r="I147">
            <v>44462852300011</v>
          </cell>
          <cell r="J147">
            <v>444628523</v>
          </cell>
          <cell r="K147">
            <v>12</v>
          </cell>
          <cell r="L147" t="str">
            <v>Oui</v>
          </cell>
          <cell r="M147" t="str">
            <v>Non</v>
          </cell>
          <cell r="N147">
            <v>2958465</v>
          </cell>
          <cell r="O147">
            <v>41915</v>
          </cell>
          <cell r="Q147">
            <v>0</v>
          </cell>
          <cell r="S147">
            <v>0</v>
          </cell>
          <cell r="U147" t="str">
            <v>BANANALAND</v>
          </cell>
          <cell r="V147">
            <v>371</v>
          </cell>
          <cell r="W147" t="str">
            <v>T</v>
          </cell>
          <cell r="X147">
            <v>4031</v>
          </cell>
          <cell r="Y147" t="str">
            <v>RN2 BELLEVUE</v>
          </cell>
          <cell r="AA147" t="str">
            <v>SAINTE ROSE</v>
          </cell>
          <cell r="AB147">
            <v>97439</v>
          </cell>
          <cell r="AC147">
            <v>0</v>
          </cell>
          <cell r="AE147">
            <v>0</v>
          </cell>
        </row>
        <row r="148">
          <cell r="B148" t="str">
            <v>LE JARDIN DE SERENITE</v>
          </cell>
          <cell r="C148">
            <v>262513413</v>
          </cell>
          <cell r="D148" t="str">
            <v xml:space="preserve">        </v>
          </cell>
          <cell r="F148" t="str">
            <v>Non</v>
          </cell>
          <cell r="I148">
            <v>53124930800010</v>
          </cell>
          <cell r="J148">
            <v>531249308</v>
          </cell>
          <cell r="K148">
            <v>12</v>
          </cell>
          <cell r="L148" t="str">
            <v>Oui</v>
          </cell>
          <cell r="M148" t="str">
            <v>Non</v>
          </cell>
          <cell r="N148">
            <v>2958465</v>
          </cell>
          <cell r="O148">
            <v>41915</v>
          </cell>
          <cell r="Q148">
            <v>0</v>
          </cell>
          <cell r="S148">
            <v>0</v>
          </cell>
          <cell r="U148" t="str">
            <v>LE</v>
          </cell>
          <cell r="V148">
            <v>138</v>
          </cell>
          <cell r="X148">
            <v>4032</v>
          </cell>
          <cell r="Y148" t="str">
            <v>RUE LOUIS CARRON</v>
          </cell>
          <cell r="AA148" t="str">
            <v>LA PLAINE DES PALMISTES</v>
          </cell>
          <cell r="AB148">
            <v>97431</v>
          </cell>
          <cell r="AC148">
            <v>406</v>
          </cell>
          <cell r="AD148">
            <v>97</v>
          </cell>
          <cell r="AE148">
            <v>0</v>
          </cell>
        </row>
        <row r="149">
          <cell r="B149" t="str">
            <v>TEAM QUAD LETE</v>
          </cell>
          <cell r="C149">
            <v>692258811</v>
          </cell>
          <cell r="D149" t="str">
            <v xml:space="preserve">        </v>
          </cell>
          <cell r="F149" t="str">
            <v>Non</v>
          </cell>
          <cell r="I149">
            <v>50397401600019</v>
          </cell>
          <cell r="J149">
            <v>503974016</v>
          </cell>
          <cell r="K149">
            <v>12</v>
          </cell>
          <cell r="L149" t="str">
            <v>Oui</v>
          </cell>
          <cell r="M149" t="str">
            <v>Non</v>
          </cell>
          <cell r="N149">
            <v>2958465</v>
          </cell>
          <cell r="O149">
            <v>41915</v>
          </cell>
          <cell r="Q149">
            <v>0</v>
          </cell>
          <cell r="S149">
            <v>0</v>
          </cell>
          <cell r="T149" t="str">
            <v>teamquadlete@izi.re</v>
          </cell>
          <cell r="U149" t="str">
            <v>TEAM</v>
          </cell>
          <cell r="V149">
            <v>0</v>
          </cell>
          <cell r="X149">
            <v>4033</v>
          </cell>
          <cell r="Y149" t="str">
            <v>161 CHEMIN FOURCHON</v>
          </cell>
          <cell r="Z149" t="str">
            <v>CHAMP BORNE</v>
          </cell>
          <cell r="AA149" t="str">
            <v>SAINT ANDRE</v>
          </cell>
          <cell r="AB149">
            <v>97440</v>
          </cell>
          <cell r="AC149">
            <v>409</v>
          </cell>
          <cell r="AD149">
            <v>97</v>
          </cell>
          <cell r="AE149">
            <v>0</v>
          </cell>
        </row>
        <row r="150">
          <cell r="B150" t="str">
            <v>ASSOCIATION BENEDICTIN POUR LE</v>
          </cell>
          <cell r="C150" t="str">
            <v xml:space="preserve">        </v>
          </cell>
          <cell r="D150" t="str">
            <v xml:space="preserve">        </v>
          </cell>
          <cell r="F150" t="str">
            <v>Non</v>
          </cell>
          <cell r="H150" t="str">
            <v>DEVELOPPEMENT ECO ET SOCIAL</v>
          </cell>
          <cell r="I150">
            <v>52814499100015</v>
          </cell>
          <cell r="J150">
            <v>528144991</v>
          </cell>
          <cell r="K150">
            <v>12</v>
          </cell>
          <cell r="L150" t="str">
            <v>Oui</v>
          </cell>
          <cell r="M150" t="str">
            <v>Non</v>
          </cell>
          <cell r="N150">
            <v>2958465</v>
          </cell>
          <cell r="O150">
            <v>41915</v>
          </cell>
          <cell r="Q150">
            <v>0</v>
          </cell>
          <cell r="S150">
            <v>0</v>
          </cell>
          <cell r="U150" t="str">
            <v>ASSOCIATION</v>
          </cell>
          <cell r="V150">
            <v>490</v>
          </cell>
          <cell r="X150">
            <v>4034</v>
          </cell>
          <cell r="Y150" t="str">
            <v>CHEMIN GRAND FOND</v>
          </cell>
          <cell r="AA150" t="str">
            <v>SAINT BENOIT</v>
          </cell>
          <cell r="AB150">
            <v>97470</v>
          </cell>
          <cell r="AC150">
            <v>410</v>
          </cell>
          <cell r="AD150">
            <v>97</v>
          </cell>
          <cell r="AE150">
            <v>0</v>
          </cell>
        </row>
        <row r="151">
          <cell r="B151" t="str">
            <v>MANORO PATRICK GITE LAMANDOZE</v>
          </cell>
          <cell r="C151">
            <v>262478965</v>
          </cell>
          <cell r="D151" t="str">
            <v xml:space="preserve">        </v>
          </cell>
          <cell r="E151" t="str">
            <v>M</v>
          </cell>
          <cell r="F151" t="str">
            <v>Non</v>
          </cell>
          <cell r="H151" t="str">
            <v>FAAM MONTAGNE SARL</v>
          </cell>
          <cell r="I151">
            <v>48292354700012</v>
          </cell>
          <cell r="J151">
            <v>482923547</v>
          </cell>
          <cell r="K151">
            <v>11</v>
          </cell>
          <cell r="L151" t="str">
            <v>Oui</v>
          </cell>
          <cell r="M151" t="str">
            <v>Non</v>
          </cell>
          <cell r="N151">
            <v>2958465</v>
          </cell>
          <cell r="O151">
            <v>41915</v>
          </cell>
          <cell r="Q151">
            <v>0</v>
          </cell>
          <cell r="S151" t="str">
            <v>5520Z</v>
          </cell>
          <cell r="U151" t="str">
            <v>MANORO</v>
          </cell>
          <cell r="V151">
            <v>11</v>
          </cell>
          <cell r="X151">
            <v>4035</v>
          </cell>
          <cell r="Y151" t="str">
            <v>CHEMIN JEAN BAPTISTE PAYET</v>
          </cell>
          <cell r="Z151" t="str">
            <v>CAMP OZOUX HELL BOURG</v>
          </cell>
          <cell r="AA151" t="str">
            <v>SALAZIE</v>
          </cell>
          <cell r="AB151">
            <v>97433</v>
          </cell>
          <cell r="AC151">
            <v>421</v>
          </cell>
          <cell r="AD151">
            <v>97</v>
          </cell>
          <cell r="AE151">
            <v>0</v>
          </cell>
        </row>
        <row r="152">
          <cell r="B152" t="str">
            <v>EDEN AUSTRAL TONTON POLO</v>
          </cell>
          <cell r="C152">
            <v>692452807</v>
          </cell>
          <cell r="D152" t="str">
            <v xml:space="preserve">        </v>
          </cell>
          <cell r="F152" t="str">
            <v>Oui</v>
          </cell>
          <cell r="K152">
            <v>12</v>
          </cell>
          <cell r="L152" t="str">
            <v>Oui</v>
          </cell>
          <cell r="M152" t="str">
            <v>Non</v>
          </cell>
          <cell r="N152">
            <v>2958465</v>
          </cell>
          <cell r="O152">
            <v>41915</v>
          </cell>
          <cell r="Q152">
            <v>0</v>
          </cell>
          <cell r="S152" t="str">
            <v>153F</v>
          </cell>
          <cell r="U152" t="str">
            <v>EDEN</v>
          </cell>
          <cell r="V152">
            <v>0</v>
          </cell>
          <cell r="X152">
            <v>4037</v>
          </cell>
          <cell r="Y152" t="str">
            <v>21 ALLEE DES CROTONS</v>
          </cell>
          <cell r="AA152" t="str">
            <v>SAINT ANDRE</v>
          </cell>
          <cell r="AB152">
            <v>97440</v>
          </cell>
          <cell r="AC152">
            <v>409</v>
          </cell>
          <cell r="AD152">
            <v>97</v>
          </cell>
          <cell r="AE152">
            <v>0</v>
          </cell>
        </row>
        <row r="153">
          <cell r="B153" t="str">
            <v>ARTS ET TRADITIONS</v>
          </cell>
          <cell r="C153">
            <v>692055056</v>
          </cell>
          <cell r="D153" t="str">
            <v xml:space="preserve">        </v>
          </cell>
          <cell r="F153" t="str">
            <v>Oui</v>
          </cell>
          <cell r="I153">
            <v>33469180500033</v>
          </cell>
          <cell r="J153">
            <v>334691805</v>
          </cell>
          <cell r="K153">
            <v>12</v>
          </cell>
          <cell r="L153" t="str">
            <v>Oui</v>
          </cell>
          <cell r="M153" t="str">
            <v>Non</v>
          </cell>
          <cell r="N153">
            <v>2958465</v>
          </cell>
          <cell r="O153">
            <v>41915</v>
          </cell>
          <cell r="Q153">
            <v>0</v>
          </cell>
          <cell r="S153" t="str">
            <v>9103Z</v>
          </cell>
          <cell r="T153" t="str">
            <v>artsettraditions@gmail.com</v>
          </cell>
          <cell r="U153" t="str">
            <v>ASSOCIATION</v>
          </cell>
          <cell r="V153">
            <v>2</v>
          </cell>
          <cell r="X153">
            <v>4038</v>
          </cell>
          <cell r="Y153" t="str">
            <v>PLACE ETIENNE REGNAULT</v>
          </cell>
          <cell r="Z153" t="str">
            <v>ANC.GARE ROUTIERE</v>
          </cell>
          <cell r="AA153" t="str">
            <v>SAINT DENIS</v>
          </cell>
          <cell r="AB153">
            <v>97400</v>
          </cell>
          <cell r="AC153">
            <v>323</v>
          </cell>
          <cell r="AD153">
            <v>17</v>
          </cell>
          <cell r="AE153">
            <v>1</v>
          </cell>
        </row>
        <row r="154">
          <cell r="B154" t="str">
            <v>OFFITAL</v>
          </cell>
          <cell r="C154">
            <v>262976800</v>
          </cell>
          <cell r="D154">
            <v>262976801</v>
          </cell>
          <cell r="F154" t="str">
            <v>Oui</v>
          </cell>
          <cell r="I154">
            <v>41851929400023</v>
          </cell>
          <cell r="J154">
            <v>418519294</v>
          </cell>
          <cell r="K154">
            <v>12</v>
          </cell>
          <cell r="L154" t="str">
            <v>Oui</v>
          </cell>
          <cell r="M154" t="str">
            <v>Non</v>
          </cell>
          <cell r="N154">
            <v>2958465</v>
          </cell>
          <cell r="O154">
            <v>41915</v>
          </cell>
          <cell r="Q154">
            <v>0</v>
          </cell>
          <cell r="S154" t="str">
            <v>4665Z</v>
          </cell>
          <cell r="T154" t="str">
            <v>offital@offital.com</v>
          </cell>
          <cell r="V154">
            <v>0</v>
          </cell>
          <cell r="W154">
            <v>74</v>
          </cell>
          <cell r="X154">
            <v>4042</v>
          </cell>
          <cell r="Y154" t="str">
            <v>RUE ANDRE LARDY</v>
          </cell>
          <cell r="Z154" t="str">
            <v>ZAE LA MARE</v>
          </cell>
          <cell r="AA154" t="str">
            <v>SAINTE MARIE</v>
          </cell>
          <cell r="AB154">
            <v>97438</v>
          </cell>
          <cell r="AC154">
            <v>0</v>
          </cell>
          <cell r="AE154">
            <v>0</v>
          </cell>
        </row>
        <row r="155">
          <cell r="B155" t="str">
            <v>EDITIONS ORPHIE</v>
          </cell>
          <cell r="C155">
            <v>262306162</v>
          </cell>
          <cell r="D155">
            <v>262307062</v>
          </cell>
          <cell r="F155" t="str">
            <v>Non</v>
          </cell>
          <cell r="I155">
            <v>33262970800139</v>
          </cell>
          <cell r="J155">
            <v>332629708</v>
          </cell>
          <cell r="K155">
            <v>12</v>
          </cell>
          <cell r="L155" t="str">
            <v>Oui</v>
          </cell>
          <cell r="M155" t="str">
            <v>Non</v>
          </cell>
          <cell r="N155">
            <v>2958465</v>
          </cell>
          <cell r="O155">
            <v>41669</v>
          </cell>
          <cell r="S155" t="str">
            <v>5811Z</v>
          </cell>
          <cell r="T155" t="str">
            <v>f.bijoux@editions-orphie.com</v>
          </cell>
          <cell r="U155" t="str">
            <v>EDITIONS</v>
          </cell>
          <cell r="V155">
            <v>0</v>
          </cell>
          <cell r="X155">
            <v>4043</v>
          </cell>
          <cell r="Y155" t="str">
            <v>5 IMPASSE DES GIRIMBELS BP 40066</v>
          </cell>
          <cell r="Z155" t="str">
            <v>MONTGAILLARD</v>
          </cell>
          <cell r="AA155" t="str">
            <v>SAINT DENIS CEDEX</v>
          </cell>
          <cell r="AB155">
            <v>97462</v>
          </cell>
          <cell r="AC155">
            <v>0</v>
          </cell>
          <cell r="AE155">
            <v>0</v>
          </cell>
        </row>
        <row r="156">
          <cell r="B156" t="str">
            <v>CAUMES JEAN PATRICE</v>
          </cell>
          <cell r="C156">
            <v>692661885</v>
          </cell>
          <cell r="D156" t="str">
            <v xml:space="preserve">        </v>
          </cell>
          <cell r="E156" t="str">
            <v>M</v>
          </cell>
          <cell r="F156" t="str">
            <v>Oui</v>
          </cell>
          <cell r="I156">
            <v>49933280700019</v>
          </cell>
          <cell r="J156">
            <v>499332807</v>
          </cell>
          <cell r="K156">
            <v>11</v>
          </cell>
          <cell r="L156" t="str">
            <v>Oui</v>
          </cell>
          <cell r="M156" t="str">
            <v>Non</v>
          </cell>
          <cell r="N156">
            <v>2958465</v>
          </cell>
          <cell r="O156">
            <v>41915</v>
          </cell>
          <cell r="Q156">
            <v>0</v>
          </cell>
          <cell r="S156" t="str">
            <v>7420Z</v>
          </cell>
          <cell r="U156" t="str">
            <v>CAUMES</v>
          </cell>
          <cell r="V156">
            <v>0</v>
          </cell>
          <cell r="X156">
            <v>4044</v>
          </cell>
          <cell r="Y156" t="str">
            <v>196 CHEMIN DU COIN TRANQUILLE PK 22</v>
          </cell>
          <cell r="AA156" t="str">
            <v>PLAINE DES CAFRES</v>
          </cell>
          <cell r="AB156">
            <v>97418</v>
          </cell>
          <cell r="AC156">
            <v>0</v>
          </cell>
          <cell r="AE156">
            <v>0</v>
          </cell>
        </row>
        <row r="157">
          <cell r="B157" t="str">
            <v>DARTY ARMANDE</v>
          </cell>
          <cell r="C157" t="str">
            <v xml:space="preserve">        </v>
          </cell>
          <cell r="D157" t="str">
            <v xml:space="preserve">        </v>
          </cell>
          <cell r="E157" t="str">
            <v>MME</v>
          </cell>
          <cell r="F157" t="str">
            <v>Oui</v>
          </cell>
          <cell r="K157">
            <v>11</v>
          </cell>
          <cell r="L157" t="str">
            <v>Oui</v>
          </cell>
          <cell r="M157" t="str">
            <v>Non</v>
          </cell>
          <cell r="N157">
            <v>2958465</v>
          </cell>
          <cell r="O157">
            <v>41915</v>
          </cell>
          <cell r="Q157">
            <v>0</v>
          </cell>
          <cell r="S157">
            <v>0</v>
          </cell>
          <cell r="U157" t="str">
            <v>DARTY</v>
          </cell>
          <cell r="V157">
            <v>25</v>
          </cell>
          <cell r="X157">
            <v>4045</v>
          </cell>
          <cell r="Y157" t="str">
            <v>RUE DES CANNELLES APT 34</v>
          </cell>
          <cell r="Z157" t="str">
            <v>SIDR LES CATTLEYAS CAMBUSTON</v>
          </cell>
          <cell r="AA157" t="str">
            <v>SAINT ANDRE</v>
          </cell>
          <cell r="AB157">
            <v>97440</v>
          </cell>
          <cell r="AC157">
            <v>409</v>
          </cell>
          <cell r="AD157">
            <v>97</v>
          </cell>
          <cell r="AE157">
            <v>0</v>
          </cell>
        </row>
        <row r="158">
          <cell r="B158" t="str">
            <v>RANDO MAFATE OCEAN INDIEN</v>
          </cell>
          <cell r="C158">
            <v>692337459</v>
          </cell>
          <cell r="D158" t="str">
            <v xml:space="preserve">        </v>
          </cell>
          <cell r="F158" t="str">
            <v>Oui</v>
          </cell>
          <cell r="I158">
            <v>38536568900020</v>
          </cell>
          <cell r="J158">
            <v>385365689</v>
          </cell>
          <cell r="K158">
            <v>12</v>
          </cell>
          <cell r="L158" t="str">
            <v>Oui</v>
          </cell>
          <cell r="M158" t="str">
            <v>Non</v>
          </cell>
          <cell r="N158">
            <v>2958465</v>
          </cell>
          <cell r="O158">
            <v>41915</v>
          </cell>
          <cell r="Q158">
            <v>0</v>
          </cell>
          <cell r="S158">
            <v>0</v>
          </cell>
          <cell r="T158" t="str">
            <v>RANDOMAFATE.REUNION@GMAIL.COM</v>
          </cell>
          <cell r="U158" t="str">
            <v>RANDO</v>
          </cell>
          <cell r="V158">
            <v>0</v>
          </cell>
          <cell r="X158">
            <v>4046</v>
          </cell>
          <cell r="Y158" t="str">
            <v>CIRQUE DE MAFATE</v>
          </cell>
          <cell r="Z158" t="str">
            <v>LA PLAINE AUX SABLES</v>
          </cell>
          <cell r="AA158" t="str">
            <v>PAR SALAZIE</v>
          </cell>
          <cell r="AB158">
            <v>97433</v>
          </cell>
          <cell r="AC158">
            <v>0</v>
          </cell>
          <cell r="AE158">
            <v>0</v>
          </cell>
        </row>
        <row r="159">
          <cell r="B159" t="str">
            <v>THEATRE CONFLORE</v>
          </cell>
          <cell r="C159">
            <v>692531043</v>
          </cell>
          <cell r="D159" t="str">
            <v xml:space="preserve">        </v>
          </cell>
          <cell r="F159" t="str">
            <v>Non</v>
          </cell>
          <cell r="I159">
            <v>39435288400016</v>
          </cell>
          <cell r="J159">
            <v>394352884</v>
          </cell>
          <cell r="K159">
            <v>12</v>
          </cell>
          <cell r="L159" t="str">
            <v>Oui</v>
          </cell>
          <cell r="M159" t="str">
            <v>Non</v>
          </cell>
          <cell r="N159">
            <v>2958465</v>
          </cell>
          <cell r="O159">
            <v>41911</v>
          </cell>
          <cell r="Q159">
            <v>0</v>
          </cell>
          <cell r="S159" t="str">
            <v>9001Z</v>
          </cell>
          <cell r="T159" t="str">
            <v>THEATRECONFLORE@WANADOO.FR</v>
          </cell>
          <cell r="U159" t="str">
            <v>THEATRE</v>
          </cell>
          <cell r="V159">
            <v>0</v>
          </cell>
          <cell r="X159">
            <v>4047</v>
          </cell>
          <cell r="Y159" t="str">
            <v>APP 4 B2 RES MARTIN PECHEUR</v>
          </cell>
          <cell r="Z159" t="str">
            <v>19 AV MAHATAMA GANDHI</v>
          </cell>
          <cell r="AA159" t="str">
            <v>SAINTE SUZANNE</v>
          </cell>
          <cell r="AB159">
            <v>97441</v>
          </cell>
          <cell r="AC159">
            <v>420</v>
          </cell>
          <cell r="AD159">
            <v>97</v>
          </cell>
          <cell r="AE159">
            <v>0</v>
          </cell>
        </row>
        <row r="160">
          <cell r="B160" t="str">
            <v>RESTAURANT LES 2 PITONS</v>
          </cell>
          <cell r="C160">
            <v>262472316</v>
          </cell>
          <cell r="D160" t="str">
            <v xml:space="preserve">        </v>
          </cell>
          <cell r="F160" t="str">
            <v>Oui</v>
          </cell>
          <cell r="K160">
            <v>12</v>
          </cell>
          <cell r="L160" t="str">
            <v>Oui</v>
          </cell>
          <cell r="M160" t="str">
            <v>Non</v>
          </cell>
          <cell r="N160">
            <v>2958465</v>
          </cell>
          <cell r="O160">
            <v>41915</v>
          </cell>
          <cell r="Q160">
            <v>0</v>
          </cell>
          <cell r="S160" t="str">
            <v>553 B</v>
          </cell>
          <cell r="U160" t="str">
            <v>RESTAURANT</v>
          </cell>
          <cell r="V160">
            <v>0</v>
          </cell>
          <cell r="X160">
            <v>4050</v>
          </cell>
          <cell r="Y160" t="str">
            <v>ROUTE NATIONALE 2</v>
          </cell>
          <cell r="AA160" t="str">
            <v>SAINTE-ROSE</v>
          </cell>
          <cell r="AB160">
            <v>97439</v>
          </cell>
          <cell r="AC160">
            <v>0</v>
          </cell>
          <cell r="AE160">
            <v>0</v>
          </cell>
        </row>
        <row r="161">
          <cell r="B161" t="str">
            <v>VOLCK JOSIANE</v>
          </cell>
          <cell r="C161">
            <v>262410992</v>
          </cell>
          <cell r="D161" t="str">
            <v xml:space="preserve">        </v>
          </cell>
          <cell r="E161" t="str">
            <v>MME</v>
          </cell>
          <cell r="F161" t="str">
            <v>Oui</v>
          </cell>
          <cell r="I161">
            <v>53877088400012</v>
          </cell>
          <cell r="J161">
            <v>538770884</v>
          </cell>
          <cell r="K161">
            <v>11</v>
          </cell>
          <cell r="L161" t="str">
            <v>Oui</v>
          </cell>
          <cell r="M161" t="str">
            <v>Non</v>
          </cell>
          <cell r="N161">
            <v>2958465</v>
          </cell>
          <cell r="O161">
            <v>41915</v>
          </cell>
          <cell r="Q161">
            <v>0</v>
          </cell>
          <cell r="S161">
            <v>0</v>
          </cell>
          <cell r="T161" t="str">
            <v>volckjosiane@gmail.com</v>
          </cell>
          <cell r="U161" t="str">
            <v>VOLCK</v>
          </cell>
          <cell r="V161">
            <v>0</v>
          </cell>
          <cell r="X161">
            <v>4051</v>
          </cell>
          <cell r="Y161" t="str">
            <v>1 LOTISSEMENT LES POINSETTIAS</v>
          </cell>
          <cell r="AA161" t="str">
            <v>LA MONTAGNE SAINT DENIS</v>
          </cell>
          <cell r="AB161">
            <v>97417</v>
          </cell>
          <cell r="AC161">
            <v>0</v>
          </cell>
          <cell r="AE161">
            <v>0</v>
          </cell>
        </row>
        <row r="162">
          <cell r="B162" t="str">
            <v>VALEURS MONETIQUES</v>
          </cell>
          <cell r="C162">
            <v>262289565</v>
          </cell>
          <cell r="D162">
            <v>262298650</v>
          </cell>
          <cell r="F162" t="str">
            <v>Oui</v>
          </cell>
          <cell r="I162">
            <v>50011831000019</v>
          </cell>
          <cell r="J162">
            <v>500118310</v>
          </cell>
          <cell r="K162">
            <v>12</v>
          </cell>
          <cell r="L162" t="str">
            <v>Oui</v>
          </cell>
          <cell r="M162" t="str">
            <v>Non</v>
          </cell>
          <cell r="N162">
            <v>2958465</v>
          </cell>
          <cell r="O162">
            <v>41915</v>
          </cell>
          <cell r="Q162">
            <v>0</v>
          </cell>
          <cell r="S162" t="str">
            <v>3320D</v>
          </cell>
          <cell r="U162" t="str">
            <v>VALEURS</v>
          </cell>
          <cell r="V162">
            <v>0</v>
          </cell>
          <cell r="X162">
            <v>4052</v>
          </cell>
          <cell r="Y162" t="str">
            <v>BP 14</v>
          </cell>
          <cell r="AA162" t="str">
            <v>SAINT DENIS MESSAG CEDEX 9</v>
          </cell>
          <cell r="AB162">
            <v>97408</v>
          </cell>
          <cell r="AC162">
            <v>0</v>
          </cell>
          <cell r="AE162">
            <v>0</v>
          </cell>
        </row>
        <row r="163">
          <cell r="B163" t="str">
            <v>ASSO ALLONS PREN DIORE EN MAI</v>
          </cell>
          <cell r="C163">
            <v>262973042</v>
          </cell>
          <cell r="D163">
            <v>262973043</v>
          </cell>
          <cell r="F163" t="str">
            <v>Oui</v>
          </cell>
          <cell r="I163">
            <v>51088201200022</v>
          </cell>
          <cell r="J163">
            <v>510882012</v>
          </cell>
          <cell r="K163">
            <v>12</v>
          </cell>
          <cell r="L163" t="str">
            <v>Oui</v>
          </cell>
          <cell r="M163" t="str">
            <v>Non</v>
          </cell>
          <cell r="N163">
            <v>2958465</v>
          </cell>
          <cell r="O163">
            <v>41915</v>
          </cell>
          <cell r="Q163">
            <v>0</v>
          </cell>
          <cell r="S163" t="str">
            <v>9499Z</v>
          </cell>
          <cell r="U163" t="str">
            <v>ASSO.ALLONS</v>
          </cell>
          <cell r="V163">
            <v>27</v>
          </cell>
          <cell r="W163" t="str">
            <v>BIS</v>
          </cell>
          <cell r="X163">
            <v>4056</v>
          </cell>
          <cell r="Y163" t="str">
            <v>LOTISSEMENT DIORE</v>
          </cell>
          <cell r="AA163" t="str">
            <v>SAINT-ANDRE</v>
          </cell>
          <cell r="AB163">
            <v>97440</v>
          </cell>
          <cell r="AC163">
            <v>114</v>
          </cell>
          <cell r="AD163">
            <v>6</v>
          </cell>
          <cell r="AE163">
            <v>0</v>
          </cell>
        </row>
        <row r="164">
          <cell r="B164" t="str">
            <v>ASSOCIATION MOUTARDIE</v>
          </cell>
          <cell r="C164">
            <v>692849657</v>
          </cell>
          <cell r="D164" t="str">
            <v xml:space="preserve">        </v>
          </cell>
          <cell r="F164" t="str">
            <v>Oui</v>
          </cell>
          <cell r="I164">
            <v>41319100800015</v>
          </cell>
          <cell r="J164">
            <v>413191008</v>
          </cell>
          <cell r="K164">
            <v>12</v>
          </cell>
          <cell r="L164" t="str">
            <v>Oui</v>
          </cell>
          <cell r="M164" t="str">
            <v>Non</v>
          </cell>
          <cell r="N164">
            <v>2958465</v>
          </cell>
          <cell r="O164">
            <v>41915</v>
          </cell>
          <cell r="Q164">
            <v>0</v>
          </cell>
          <cell r="S164" t="str">
            <v>913 E</v>
          </cell>
          <cell r="T164" t="str">
            <v>joel.v974@hotmail.fr</v>
          </cell>
          <cell r="U164" t="str">
            <v>ASSOCIATION</v>
          </cell>
          <cell r="V164">
            <v>0</v>
          </cell>
          <cell r="W164">
            <v>31</v>
          </cell>
          <cell r="X164">
            <v>4057</v>
          </cell>
          <cell r="Y164" t="str">
            <v>RUE ALEXANDRE FLEMING</v>
          </cell>
          <cell r="AA164" t="str">
            <v>TAMPON</v>
          </cell>
          <cell r="AB164">
            <v>97430</v>
          </cell>
          <cell r="AC164">
            <v>0</v>
          </cell>
          <cell r="AE164">
            <v>0</v>
          </cell>
        </row>
        <row r="165">
          <cell r="B165" t="str">
            <v>FRT</v>
          </cell>
          <cell r="C165">
            <v>262423994</v>
          </cell>
          <cell r="D165">
            <v>262710227</v>
          </cell>
          <cell r="F165" t="str">
            <v>Oui</v>
          </cell>
          <cell r="I165">
            <v>43861390300030</v>
          </cell>
          <cell r="J165">
            <v>438613903</v>
          </cell>
          <cell r="K165">
            <v>12</v>
          </cell>
          <cell r="L165" t="str">
            <v>Oui</v>
          </cell>
          <cell r="M165" t="str">
            <v>Oui</v>
          </cell>
          <cell r="N165">
            <v>2958465</v>
          </cell>
          <cell r="O165">
            <v>42124</v>
          </cell>
          <cell r="Q165">
            <v>0</v>
          </cell>
          <cell r="S165" t="str">
            <v>7990Z</v>
          </cell>
          <cell r="U165" t="str">
            <v>FRT</v>
          </cell>
          <cell r="V165">
            <v>0</v>
          </cell>
          <cell r="X165">
            <v>4058</v>
          </cell>
          <cell r="Y165" t="str">
            <v>5 RUE DES BONS ENFANTS</v>
          </cell>
          <cell r="AA165" t="str">
            <v>SAINT PIERRE</v>
          </cell>
          <cell r="AB165">
            <v>97410</v>
          </cell>
          <cell r="AC165">
            <v>385</v>
          </cell>
          <cell r="AD165">
            <v>17</v>
          </cell>
          <cell r="AE165">
            <v>1</v>
          </cell>
        </row>
        <row r="166">
          <cell r="B166" t="str">
            <v>FONNKEZRI</v>
          </cell>
          <cell r="C166">
            <v>692336438</v>
          </cell>
          <cell r="D166" t="str">
            <v xml:space="preserve">        </v>
          </cell>
          <cell r="F166" t="str">
            <v>Oui</v>
          </cell>
          <cell r="I166">
            <v>51175535700015</v>
          </cell>
          <cell r="J166">
            <v>511755357</v>
          </cell>
          <cell r="K166">
            <v>12</v>
          </cell>
          <cell r="L166" t="str">
            <v>Oui</v>
          </cell>
          <cell r="M166" t="str">
            <v>Non</v>
          </cell>
          <cell r="N166">
            <v>2958465</v>
          </cell>
          <cell r="O166">
            <v>41915</v>
          </cell>
          <cell r="Q166">
            <v>0</v>
          </cell>
          <cell r="S166" t="str">
            <v>8520Z</v>
          </cell>
          <cell r="T166" t="str">
            <v>FONNKEZRI@GMAIL.COM</v>
          </cell>
          <cell r="U166" t="str">
            <v>FONNKEZRI</v>
          </cell>
          <cell r="V166">
            <v>0</v>
          </cell>
          <cell r="W166">
            <v>24</v>
          </cell>
          <cell r="X166">
            <v>4059</v>
          </cell>
          <cell r="Y166" t="str">
            <v>RUE  LACAUSSADE</v>
          </cell>
          <cell r="AA166" t="str">
            <v>BRAS PANON</v>
          </cell>
          <cell r="AB166">
            <v>97412</v>
          </cell>
          <cell r="AC166">
            <v>402</v>
          </cell>
          <cell r="AD166">
            <v>97</v>
          </cell>
          <cell r="AE166">
            <v>0</v>
          </cell>
        </row>
        <row r="167">
          <cell r="B167" t="str">
            <v>LINE PARADI</v>
          </cell>
          <cell r="C167">
            <v>692803984</v>
          </cell>
          <cell r="D167" t="str">
            <v xml:space="preserve">        </v>
          </cell>
          <cell r="F167" t="str">
            <v>Oui</v>
          </cell>
          <cell r="I167">
            <v>53097864200011</v>
          </cell>
          <cell r="J167">
            <v>530978642</v>
          </cell>
          <cell r="K167">
            <v>12</v>
          </cell>
          <cell r="L167" t="str">
            <v>Oui</v>
          </cell>
          <cell r="M167" t="str">
            <v>Non</v>
          </cell>
          <cell r="N167">
            <v>2958465</v>
          </cell>
          <cell r="O167">
            <v>41915</v>
          </cell>
          <cell r="Q167">
            <v>0</v>
          </cell>
          <cell r="S167">
            <v>0</v>
          </cell>
          <cell r="T167" t="str">
            <v>prod.kreolokoz@gmail.com</v>
          </cell>
          <cell r="U167" t="str">
            <v>LINE</v>
          </cell>
          <cell r="V167">
            <v>0</v>
          </cell>
          <cell r="W167">
            <v>249</v>
          </cell>
          <cell r="X167">
            <v>4060</v>
          </cell>
          <cell r="Y167" t="str">
            <v>APPART B CHEMIN LAURENCY RIVIERE</v>
          </cell>
          <cell r="AA167" t="str">
            <v>LA FONTAINE SAINT-LEU</v>
          </cell>
          <cell r="AB167">
            <v>97436</v>
          </cell>
          <cell r="AC167">
            <v>0</v>
          </cell>
          <cell r="AE167">
            <v>0</v>
          </cell>
        </row>
        <row r="168">
          <cell r="B168" t="str">
            <v>AMAR</v>
          </cell>
          <cell r="C168">
            <v>262500848</v>
          </cell>
          <cell r="D168" t="str">
            <v xml:space="preserve">        </v>
          </cell>
          <cell r="F168" t="str">
            <v>Oui</v>
          </cell>
          <cell r="I168">
            <v>42294020500012</v>
          </cell>
          <cell r="J168">
            <v>422940205</v>
          </cell>
          <cell r="K168">
            <v>12</v>
          </cell>
          <cell r="L168" t="str">
            <v>Oui</v>
          </cell>
          <cell r="M168" t="str">
            <v>Non</v>
          </cell>
          <cell r="N168">
            <v>2958465</v>
          </cell>
          <cell r="O168">
            <v>41915</v>
          </cell>
          <cell r="Q168">
            <v>0</v>
          </cell>
          <cell r="S168" t="str">
            <v>923A</v>
          </cell>
          <cell r="U168" t="str">
            <v>AMAR</v>
          </cell>
          <cell r="V168">
            <v>14</v>
          </cell>
          <cell r="W168" t="str">
            <v>BIS</v>
          </cell>
          <cell r="X168">
            <v>4061</v>
          </cell>
          <cell r="Y168" t="str">
            <v>CHEMIN DU CAP</v>
          </cell>
          <cell r="AA168" t="str">
            <v>SAINTE ANNE</v>
          </cell>
          <cell r="AB168">
            <v>97437</v>
          </cell>
          <cell r="AC168">
            <v>410</v>
          </cell>
          <cell r="AD168">
            <v>97</v>
          </cell>
          <cell r="AE168">
            <v>1</v>
          </cell>
        </row>
        <row r="169">
          <cell r="B169" t="str">
            <v>SOURS PERKISYON</v>
          </cell>
          <cell r="C169">
            <v>692647050</v>
          </cell>
          <cell r="D169" t="str">
            <v xml:space="preserve">        </v>
          </cell>
          <cell r="F169" t="str">
            <v>Oui</v>
          </cell>
          <cell r="I169">
            <v>44168288700027</v>
          </cell>
          <cell r="J169">
            <v>441682887</v>
          </cell>
          <cell r="K169">
            <v>12</v>
          </cell>
          <cell r="L169" t="str">
            <v>Oui</v>
          </cell>
          <cell r="M169" t="str">
            <v>Non</v>
          </cell>
          <cell r="N169">
            <v>2958465</v>
          </cell>
          <cell r="O169">
            <v>41915</v>
          </cell>
          <cell r="Q169">
            <v>0</v>
          </cell>
          <cell r="S169" t="str">
            <v>923A</v>
          </cell>
          <cell r="U169" t="str">
            <v>SOURS</v>
          </cell>
          <cell r="V169">
            <v>0</v>
          </cell>
          <cell r="W169">
            <v>20</v>
          </cell>
          <cell r="X169">
            <v>4062</v>
          </cell>
          <cell r="Y169" t="str">
            <v>RUE LEBLOND</v>
          </cell>
          <cell r="AA169" t="str">
            <v>SAINT-DENIS</v>
          </cell>
          <cell r="AB169">
            <v>97400</v>
          </cell>
          <cell r="AC169">
            <v>339</v>
          </cell>
          <cell r="AD169">
            <v>11</v>
          </cell>
          <cell r="AE169">
            <v>0</v>
          </cell>
        </row>
        <row r="170">
          <cell r="B170" t="str">
            <v>MARMAY KREOL</v>
          </cell>
          <cell r="C170">
            <v>692802149</v>
          </cell>
          <cell r="D170" t="str">
            <v xml:space="preserve">        </v>
          </cell>
          <cell r="F170" t="str">
            <v>Oui</v>
          </cell>
          <cell r="I170">
            <v>53441693800015</v>
          </cell>
          <cell r="J170">
            <v>534416938</v>
          </cell>
          <cell r="K170">
            <v>12</v>
          </cell>
          <cell r="L170" t="str">
            <v>Oui</v>
          </cell>
          <cell r="M170" t="str">
            <v>Non</v>
          </cell>
          <cell r="N170">
            <v>2958465</v>
          </cell>
          <cell r="O170">
            <v>41915</v>
          </cell>
          <cell r="Q170">
            <v>0</v>
          </cell>
          <cell r="S170">
            <v>0</v>
          </cell>
          <cell r="U170" t="str">
            <v>MARMAY</v>
          </cell>
          <cell r="V170">
            <v>0</v>
          </cell>
          <cell r="W170">
            <v>165</v>
          </cell>
          <cell r="X170">
            <v>4063</v>
          </cell>
          <cell r="Y170" t="str">
            <v>ROUTE GABRIEL MACE</v>
          </cell>
          <cell r="Z170" t="str">
            <v>LA BRETAGNE</v>
          </cell>
          <cell r="AA170" t="str">
            <v>SAINTE CLOTILDE</v>
          </cell>
          <cell r="AB170">
            <v>97490</v>
          </cell>
          <cell r="AC170">
            <v>411</v>
          </cell>
          <cell r="AD170">
            <v>97</v>
          </cell>
          <cell r="AE170">
            <v>10</v>
          </cell>
        </row>
        <row r="171">
          <cell r="B171" t="str">
            <v>LA FERME DE L EST</v>
          </cell>
          <cell r="C171" t="str">
            <v xml:space="preserve">        </v>
          </cell>
          <cell r="D171" t="str">
            <v xml:space="preserve">        </v>
          </cell>
          <cell r="F171" t="str">
            <v>Oui</v>
          </cell>
          <cell r="I171">
            <v>33884139800039</v>
          </cell>
          <cell r="J171">
            <v>338841398</v>
          </cell>
          <cell r="K171">
            <v>12</v>
          </cell>
          <cell r="L171" t="str">
            <v>Oui</v>
          </cell>
          <cell r="M171" t="str">
            <v>Non</v>
          </cell>
          <cell r="N171">
            <v>2958465</v>
          </cell>
          <cell r="O171">
            <v>41915</v>
          </cell>
          <cell r="Q171">
            <v>0</v>
          </cell>
          <cell r="S171" t="str">
            <v>0150Z</v>
          </cell>
          <cell r="U171" t="str">
            <v>LA</v>
          </cell>
          <cell r="V171">
            <v>0</v>
          </cell>
          <cell r="W171">
            <v>60</v>
          </cell>
          <cell r="X171">
            <v>4064</v>
          </cell>
          <cell r="Y171" t="str">
            <v>ALLEE DES COCOS LA CONFIANCE</v>
          </cell>
          <cell r="AA171" t="str">
            <v>SAINT BENOIT</v>
          </cell>
          <cell r="AB171">
            <v>97470</v>
          </cell>
          <cell r="AC171">
            <v>410</v>
          </cell>
          <cell r="AD171">
            <v>97</v>
          </cell>
          <cell r="AE171">
            <v>0</v>
          </cell>
        </row>
        <row r="172">
          <cell r="B172" t="str">
            <v>AUBERGE CREOLE EURL CAE</v>
          </cell>
          <cell r="C172">
            <v>262511010</v>
          </cell>
          <cell r="D172" t="str">
            <v xml:space="preserve">        </v>
          </cell>
          <cell r="F172" t="str">
            <v>Non</v>
          </cell>
          <cell r="I172">
            <v>38411272800017</v>
          </cell>
          <cell r="J172">
            <v>384112728</v>
          </cell>
          <cell r="K172">
            <v>12</v>
          </cell>
          <cell r="L172" t="str">
            <v>Oui</v>
          </cell>
          <cell r="M172" t="str">
            <v>Non</v>
          </cell>
          <cell r="N172">
            <v>2958465</v>
          </cell>
          <cell r="O172">
            <v>41099</v>
          </cell>
          <cell r="S172" t="str">
            <v>553A</v>
          </cell>
          <cell r="U172" t="str">
            <v>RESTAURANT</v>
          </cell>
          <cell r="V172">
            <v>0</v>
          </cell>
          <cell r="W172">
            <v>1</v>
          </cell>
          <cell r="X172">
            <v>4065</v>
          </cell>
          <cell r="Y172" t="str">
            <v>RUE DU CASE BP 56</v>
          </cell>
          <cell r="AA172" t="str">
            <v>SAINTE ANNE</v>
          </cell>
          <cell r="AB172">
            <v>97437</v>
          </cell>
          <cell r="AC172">
            <v>410</v>
          </cell>
          <cell r="AD172">
            <v>97</v>
          </cell>
          <cell r="AE172">
            <v>1</v>
          </cell>
        </row>
        <row r="173">
          <cell r="B173" t="str">
            <v>APMNEST</v>
          </cell>
          <cell r="C173">
            <v>262516015</v>
          </cell>
          <cell r="D173">
            <v>262516015</v>
          </cell>
          <cell r="F173" t="str">
            <v>Non</v>
          </cell>
          <cell r="I173">
            <v>41761846900015</v>
          </cell>
          <cell r="J173">
            <v>417618469</v>
          </cell>
          <cell r="K173">
            <v>12</v>
          </cell>
          <cell r="L173" t="str">
            <v>Oui</v>
          </cell>
          <cell r="M173" t="str">
            <v>Non</v>
          </cell>
          <cell r="N173">
            <v>2958465</v>
          </cell>
          <cell r="O173">
            <v>41928</v>
          </cell>
          <cell r="Q173">
            <v>0</v>
          </cell>
          <cell r="S173" t="str">
            <v>913E</v>
          </cell>
          <cell r="U173" t="str">
            <v>APMNEST</v>
          </cell>
          <cell r="V173">
            <v>0</v>
          </cell>
          <cell r="W173">
            <v>75</v>
          </cell>
          <cell r="X173">
            <v>4066</v>
          </cell>
          <cell r="Y173" t="str">
            <v>CHEMIN BRAS PETARD REFUGE</v>
          </cell>
          <cell r="AA173" t="str">
            <v>BRAS PANON</v>
          </cell>
          <cell r="AB173">
            <v>97412</v>
          </cell>
          <cell r="AC173">
            <v>402</v>
          </cell>
          <cell r="AD173">
            <v>97</v>
          </cell>
          <cell r="AE173">
            <v>0</v>
          </cell>
        </row>
        <row r="174">
          <cell r="B174" t="str">
            <v>LVR CYCLES ATMOSPHERE PEI</v>
          </cell>
          <cell r="C174">
            <v>692444717</v>
          </cell>
          <cell r="D174" t="str">
            <v xml:space="preserve">        </v>
          </cell>
          <cell r="E174" t="str">
            <v>MME</v>
          </cell>
          <cell r="F174" t="str">
            <v>Non</v>
          </cell>
          <cell r="I174">
            <v>52972204300013</v>
          </cell>
          <cell r="J174">
            <v>529722043</v>
          </cell>
          <cell r="K174">
            <v>11</v>
          </cell>
          <cell r="L174" t="str">
            <v>Oui</v>
          </cell>
          <cell r="M174" t="str">
            <v>Non</v>
          </cell>
          <cell r="N174">
            <v>2958465</v>
          </cell>
          <cell r="O174">
            <v>43482</v>
          </cell>
          <cell r="P174" t="str">
            <v>MME AURORE LAURENT</v>
          </cell>
          <cell r="Q174">
            <v>0</v>
          </cell>
          <cell r="S174" t="str">
            <v>7721Z</v>
          </cell>
          <cell r="U174" t="str">
            <v>LVR CYCLES ATMO</v>
          </cell>
          <cell r="V174">
            <v>0</v>
          </cell>
          <cell r="W174">
            <v>396</v>
          </cell>
          <cell r="X174">
            <v>4067</v>
          </cell>
          <cell r="Y174" t="str">
            <v>B CHEMIN HENRI CABEU</v>
          </cell>
          <cell r="AA174" t="str">
            <v>PLAINE DES CAFRES</v>
          </cell>
          <cell r="AB174">
            <v>97418</v>
          </cell>
          <cell r="AC174">
            <v>0</v>
          </cell>
          <cell r="AE174">
            <v>0</v>
          </cell>
        </row>
        <row r="175">
          <cell r="B175" t="str">
            <v>RADIO REGIE</v>
          </cell>
          <cell r="C175">
            <v>262288000</v>
          </cell>
          <cell r="D175">
            <v>262282406</v>
          </cell>
          <cell r="F175" t="str">
            <v>Oui</v>
          </cell>
          <cell r="K175">
            <v>12</v>
          </cell>
          <cell r="L175" t="str">
            <v>Oui</v>
          </cell>
          <cell r="M175" t="str">
            <v>Non</v>
          </cell>
          <cell r="N175">
            <v>2958465</v>
          </cell>
          <cell r="O175">
            <v>41915</v>
          </cell>
          <cell r="Q175">
            <v>0</v>
          </cell>
          <cell r="S175">
            <v>0</v>
          </cell>
          <cell r="U175" t="str">
            <v>RADIO</v>
          </cell>
          <cell r="V175">
            <v>0</v>
          </cell>
          <cell r="X175">
            <v>4070</v>
          </cell>
          <cell r="Y175" t="str">
            <v>3 BIS RUE GABRIEL DE KERVEGUEN</v>
          </cell>
          <cell r="Z175" t="str">
            <v>ZI CHAUDRON</v>
          </cell>
          <cell r="AA175" t="str">
            <v>SAINTE CLOTILDE</v>
          </cell>
          <cell r="AB175">
            <v>97490</v>
          </cell>
          <cell r="AC175">
            <v>411</v>
          </cell>
          <cell r="AD175">
            <v>97</v>
          </cell>
          <cell r="AE175">
            <v>10</v>
          </cell>
        </row>
        <row r="176">
          <cell r="B176" t="str">
            <v>ANTENNE REUNION PUB</v>
          </cell>
          <cell r="C176" t="str">
            <v xml:space="preserve">        </v>
          </cell>
          <cell r="D176" t="str">
            <v xml:space="preserve">        </v>
          </cell>
          <cell r="F176" t="str">
            <v>Non</v>
          </cell>
          <cell r="I176">
            <v>44020806400020</v>
          </cell>
          <cell r="J176">
            <v>440208064</v>
          </cell>
          <cell r="K176">
            <v>12</v>
          </cell>
          <cell r="L176" t="str">
            <v>Oui</v>
          </cell>
          <cell r="M176" t="str">
            <v>Non</v>
          </cell>
          <cell r="N176">
            <v>2958465</v>
          </cell>
          <cell r="O176">
            <v>42704</v>
          </cell>
          <cell r="Q176">
            <v>0</v>
          </cell>
          <cell r="S176">
            <v>0</v>
          </cell>
          <cell r="U176" t="str">
            <v>ANTENNE</v>
          </cell>
          <cell r="V176">
            <v>0</v>
          </cell>
          <cell r="X176">
            <v>4071</v>
          </cell>
          <cell r="Y176" t="str">
            <v>TECHNOPOLE DE LA REUNION BP80001</v>
          </cell>
          <cell r="AA176" t="str">
            <v>SAINT-DENIS</v>
          </cell>
          <cell r="AB176">
            <v>97801</v>
          </cell>
          <cell r="AC176">
            <v>339</v>
          </cell>
          <cell r="AD176">
            <v>11</v>
          </cell>
          <cell r="AE176">
            <v>0</v>
          </cell>
        </row>
        <row r="177">
          <cell r="B177" t="str">
            <v>MEDIAPROMOTION</v>
          </cell>
          <cell r="C177">
            <v>262288000</v>
          </cell>
          <cell r="D177">
            <v>262282406</v>
          </cell>
          <cell r="F177" t="str">
            <v>Oui</v>
          </cell>
          <cell r="K177">
            <v>12</v>
          </cell>
          <cell r="L177" t="str">
            <v>Oui</v>
          </cell>
          <cell r="M177" t="str">
            <v>Non</v>
          </cell>
          <cell r="N177">
            <v>2958465</v>
          </cell>
          <cell r="O177">
            <v>41915</v>
          </cell>
          <cell r="Q177">
            <v>0</v>
          </cell>
          <cell r="S177">
            <v>0</v>
          </cell>
          <cell r="U177" t="str">
            <v>MEDIAPROMOTION</v>
          </cell>
          <cell r="V177">
            <v>0</v>
          </cell>
          <cell r="X177">
            <v>4072</v>
          </cell>
          <cell r="Y177" t="str">
            <v>3 BIS RUE GABRIEL DU KERVEGUEN</v>
          </cell>
          <cell r="Z177" t="str">
            <v>ZI CHAUDRON</v>
          </cell>
          <cell r="AA177" t="str">
            <v>SAINTE-CLOTILDE</v>
          </cell>
          <cell r="AB177">
            <v>97490</v>
          </cell>
          <cell r="AC177">
            <v>0</v>
          </cell>
          <cell r="AE177">
            <v>0</v>
          </cell>
        </row>
        <row r="178">
          <cell r="B178" t="str">
            <v>LE JOURNAL DE L ILE</v>
          </cell>
          <cell r="C178">
            <v>262486648</v>
          </cell>
          <cell r="D178">
            <v>262486640</v>
          </cell>
          <cell r="F178" t="str">
            <v>Non</v>
          </cell>
          <cell r="I178">
            <v>37991691900036</v>
          </cell>
          <cell r="J178">
            <v>379916919</v>
          </cell>
          <cell r="K178">
            <v>12</v>
          </cell>
          <cell r="L178" t="str">
            <v>Oui</v>
          </cell>
          <cell r="M178" t="str">
            <v>Non</v>
          </cell>
          <cell r="N178">
            <v>2958465</v>
          </cell>
          <cell r="O178">
            <v>43711</v>
          </cell>
          <cell r="Q178">
            <v>0</v>
          </cell>
          <cell r="S178">
            <v>0</v>
          </cell>
          <cell r="U178" t="str">
            <v>LE</v>
          </cell>
          <cell r="V178">
            <v>62</v>
          </cell>
          <cell r="X178">
            <v>4073</v>
          </cell>
          <cell r="Y178" t="str">
            <v>BD CHAUDRON</v>
          </cell>
          <cell r="Z178" t="str">
            <v>BP N° 30027</v>
          </cell>
          <cell r="AA178" t="str">
            <v>SAINTE CLOTILDE CEDEX</v>
          </cell>
          <cell r="AB178">
            <v>97491</v>
          </cell>
          <cell r="AC178">
            <v>411</v>
          </cell>
          <cell r="AD178">
            <v>97</v>
          </cell>
          <cell r="AE178">
            <v>10</v>
          </cell>
        </row>
        <row r="179">
          <cell r="B179" t="str">
            <v>LES JARDINS D HEVA MAHAM</v>
          </cell>
          <cell r="C179">
            <v>262478787</v>
          </cell>
          <cell r="D179" t="str">
            <v xml:space="preserve">        </v>
          </cell>
          <cell r="F179" t="str">
            <v>Oui</v>
          </cell>
          <cell r="H179" t="str">
            <v>SEJOUR NATURE SALAOZY</v>
          </cell>
          <cell r="K179">
            <v>12</v>
          </cell>
          <cell r="L179" t="str">
            <v>Oui</v>
          </cell>
          <cell r="M179" t="str">
            <v>Non</v>
          </cell>
          <cell r="N179">
            <v>2958465</v>
          </cell>
          <cell r="O179">
            <v>41915</v>
          </cell>
          <cell r="Q179">
            <v>0</v>
          </cell>
          <cell r="S179">
            <v>0</v>
          </cell>
          <cell r="U179" t="str">
            <v>LES</v>
          </cell>
          <cell r="V179">
            <v>0</v>
          </cell>
          <cell r="X179">
            <v>4074</v>
          </cell>
          <cell r="Y179" t="str">
            <v>16 RUE LACAUSSADE CHEMIN BELLEVUE</v>
          </cell>
          <cell r="Z179" t="str">
            <v>HELL BOURG</v>
          </cell>
          <cell r="AA179" t="str">
            <v>SALAZIE</v>
          </cell>
          <cell r="AB179">
            <v>97433</v>
          </cell>
          <cell r="AC179">
            <v>421</v>
          </cell>
          <cell r="AD179">
            <v>97</v>
          </cell>
          <cell r="AE179">
            <v>0</v>
          </cell>
        </row>
        <row r="180">
          <cell r="B180" t="str">
            <v>SISAHAYE FLORENCE MARIE</v>
          </cell>
          <cell r="C180" t="str">
            <v xml:space="preserve">        </v>
          </cell>
          <cell r="D180" t="str">
            <v xml:space="preserve">        </v>
          </cell>
          <cell r="E180" t="str">
            <v>MME</v>
          </cell>
          <cell r="F180" t="str">
            <v>Oui</v>
          </cell>
          <cell r="K180">
            <v>11</v>
          </cell>
          <cell r="L180" t="str">
            <v>Oui</v>
          </cell>
          <cell r="M180" t="str">
            <v>Non</v>
          </cell>
          <cell r="N180">
            <v>2958465</v>
          </cell>
          <cell r="O180">
            <v>41915</v>
          </cell>
          <cell r="Q180">
            <v>0</v>
          </cell>
          <cell r="S180">
            <v>0</v>
          </cell>
          <cell r="U180" t="str">
            <v>SISAHAYE</v>
          </cell>
          <cell r="V180">
            <v>211</v>
          </cell>
          <cell r="X180">
            <v>4075</v>
          </cell>
          <cell r="Y180" t="str">
            <v>CHEMIN MARE A MARTIN</v>
          </cell>
          <cell r="AA180" t="str">
            <v>SALAZIE</v>
          </cell>
          <cell r="AB180">
            <v>97433</v>
          </cell>
          <cell r="AC180">
            <v>421</v>
          </cell>
          <cell r="AD180">
            <v>97</v>
          </cell>
          <cell r="AE180">
            <v>0</v>
          </cell>
        </row>
        <row r="181">
          <cell r="B181" t="str">
            <v>CYCLONE PUB</v>
          </cell>
          <cell r="C181">
            <v>692682222</v>
          </cell>
          <cell r="D181">
            <v>262550082</v>
          </cell>
          <cell r="F181" t="str">
            <v>Oui</v>
          </cell>
          <cell r="K181">
            <v>12</v>
          </cell>
          <cell r="L181" t="str">
            <v>Oui</v>
          </cell>
          <cell r="M181" t="str">
            <v>Non</v>
          </cell>
          <cell r="N181">
            <v>2958465</v>
          </cell>
          <cell r="O181">
            <v>41915</v>
          </cell>
          <cell r="Q181">
            <v>0</v>
          </cell>
          <cell r="S181">
            <v>0</v>
          </cell>
          <cell r="U181" t="str">
            <v>CYCLONE</v>
          </cell>
          <cell r="V181">
            <v>0</v>
          </cell>
          <cell r="X181">
            <v>4078</v>
          </cell>
          <cell r="Y181" t="str">
            <v>55 CHEMIN NIOBE</v>
          </cell>
          <cell r="AA181" t="str">
            <v>RAVINE DES CABRIS</v>
          </cell>
          <cell r="AB181">
            <v>97432</v>
          </cell>
          <cell r="AC181">
            <v>416</v>
          </cell>
          <cell r="AD181">
            <v>97</v>
          </cell>
          <cell r="AE181">
            <v>7</v>
          </cell>
        </row>
        <row r="182">
          <cell r="B182" t="str">
            <v>AMS</v>
          </cell>
          <cell r="C182">
            <v>262452510</v>
          </cell>
          <cell r="D182">
            <v>262452511</v>
          </cell>
          <cell r="F182" t="str">
            <v>Oui</v>
          </cell>
          <cell r="K182">
            <v>12</v>
          </cell>
          <cell r="L182" t="str">
            <v>Oui</v>
          </cell>
          <cell r="M182" t="str">
            <v>Non</v>
          </cell>
          <cell r="N182">
            <v>2958465</v>
          </cell>
          <cell r="O182">
            <v>41915</v>
          </cell>
          <cell r="Q182">
            <v>0</v>
          </cell>
          <cell r="S182">
            <v>0</v>
          </cell>
          <cell r="U182" t="str">
            <v>AMS</v>
          </cell>
          <cell r="V182">
            <v>0</v>
          </cell>
          <cell r="X182">
            <v>4079</v>
          </cell>
          <cell r="Y182" t="str">
            <v>65 AVENUE PITON TREPORT</v>
          </cell>
          <cell r="AA182" t="str">
            <v>SAINT PAUL</v>
          </cell>
          <cell r="AB182">
            <v>97460</v>
          </cell>
          <cell r="AC182">
            <v>205</v>
          </cell>
          <cell r="AD182">
            <v>15</v>
          </cell>
          <cell r="AE182">
            <v>1</v>
          </cell>
        </row>
        <row r="183">
          <cell r="B183" t="str">
            <v>LAMY VINCENT</v>
          </cell>
          <cell r="C183">
            <v>262</v>
          </cell>
          <cell r="D183" t="str">
            <v xml:space="preserve">        </v>
          </cell>
          <cell r="E183" t="str">
            <v>M</v>
          </cell>
          <cell r="F183" t="str">
            <v>Oui</v>
          </cell>
          <cell r="I183">
            <v>50219475600016</v>
          </cell>
          <cell r="J183">
            <v>502194756</v>
          </cell>
          <cell r="K183">
            <v>11</v>
          </cell>
          <cell r="L183" t="str">
            <v>Oui</v>
          </cell>
          <cell r="M183" t="str">
            <v>Non</v>
          </cell>
          <cell r="N183">
            <v>2958465</v>
          </cell>
          <cell r="O183">
            <v>41915</v>
          </cell>
          <cell r="Q183">
            <v>0</v>
          </cell>
          <cell r="S183" t="str">
            <v>0113Z</v>
          </cell>
          <cell r="U183" t="str">
            <v>LAMY</v>
          </cell>
          <cell r="V183">
            <v>0</v>
          </cell>
          <cell r="X183">
            <v>4080</v>
          </cell>
          <cell r="Y183" t="str">
            <v>CHEMIN DE BELOUVE</v>
          </cell>
          <cell r="AA183" t="str">
            <v>SALAZIE</v>
          </cell>
          <cell r="AB183">
            <v>97433</v>
          </cell>
          <cell r="AC183">
            <v>421</v>
          </cell>
          <cell r="AD183">
            <v>97</v>
          </cell>
          <cell r="AE183">
            <v>0</v>
          </cell>
        </row>
        <row r="184">
          <cell r="B184" t="str">
            <v>GITE DU REMPART CADET KLEBERT</v>
          </cell>
          <cell r="C184">
            <v>262513715</v>
          </cell>
          <cell r="D184" t="str">
            <v xml:space="preserve">        </v>
          </cell>
          <cell r="E184" t="str">
            <v>M</v>
          </cell>
          <cell r="F184" t="str">
            <v>Oui</v>
          </cell>
          <cell r="I184">
            <v>43822573200017</v>
          </cell>
          <cell r="J184">
            <v>438225732</v>
          </cell>
          <cell r="K184">
            <v>11</v>
          </cell>
          <cell r="L184" t="str">
            <v>Oui</v>
          </cell>
          <cell r="M184" t="str">
            <v>Non</v>
          </cell>
          <cell r="N184">
            <v>2958465</v>
          </cell>
          <cell r="O184">
            <v>41915</v>
          </cell>
          <cell r="Q184">
            <v>0</v>
          </cell>
          <cell r="S184" t="str">
            <v>0146Z</v>
          </cell>
          <cell r="U184" t="str">
            <v>GITE</v>
          </cell>
          <cell r="V184">
            <v>0</v>
          </cell>
          <cell r="X184">
            <v>4087</v>
          </cell>
          <cell r="Y184" t="str">
            <v>14 RUE DES REMPARTS</v>
          </cell>
          <cell r="AA184" t="str">
            <v>LA PLAINE DES PALMISTES</v>
          </cell>
          <cell r="AB184">
            <v>97431</v>
          </cell>
          <cell r="AC184">
            <v>406</v>
          </cell>
          <cell r="AD184">
            <v>97</v>
          </cell>
          <cell r="AE184">
            <v>0</v>
          </cell>
        </row>
        <row r="185">
          <cell r="B185" t="str">
            <v>ATELIER ALEXANDRA</v>
          </cell>
          <cell r="C185">
            <v>262580298</v>
          </cell>
          <cell r="D185">
            <v>692839403</v>
          </cell>
          <cell r="F185" t="str">
            <v>Non</v>
          </cell>
          <cell r="I185">
            <v>48259284700016</v>
          </cell>
          <cell r="J185">
            <v>482592847</v>
          </cell>
          <cell r="K185">
            <v>12</v>
          </cell>
          <cell r="L185" t="str">
            <v>Oui</v>
          </cell>
          <cell r="M185" t="str">
            <v>Non</v>
          </cell>
          <cell r="N185">
            <v>2958465</v>
          </cell>
          <cell r="O185">
            <v>41669</v>
          </cell>
          <cell r="S185" t="str">
            <v>3240Z</v>
          </cell>
          <cell r="T185" t="str">
            <v>atelier.alexandra@orange.fr</v>
          </cell>
          <cell r="U185" t="str">
            <v>ATELIER</v>
          </cell>
          <cell r="V185">
            <v>0</v>
          </cell>
          <cell r="X185">
            <v>4090</v>
          </cell>
          <cell r="Y185" t="str">
            <v>1552 CHEMIN LEFAGUYES</v>
          </cell>
          <cell r="AA185" t="str">
            <v>SAINT ANDRE</v>
          </cell>
          <cell r="AB185">
            <v>97440</v>
          </cell>
          <cell r="AC185">
            <v>409</v>
          </cell>
          <cell r="AD185">
            <v>97</v>
          </cell>
          <cell r="AE185">
            <v>0</v>
          </cell>
        </row>
        <row r="186">
          <cell r="B186" t="str">
            <v>ALBAC HELENE</v>
          </cell>
          <cell r="C186" t="str">
            <v xml:space="preserve">        </v>
          </cell>
          <cell r="D186" t="str">
            <v xml:space="preserve">        </v>
          </cell>
          <cell r="E186" t="str">
            <v>MME</v>
          </cell>
          <cell r="F186" t="str">
            <v>Non</v>
          </cell>
          <cell r="K186">
            <v>11</v>
          </cell>
          <cell r="L186" t="str">
            <v>Oui</v>
          </cell>
          <cell r="M186" t="str">
            <v>Non</v>
          </cell>
          <cell r="N186">
            <v>2958465</v>
          </cell>
          <cell r="O186">
            <v>41738</v>
          </cell>
          <cell r="S186">
            <v>0</v>
          </cell>
          <cell r="U186" t="str">
            <v>ALBAC</v>
          </cell>
          <cell r="V186">
            <v>6</v>
          </cell>
          <cell r="X186">
            <v>4096</v>
          </cell>
          <cell r="Y186" t="str">
            <v>CHEMIN DE L ABONDANCE</v>
          </cell>
          <cell r="AA186" t="str">
            <v>SAINT BENOIT</v>
          </cell>
          <cell r="AB186">
            <v>97470</v>
          </cell>
          <cell r="AC186">
            <v>410</v>
          </cell>
          <cell r="AD186">
            <v>97</v>
          </cell>
          <cell r="AE186">
            <v>0</v>
          </cell>
        </row>
        <row r="187">
          <cell r="B187" t="str">
            <v>OMARJEE MARIE SANDRINE</v>
          </cell>
          <cell r="C187" t="str">
            <v xml:space="preserve">        </v>
          </cell>
          <cell r="D187" t="str">
            <v xml:space="preserve">        </v>
          </cell>
          <cell r="E187" t="str">
            <v>MME</v>
          </cell>
          <cell r="F187" t="str">
            <v>Non</v>
          </cell>
          <cell r="K187">
            <v>11</v>
          </cell>
          <cell r="L187" t="str">
            <v>Oui</v>
          </cell>
          <cell r="M187" t="str">
            <v>Non</v>
          </cell>
          <cell r="N187">
            <v>2958465</v>
          </cell>
          <cell r="O187">
            <v>41772</v>
          </cell>
          <cell r="S187">
            <v>0</v>
          </cell>
          <cell r="U187" t="str">
            <v>OMARJEE</v>
          </cell>
          <cell r="V187">
            <v>0</v>
          </cell>
          <cell r="X187">
            <v>4097</v>
          </cell>
          <cell r="Y187" t="str">
            <v>88 IMP PLATEAU SISAHAYE</v>
          </cell>
          <cell r="Z187" t="str">
            <v>HELL BOURG</v>
          </cell>
          <cell r="AA187" t="str">
            <v>SALAZIE</v>
          </cell>
          <cell r="AB187">
            <v>97433</v>
          </cell>
          <cell r="AC187">
            <v>421</v>
          </cell>
          <cell r="AD187">
            <v>97</v>
          </cell>
          <cell r="AE187">
            <v>0</v>
          </cell>
        </row>
        <row r="188">
          <cell r="B188" t="str">
            <v>QUADBIKE RUNNERS QBR SARL</v>
          </cell>
          <cell r="C188">
            <v>692022219</v>
          </cell>
          <cell r="D188" t="str">
            <v xml:space="preserve">        </v>
          </cell>
          <cell r="F188" t="str">
            <v>Non</v>
          </cell>
          <cell r="I188">
            <v>49172174200014</v>
          </cell>
          <cell r="J188">
            <v>491721742</v>
          </cell>
          <cell r="K188">
            <v>12</v>
          </cell>
          <cell r="L188" t="str">
            <v>Oui</v>
          </cell>
          <cell r="M188" t="str">
            <v>Non</v>
          </cell>
          <cell r="N188">
            <v>2958465</v>
          </cell>
          <cell r="O188">
            <v>41914</v>
          </cell>
          <cell r="Q188">
            <v>0</v>
          </cell>
          <cell r="S188" t="str">
            <v>7721Z</v>
          </cell>
          <cell r="U188" t="str">
            <v>QUADBIKE</v>
          </cell>
          <cell r="V188">
            <v>0</v>
          </cell>
          <cell r="X188">
            <v>4098</v>
          </cell>
          <cell r="Y188" t="str">
            <v>23 A RUE DES OLIVIERS</v>
          </cell>
          <cell r="AA188" t="str">
            <v>SAINT LOUIS</v>
          </cell>
          <cell r="AB188">
            <v>97450</v>
          </cell>
          <cell r="AC188">
            <v>618</v>
          </cell>
          <cell r="AD188">
            <v>57</v>
          </cell>
          <cell r="AE188">
            <v>0</v>
          </cell>
        </row>
        <row r="189">
          <cell r="B189" t="str">
            <v>FONTAINE FREDERIC</v>
          </cell>
          <cell r="C189">
            <v>692179116</v>
          </cell>
          <cell r="D189" t="str">
            <v xml:space="preserve">        </v>
          </cell>
          <cell r="E189" t="str">
            <v>M</v>
          </cell>
          <cell r="F189" t="str">
            <v>Non</v>
          </cell>
          <cell r="I189">
            <v>51877122500019</v>
          </cell>
          <cell r="J189">
            <v>518771225</v>
          </cell>
          <cell r="K189">
            <v>11</v>
          </cell>
          <cell r="L189" t="str">
            <v>Oui</v>
          </cell>
          <cell r="M189" t="str">
            <v>Non</v>
          </cell>
          <cell r="N189">
            <v>2958465</v>
          </cell>
          <cell r="O189">
            <v>41915</v>
          </cell>
          <cell r="Q189">
            <v>0</v>
          </cell>
          <cell r="S189">
            <v>0</v>
          </cell>
          <cell r="U189" t="str">
            <v>FONTAINE</v>
          </cell>
          <cell r="V189">
            <v>0</v>
          </cell>
          <cell r="X189">
            <v>4099</v>
          </cell>
          <cell r="Y189" t="str">
            <v>4 RUE JACOB</v>
          </cell>
          <cell r="AA189" t="str">
            <v>SAINT DENIS</v>
          </cell>
          <cell r="AB189">
            <v>97400</v>
          </cell>
          <cell r="AC189">
            <v>323</v>
          </cell>
          <cell r="AD189">
            <v>17</v>
          </cell>
          <cell r="AE189">
            <v>1</v>
          </cell>
        </row>
        <row r="190">
          <cell r="B190" t="str">
            <v>LES 2 B SARL</v>
          </cell>
          <cell r="C190">
            <v>692710126</v>
          </cell>
          <cell r="D190" t="str">
            <v xml:space="preserve">        </v>
          </cell>
          <cell r="F190" t="str">
            <v>Non</v>
          </cell>
          <cell r="K190">
            <v>12</v>
          </cell>
          <cell r="L190" t="str">
            <v>Oui</v>
          </cell>
          <cell r="M190" t="str">
            <v>Non</v>
          </cell>
          <cell r="N190">
            <v>2958465</v>
          </cell>
          <cell r="O190">
            <v>41914</v>
          </cell>
          <cell r="Q190">
            <v>0</v>
          </cell>
          <cell r="S190">
            <v>0</v>
          </cell>
          <cell r="U190" t="str">
            <v>LES</v>
          </cell>
          <cell r="V190">
            <v>0</v>
          </cell>
          <cell r="X190">
            <v>4100</v>
          </cell>
          <cell r="Y190" t="str">
            <v>46 IMPASSE DES OEILLETS BRAS CREUX</v>
          </cell>
          <cell r="AA190" t="str">
            <v>LE TAMPON</v>
          </cell>
          <cell r="AB190">
            <v>97430</v>
          </cell>
          <cell r="AC190">
            <v>422</v>
          </cell>
          <cell r="AD190">
            <v>97</v>
          </cell>
          <cell r="AE190">
            <v>0</v>
          </cell>
        </row>
        <row r="191">
          <cell r="B191" t="str">
            <v>AUDUREAU JACQUES</v>
          </cell>
          <cell r="C191">
            <v>262244730</v>
          </cell>
          <cell r="D191" t="str">
            <v xml:space="preserve">        </v>
          </cell>
          <cell r="E191" t="str">
            <v>M</v>
          </cell>
          <cell r="F191" t="str">
            <v>Oui</v>
          </cell>
          <cell r="I191">
            <v>32749697200040</v>
          </cell>
          <cell r="J191">
            <v>327496972</v>
          </cell>
          <cell r="K191">
            <v>11</v>
          </cell>
          <cell r="L191" t="str">
            <v>Oui</v>
          </cell>
          <cell r="M191" t="str">
            <v>Non</v>
          </cell>
          <cell r="N191">
            <v>2958465</v>
          </cell>
          <cell r="O191">
            <v>41915</v>
          </cell>
          <cell r="Q191">
            <v>0</v>
          </cell>
          <cell r="S191">
            <v>0</v>
          </cell>
          <cell r="U191" t="str">
            <v>AUDUREAU</v>
          </cell>
          <cell r="V191">
            <v>0</v>
          </cell>
          <cell r="X191">
            <v>4101</v>
          </cell>
          <cell r="Y191" t="str">
            <v>15 RUE DES LONGOSES</v>
          </cell>
          <cell r="AA191" t="str">
            <v>SAINT GILLES LES BAINS</v>
          </cell>
          <cell r="AB191">
            <v>97434</v>
          </cell>
          <cell r="AC191">
            <v>415</v>
          </cell>
          <cell r="AD191">
            <v>97</v>
          </cell>
          <cell r="AE191">
            <v>6</v>
          </cell>
        </row>
        <row r="192">
          <cell r="B192" t="str">
            <v>ALFADIS SARL</v>
          </cell>
          <cell r="C192">
            <v>262468384</v>
          </cell>
          <cell r="D192">
            <v>262583374</v>
          </cell>
          <cell r="F192" t="str">
            <v>Oui</v>
          </cell>
          <cell r="I192">
            <v>40969784400028</v>
          </cell>
          <cell r="J192">
            <v>409697844</v>
          </cell>
          <cell r="K192">
            <v>12</v>
          </cell>
          <cell r="L192" t="str">
            <v>Oui</v>
          </cell>
          <cell r="M192" t="str">
            <v>Non</v>
          </cell>
          <cell r="N192">
            <v>2958465</v>
          </cell>
          <cell r="O192">
            <v>41915</v>
          </cell>
          <cell r="Q192">
            <v>0</v>
          </cell>
          <cell r="S192" t="str">
            <v>517Z</v>
          </cell>
          <cell r="U192" t="str">
            <v>ALFADIS</v>
          </cell>
          <cell r="V192">
            <v>0</v>
          </cell>
          <cell r="X192">
            <v>4102</v>
          </cell>
          <cell r="Y192" t="str">
            <v>121 PENTE SASSY</v>
          </cell>
          <cell r="AA192" t="str">
            <v>SAINT ANDRE</v>
          </cell>
          <cell r="AB192">
            <v>97440</v>
          </cell>
          <cell r="AC192">
            <v>409</v>
          </cell>
          <cell r="AD192">
            <v>97</v>
          </cell>
          <cell r="AE192">
            <v>0</v>
          </cell>
        </row>
        <row r="193">
          <cell r="B193" t="str">
            <v>CREA PASSION 974</v>
          </cell>
          <cell r="C193" t="str">
            <v xml:space="preserve">        </v>
          </cell>
          <cell r="D193" t="str">
            <v xml:space="preserve">        </v>
          </cell>
          <cell r="F193" t="str">
            <v>Oui</v>
          </cell>
          <cell r="K193">
            <v>12</v>
          </cell>
          <cell r="L193" t="str">
            <v>Oui</v>
          </cell>
          <cell r="M193" t="str">
            <v>Non</v>
          </cell>
          <cell r="N193">
            <v>2958465</v>
          </cell>
          <cell r="O193">
            <v>41915</v>
          </cell>
          <cell r="Q193">
            <v>0</v>
          </cell>
          <cell r="S193">
            <v>0</v>
          </cell>
          <cell r="U193" t="str">
            <v>CREA</v>
          </cell>
          <cell r="V193">
            <v>0</v>
          </cell>
          <cell r="X193">
            <v>4104</v>
          </cell>
          <cell r="Y193" t="str">
            <v>18 RUE DU PALMIER ROYAL</v>
          </cell>
          <cell r="AA193" t="str">
            <v>SAINT BENOIT</v>
          </cell>
          <cell r="AB193">
            <v>97470</v>
          </cell>
          <cell r="AC193">
            <v>410</v>
          </cell>
          <cell r="AD193">
            <v>97</v>
          </cell>
          <cell r="AE193">
            <v>0</v>
          </cell>
        </row>
        <row r="194">
          <cell r="B194" t="str">
            <v>LA CASE FANTAISIE RESTAURANT</v>
          </cell>
          <cell r="C194" t="str">
            <v xml:space="preserve">        </v>
          </cell>
          <cell r="D194" t="str">
            <v xml:space="preserve">        </v>
          </cell>
          <cell r="F194" t="str">
            <v>Oui</v>
          </cell>
          <cell r="K194">
            <v>12</v>
          </cell>
          <cell r="L194" t="str">
            <v>Oui</v>
          </cell>
          <cell r="M194" t="str">
            <v>Non</v>
          </cell>
          <cell r="N194">
            <v>2958465</v>
          </cell>
          <cell r="O194">
            <v>41915</v>
          </cell>
          <cell r="Q194">
            <v>0</v>
          </cell>
          <cell r="S194">
            <v>0</v>
          </cell>
          <cell r="U194" t="str">
            <v>LA</v>
          </cell>
          <cell r="V194">
            <v>0</v>
          </cell>
          <cell r="X194">
            <v>4108</v>
          </cell>
          <cell r="Y194" t="str">
            <v>1471 CHEMIN FANTAISIE</v>
          </cell>
          <cell r="AA194" t="str">
            <v>SAINT ANDRE</v>
          </cell>
          <cell r="AB194">
            <v>97440</v>
          </cell>
          <cell r="AC194">
            <v>409</v>
          </cell>
          <cell r="AD194">
            <v>97</v>
          </cell>
          <cell r="AE194">
            <v>0</v>
          </cell>
        </row>
        <row r="195">
          <cell r="B195" t="str">
            <v>STAR MUSIK ET SON OI</v>
          </cell>
          <cell r="C195">
            <v>262</v>
          </cell>
          <cell r="D195" t="str">
            <v xml:space="preserve">        </v>
          </cell>
          <cell r="F195" t="str">
            <v>Oui</v>
          </cell>
          <cell r="I195">
            <v>48255575200013</v>
          </cell>
          <cell r="J195">
            <v>482555752</v>
          </cell>
          <cell r="K195">
            <v>12</v>
          </cell>
          <cell r="L195" t="str">
            <v>Oui</v>
          </cell>
          <cell r="M195" t="str">
            <v>Non</v>
          </cell>
          <cell r="N195">
            <v>2958465</v>
          </cell>
          <cell r="O195">
            <v>41915</v>
          </cell>
          <cell r="Q195">
            <v>0</v>
          </cell>
          <cell r="S195" t="str">
            <v>4759B</v>
          </cell>
          <cell r="U195" t="str">
            <v>STAR</v>
          </cell>
          <cell r="V195">
            <v>0</v>
          </cell>
          <cell r="X195">
            <v>4109</v>
          </cell>
          <cell r="Y195" t="str">
            <v>62 BIS RUE LUC LORION</v>
          </cell>
          <cell r="AA195" t="str">
            <v>SAINT PIERRE</v>
          </cell>
          <cell r="AB195">
            <v>97410</v>
          </cell>
          <cell r="AC195">
            <v>385</v>
          </cell>
          <cell r="AD195">
            <v>17</v>
          </cell>
          <cell r="AE195">
            <v>1</v>
          </cell>
        </row>
        <row r="196">
          <cell r="B196" t="str">
            <v>IRT CENTRALE DE RESERVATION</v>
          </cell>
          <cell r="C196" t="str">
            <v xml:space="preserve">        </v>
          </cell>
          <cell r="D196" t="str">
            <v xml:space="preserve">        </v>
          </cell>
          <cell r="F196" t="str">
            <v>Oui</v>
          </cell>
          <cell r="K196">
            <v>12</v>
          </cell>
          <cell r="L196" t="str">
            <v>Oui</v>
          </cell>
          <cell r="M196" t="str">
            <v>Non</v>
          </cell>
          <cell r="N196">
            <v>2958465</v>
          </cell>
          <cell r="O196">
            <v>41915</v>
          </cell>
          <cell r="Q196">
            <v>0</v>
          </cell>
          <cell r="S196" t="str">
            <v>7911Z</v>
          </cell>
          <cell r="U196" t="str">
            <v>IRT</v>
          </cell>
          <cell r="V196">
            <v>0</v>
          </cell>
          <cell r="X196">
            <v>4110</v>
          </cell>
          <cell r="Y196" t="str">
            <v>BP 615</v>
          </cell>
          <cell r="AA196" t="str">
            <v>SAINT DENIS CEDEX</v>
          </cell>
          <cell r="AB196">
            <v>97472</v>
          </cell>
          <cell r="AC196">
            <v>0</v>
          </cell>
          <cell r="AE196">
            <v>0</v>
          </cell>
        </row>
        <row r="197">
          <cell r="B197" t="str">
            <v>NIVAROSA JEAN FABRICE</v>
          </cell>
          <cell r="C197" t="str">
            <v xml:space="preserve">        </v>
          </cell>
          <cell r="D197" t="str">
            <v xml:space="preserve">        </v>
          </cell>
          <cell r="E197" t="str">
            <v>M</v>
          </cell>
          <cell r="F197" t="str">
            <v>Non</v>
          </cell>
          <cell r="K197">
            <v>11</v>
          </cell>
          <cell r="L197" t="str">
            <v>Oui</v>
          </cell>
          <cell r="M197" t="str">
            <v>Non</v>
          </cell>
          <cell r="N197">
            <v>2958465</v>
          </cell>
          <cell r="O197">
            <v>41914</v>
          </cell>
          <cell r="Q197">
            <v>0</v>
          </cell>
          <cell r="S197">
            <v>0</v>
          </cell>
          <cell r="U197" t="str">
            <v>NIVAROSA</v>
          </cell>
          <cell r="V197">
            <v>0</v>
          </cell>
          <cell r="X197">
            <v>4112</v>
          </cell>
          <cell r="Y197" t="str">
            <v>430 AVENUE DE LA GARE</v>
          </cell>
          <cell r="Z197" t="str">
            <v>DOMAINE DE LA VANILLE APT 12 BAT B</v>
          </cell>
          <cell r="AA197" t="str">
            <v>SAINT ANDRE</v>
          </cell>
          <cell r="AB197">
            <v>97440</v>
          </cell>
          <cell r="AC197">
            <v>409</v>
          </cell>
          <cell r="AD197">
            <v>97</v>
          </cell>
          <cell r="AE197">
            <v>0</v>
          </cell>
        </row>
        <row r="198">
          <cell r="B198" t="str">
            <v>TRONC MAGALI</v>
          </cell>
          <cell r="C198" t="str">
            <v xml:space="preserve">        </v>
          </cell>
          <cell r="D198" t="str">
            <v xml:space="preserve">        </v>
          </cell>
          <cell r="E198" t="str">
            <v>MME</v>
          </cell>
          <cell r="F198" t="str">
            <v>Non</v>
          </cell>
          <cell r="K198">
            <v>11</v>
          </cell>
          <cell r="L198" t="str">
            <v>Oui</v>
          </cell>
          <cell r="M198" t="str">
            <v>Non</v>
          </cell>
          <cell r="N198">
            <v>2958465</v>
          </cell>
          <cell r="O198">
            <v>41914</v>
          </cell>
          <cell r="Q198">
            <v>0</v>
          </cell>
          <cell r="S198">
            <v>0</v>
          </cell>
          <cell r="U198" t="str">
            <v>TRONC</v>
          </cell>
          <cell r="V198">
            <v>0</v>
          </cell>
          <cell r="X198">
            <v>4113</v>
          </cell>
          <cell r="Y198" t="str">
            <v>8 RUE LABOURDONNAIS</v>
          </cell>
          <cell r="AA198" t="str">
            <v>SAINT BENOIT</v>
          </cell>
          <cell r="AB198">
            <v>97470</v>
          </cell>
          <cell r="AC198">
            <v>410</v>
          </cell>
          <cell r="AD198">
            <v>97</v>
          </cell>
          <cell r="AE198">
            <v>0</v>
          </cell>
        </row>
        <row r="199">
          <cell r="B199" t="str">
            <v>GITE DES ABEILLES</v>
          </cell>
          <cell r="C199">
            <v>262509003</v>
          </cell>
          <cell r="D199">
            <v>262509835</v>
          </cell>
          <cell r="F199" t="str">
            <v>Non</v>
          </cell>
          <cell r="I199">
            <v>40842583300014</v>
          </cell>
          <cell r="J199">
            <v>408425833</v>
          </cell>
          <cell r="K199">
            <v>12</v>
          </cell>
          <cell r="L199" t="str">
            <v>Oui</v>
          </cell>
          <cell r="M199" t="str">
            <v>Non</v>
          </cell>
          <cell r="N199">
            <v>2958465</v>
          </cell>
          <cell r="O199">
            <v>41914</v>
          </cell>
          <cell r="Q199">
            <v>0</v>
          </cell>
          <cell r="S199" t="str">
            <v>926C</v>
          </cell>
          <cell r="T199" t="str">
            <v>riconourry@wanadoo.fr</v>
          </cell>
          <cell r="U199" t="str">
            <v>GITE</v>
          </cell>
          <cell r="V199">
            <v>0</v>
          </cell>
          <cell r="X199">
            <v>4117</v>
          </cell>
          <cell r="Y199" t="str">
            <v>RN3 PONT PAYET</v>
          </cell>
          <cell r="AA199" t="str">
            <v>SAINT BENOIT</v>
          </cell>
          <cell r="AB199">
            <v>97470</v>
          </cell>
          <cell r="AC199">
            <v>410</v>
          </cell>
          <cell r="AD199">
            <v>97</v>
          </cell>
          <cell r="AE199">
            <v>0</v>
          </cell>
        </row>
        <row r="200">
          <cell r="B200" t="str">
            <v>SUPER CATENA MOGALIA FRERES</v>
          </cell>
          <cell r="C200">
            <v>262587585</v>
          </cell>
          <cell r="D200">
            <v>262587586</v>
          </cell>
          <cell r="F200" t="str">
            <v>Non</v>
          </cell>
          <cell r="K200">
            <v>12</v>
          </cell>
          <cell r="L200" t="str">
            <v>Oui</v>
          </cell>
          <cell r="M200" t="str">
            <v>Non</v>
          </cell>
          <cell r="N200">
            <v>2958465</v>
          </cell>
          <cell r="O200">
            <v>41915</v>
          </cell>
          <cell r="Q200">
            <v>0</v>
          </cell>
          <cell r="S200">
            <v>0</v>
          </cell>
          <cell r="U200" t="str">
            <v>SUPER</v>
          </cell>
          <cell r="V200">
            <v>0</v>
          </cell>
          <cell r="X200">
            <v>4122</v>
          </cell>
          <cell r="Y200" t="str">
            <v>112 CHEMIN PENTE SASSY</v>
          </cell>
          <cell r="AA200" t="str">
            <v>SAINT ANDRE</v>
          </cell>
          <cell r="AB200">
            <v>97440</v>
          </cell>
          <cell r="AC200">
            <v>409</v>
          </cell>
          <cell r="AD200">
            <v>97</v>
          </cell>
          <cell r="AE200">
            <v>0</v>
          </cell>
        </row>
        <row r="201">
          <cell r="B201" t="str">
            <v>LA POSTE DE STBENOIT TERRAIN</v>
          </cell>
          <cell r="C201">
            <v>3631</v>
          </cell>
          <cell r="D201" t="str">
            <v xml:space="preserve">        </v>
          </cell>
          <cell r="F201" t="str">
            <v>Non</v>
          </cell>
          <cell r="K201">
            <v>12</v>
          </cell>
          <cell r="L201" t="str">
            <v>Oui</v>
          </cell>
          <cell r="M201" t="str">
            <v>Non</v>
          </cell>
          <cell r="N201">
            <v>2958465</v>
          </cell>
          <cell r="O201">
            <v>41914</v>
          </cell>
          <cell r="Q201">
            <v>0</v>
          </cell>
          <cell r="S201">
            <v>0</v>
          </cell>
          <cell r="U201" t="str">
            <v>LA</v>
          </cell>
          <cell r="V201">
            <v>12</v>
          </cell>
          <cell r="X201">
            <v>4124</v>
          </cell>
          <cell r="Y201" t="str">
            <v>RUE GEORGES POMPIDOU</v>
          </cell>
          <cell r="AA201" t="str">
            <v>SAINT BENOIT</v>
          </cell>
          <cell r="AB201">
            <v>97470</v>
          </cell>
          <cell r="AC201">
            <v>410</v>
          </cell>
          <cell r="AD201">
            <v>97</v>
          </cell>
          <cell r="AE201">
            <v>0</v>
          </cell>
        </row>
        <row r="202">
          <cell r="B202" t="str">
            <v>JADE EDITIONS</v>
          </cell>
          <cell r="C202">
            <v>262533440</v>
          </cell>
          <cell r="D202">
            <v>262533441</v>
          </cell>
          <cell r="F202" t="str">
            <v>Non</v>
          </cell>
          <cell r="K202">
            <v>12</v>
          </cell>
          <cell r="L202" t="str">
            <v>Oui</v>
          </cell>
          <cell r="M202" t="str">
            <v>Non</v>
          </cell>
          <cell r="N202">
            <v>2958465</v>
          </cell>
          <cell r="O202">
            <v>41915</v>
          </cell>
          <cell r="Q202">
            <v>0</v>
          </cell>
          <cell r="S202">
            <v>0</v>
          </cell>
          <cell r="T202" t="str">
            <v>jade7@wanadoo.fr</v>
          </cell>
          <cell r="U202" t="str">
            <v>JADE</v>
          </cell>
          <cell r="V202">
            <v>162</v>
          </cell>
          <cell r="X202">
            <v>4127</v>
          </cell>
          <cell r="Y202" t="str">
            <v>RUE JEAN XXII</v>
          </cell>
          <cell r="Z202" t="str">
            <v>ESPERANCE LES HAUTS</v>
          </cell>
          <cell r="AA202" t="str">
            <v>SAINTE MARIE</v>
          </cell>
          <cell r="AB202">
            <v>97438</v>
          </cell>
          <cell r="AC202">
            <v>0</v>
          </cell>
          <cell r="AE202">
            <v>0</v>
          </cell>
        </row>
        <row r="203">
          <cell r="B203" t="str">
            <v>AGEDIS</v>
          </cell>
          <cell r="C203">
            <v>262971303</v>
          </cell>
          <cell r="D203">
            <v>262921020</v>
          </cell>
          <cell r="F203" t="str">
            <v>Non</v>
          </cell>
          <cell r="I203">
            <v>48307433200014</v>
          </cell>
          <cell r="J203">
            <v>483074332</v>
          </cell>
          <cell r="K203">
            <v>12</v>
          </cell>
          <cell r="L203" t="str">
            <v>Oui</v>
          </cell>
          <cell r="M203" t="str">
            <v>Non</v>
          </cell>
          <cell r="N203">
            <v>2958465</v>
          </cell>
          <cell r="O203">
            <v>41669</v>
          </cell>
          <cell r="S203">
            <v>0</v>
          </cell>
          <cell r="T203" t="str">
            <v>administration@agedis.re</v>
          </cell>
          <cell r="U203" t="str">
            <v>AGEDIS</v>
          </cell>
          <cell r="V203">
            <v>14</v>
          </cell>
          <cell r="X203">
            <v>4129</v>
          </cell>
          <cell r="Y203" t="str">
            <v>RUE DE LA GUADELOUPE</v>
          </cell>
          <cell r="Z203" t="str">
            <v>ZAC FOUCHEROLLES</v>
          </cell>
          <cell r="AA203" t="str">
            <v>SAINTE CLOTILDE</v>
          </cell>
          <cell r="AB203">
            <v>97490</v>
          </cell>
          <cell r="AC203">
            <v>411</v>
          </cell>
          <cell r="AD203">
            <v>97</v>
          </cell>
          <cell r="AE203">
            <v>10</v>
          </cell>
        </row>
        <row r="204">
          <cell r="B204" t="str">
            <v>ALTO ENGINEERING</v>
          </cell>
          <cell r="C204">
            <v>262979997</v>
          </cell>
          <cell r="D204">
            <v>262525840</v>
          </cell>
          <cell r="F204" t="str">
            <v>Oui</v>
          </cell>
          <cell r="I204">
            <v>48816593700027</v>
          </cell>
          <cell r="J204">
            <v>488165937</v>
          </cell>
          <cell r="K204">
            <v>0</v>
          </cell>
          <cell r="L204" t="str">
            <v>Oui</v>
          </cell>
          <cell r="M204" t="str">
            <v>Non</v>
          </cell>
          <cell r="N204">
            <v>2958465</v>
          </cell>
          <cell r="O204">
            <v>41150</v>
          </cell>
          <cell r="S204" t="str">
            <v>6202A</v>
          </cell>
          <cell r="U204" t="str">
            <v>ALTO</v>
          </cell>
          <cell r="V204">
            <v>62</v>
          </cell>
          <cell r="X204">
            <v>4130</v>
          </cell>
          <cell r="Y204" t="str">
            <v>BOULEVARD DU CHAUDRON</v>
          </cell>
          <cell r="Z204" t="str">
            <v>CENTRE D'AFFAIRES CADJEE</v>
          </cell>
          <cell r="AA204" t="str">
            <v>SAINTE CLOTILDE</v>
          </cell>
          <cell r="AB204">
            <v>97490</v>
          </cell>
          <cell r="AC204">
            <v>411</v>
          </cell>
          <cell r="AD204">
            <v>97</v>
          </cell>
          <cell r="AE204">
            <v>10</v>
          </cell>
        </row>
        <row r="205">
          <cell r="B205" t="str">
            <v>ASS DOMAINE DES TOURELLES</v>
          </cell>
          <cell r="C205">
            <v>262514759</v>
          </cell>
          <cell r="D205">
            <v>262514764</v>
          </cell>
          <cell r="F205" t="str">
            <v>Non</v>
          </cell>
          <cell r="I205">
            <v>41212239200019</v>
          </cell>
          <cell r="J205">
            <v>412122392</v>
          </cell>
          <cell r="K205">
            <v>12</v>
          </cell>
          <cell r="L205" t="str">
            <v>Oui</v>
          </cell>
          <cell r="M205" t="str">
            <v>Oui</v>
          </cell>
          <cell r="N205">
            <v>2958465</v>
          </cell>
          <cell r="O205">
            <v>41836</v>
          </cell>
          <cell r="S205" t="str">
            <v>9499Z</v>
          </cell>
          <cell r="U205" t="str">
            <v>ASS</v>
          </cell>
          <cell r="V205">
            <v>260</v>
          </cell>
          <cell r="X205">
            <v>4131</v>
          </cell>
          <cell r="Y205" t="str">
            <v>RUE DE LA REPUBLIQUE</v>
          </cell>
          <cell r="AA205" t="str">
            <v>LA PLAINE DES PALMISTES</v>
          </cell>
          <cell r="AB205">
            <v>97431</v>
          </cell>
          <cell r="AC205">
            <v>406</v>
          </cell>
          <cell r="AD205">
            <v>97</v>
          </cell>
          <cell r="AE205">
            <v>0</v>
          </cell>
        </row>
        <row r="206">
          <cell r="B206" t="str">
            <v>BOYER JUANITO</v>
          </cell>
          <cell r="C206" t="str">
            <v xml:space="preserve">        </v>
          </cell>
          <cell r="D206" t="str">
            <v xml:space="preserve">        </v>
          </cell>
          <cell r="F206" t="str">
            <v>Oui</v>
          </cell>
          <cell r="I206">
            <v>50281474200016</v>
          </cell>
          <cell r="J206">
            <v>502814742</v>
          </cell>
          <cell r="K206">
            <v>0</v>
          </cell>
          <cell r="L206" t="str">
            <v>Oui</v>
          </cell>
          <cell r="M206" t="str">
            <v>Non</v>
          </cell>
          <cell r="N206">
            <v>2958465</v>
          </cell>
          <cell r="O206">
            <v>41155</v>
          </cell>
          <cell r="S206">
            <v>0</v>
          </cell>
          <cell r="U206" t="str">
            <v>BOYER</v>
          </cell>
          <cell r="V206">
            <v>0</v>
          </cell>
          <cell r="X206">
            <v>4132</v>
          </cell>
          <cell r="Y206" t="str">
            <v>1 RTE NATIONALE LE TREMBLET</v>
          </cell>
          <cell r="AA206" t="str">
            <v>SAINT PHILIPPE</v>
          </cell>
          <cell r="AB206">
            <v>97442</v>
          </cell>
          <cell r="AC206">
            <v>417</v>
          </cell>
          <cell r="AD206">
            <v>97</v>
          </cell>
          <cell r="AE206">
            <v>0</v>
          </cell>
        </row>
        <row r="207">
          <cell r="B207" t="str">
            <v>ASSOCIATION ODAS</v>
          </cell>
          <cell r="C207" t="str">
            <v xml:space="preserve">        </v>
          </cell>
          <cell r="D207" t="str">
            <v xml:space="preserve">        </v>
          </cell>
          <cell r="F207" t="str">
            <v>Oui</v>
          </cell>
          <cell r="K207">
            <v>0</v>
          </cell>
          <cell r="L207" t="str">
            <v>Oui</v>
          </cell>
          <cell r="M207" t="str">
            <v>Non</v>
          </cell>
          <cell r="N207">
            <v>2958465</v>
          </cell>
          <cell r="O207">
            <v>41158</v>
          </cell>
          <cell r="S207">
            <v>0</v>
          </cell>
          <cell r="U207" t="str">
            <v>ASSOCIATION</v>
          </cell>
          <cell r="V207">
            <v>0</v>
          </cell>
          <cell r="X207">
            <v>4140</v>
          </cell>
          <cell r="Y207" t="str">
            <v>17 RUE MANIDON BAGATELLE</v>
          </cell>
          <cell r="AA207" t="str">
            <v>SAINTE SUZANNE</v>
          </cell>
          <cell r="AB207">
            <v>97441</v>
          </cell>
          <cell r="AC207">
            <v>420</v>
          </cell>
          <cell r="AD207">
            <v>97</v>
          </cell>
          <cell r="AE207">
            <v>0</v>
          </cell>
        </row>
        <row r="208">
          <cell r="B208" t="str">
            <v>LA TOURTE DOREE</v>
          </cell>
          <cell r="C208" t="str">
            <v xml:space="preserve">        </v>
          </cell>
          <cell r="D208" t="str">
            <v xml:space="preserve">        </v>
          </cell>
          <cell r="F208" t="str">
            <v>Oui</v>
          </cell>
          <cell r="I208">
            <v>35297504900011</v>
          </cell>
          <cell r="J208">
            <v>352975049</v>
          </cell>
          <cell r="K208">
            <v>0</v>
          </cell>
          <cell r="L208" t="str">
            <v>Oui</v>
          </cell>
          <cell r="M208" t="str">
            <v>Non</v>
          </cell>
          <cell r="N208">
            <v>2958465</v>
          </cell>
          <cell r="O208">
            <v>41159</v>
          </cell>
          <cell r="S208">
            <v>0</v>
          </cell>
          <cell r="U208" t="str">
            <v>LA</v>
          </cell>
          <cell r="V208">
            <v>0</v>
          </cell>
          <cell r="X208">
            <v>4142</v>
          </cell>
          <cell r="Y208" t="str">
            <v>7 CHEMIN DAMOUR</v>
          </cell>
          <cell r="AA208" t="str">
            <v>SALAZIE</v>
          </cell>
          <cell r="AB208">
            <v>97433</v>
          </cell>
          <cell r="AC208">
            <v>421</v>
          </cell>
          <cell r="AD208">
            <v>97</v>
          </cell>
          <cell r="AE208">
            <v>0</v>
          </cell>
        </row>
        <row r="209">
          <cell r="B209" t="str">
            <v>TERRAVENIR</v>
          </cell>
          <cell r="C209" t="str">
            <v xml:space="preserve">        </v>
          </cell>
          <cell r="D209" t="str">
            <v xml:space="preserve">        </v>
          </cell>
          <cell r="F209" t="str">
            <v>Oui</v>
          </cell>
          <cell r="I209">
            <v>52982894900014</v>
          </cell>
          <cell r="J209">
            <v>529828949</v>
          </cell>
          <cell r="K209">
            <v>0</v>
          </cell>
          <cell r="L209" t="str">
            <v>Oui</v>
          </cell>
          <cell r="M209" t="str">
            <v>Non</v>
          </cell>
          <cell r="N209">
            <v>2958465</v>
          </cell>
          <cell r="O209">
            <v>41159</v>
          </cell>
          <cell r="S209">
            <v>0</v>
          </cell>
          <cell r="U209" t="str">
            <v>TERRAVENIR</v>
          </cell>
          <cell r="V209">
            <v>0</v>
          </cell>
          <cell r="X209">
            <v>4143</v>
          </cell>
          <cell r="Y209" t="str">
            <v>11 BIS RUE DE LA COCOTERAIE</v>
          </cell>
          <cell r="AA209" t="str">
            <v>SAINT ANDRE</v>
          </cell>
          <cell r="AB209">
            <v>97440</v>
          </cell>
          <cell r="AC209">
            <v>409</v>
          </cell>
          <cell r="AD209">
            <v>97</v>
          </cell>
          <cell r="AE209">
            <v>0</v>
          </cell>
        </row>
        <row r="210">
          <cell r="B210" t="str">
            <v>GALERIE PHOTO CINE CAMARA</v>
          </cell>
          <cell r="C210">
            <v>262217573</v>
          </cell>
          <cell r="D210" t="str">
            <v xml:space="preserve">        </v>
          </cell>
          <cell r="F210" t="str">
            <v>Non</v>
          </cell>
          <cell r="I210">
            <v>31085140700018</v>
          </cell>
          <cell r="J210">
            <v>310851407</v>
          </cell>
          <cell r="K210">
            <v>12</v>
          </cell>
          <cell r="L210" t="str">
            <v>Oui</v>
          </cell>
          <cell r="M210" t="str">
            <v>Non</v>
          </cell>
          <cell r="N210">
            <v>2958465</v>
          </cell>
          <cell r="O210">
            <v>41806</v>
          </cell>
          <cell r="S210" t="str">
            <v>4778C</v>
          </cell>
          <cell r="U210" t="str">
            <v>GALERIE</v>
          </cell>
          <cell r="V210">
            <v>0</v>
          </cell>
          <cell r="X210">
            <v>4144</v>
          </cell>
          <cell r="Y210" t="str">
            <v>12 RUE VICTOR MAC AULIFFE</v>
          </cell>
          <cell r="AA210" t="str">
            <v>SAINT DENIS</v>
          </cell>
          <cell r="AB210">
            <v>97400</v>
          </cell>
          <cell r="AC210">
            <v>323</v>
          </cell>
          <cell r="AD210">
            <v>17</v>
          </cell>
          <cell r="AE210">
            <v>1</v>
          </cell>
        </row>
        <row r="211">
          <cell r="B211" t="str">
            <v>MARIMOUTOU KATY</v>
          </cell>
          <cell r="C211" t="str">
            <v xml:space="preserve">        </v>
          </cell>
          <cell r="D211" t="str">
            <v xml:space="preserve">        </v>
          </cell>
          <cell r="E211" t="str">
            <v>MME</v>
          </cell>
          <cell r="F211" t="str">
            <v>Non</v>
          </cell>
          <cell r="K211">
            <v>11</v>
          </cell>
          <cell r="L211" t="str">
            <v>Oui</v>
          </cell>
          <cell r="M211" t="str">
            <v>Non</v>
          </cell>
          <cell r="N211">
            <v>2958465</v>
          </cell>
          <cell r="O211">
            <v>41738</v>
          </cell>
          <cell r="S211">
            <v>0</v>
          </cell>
          <cell r="U211" t="str">
            <v>MARIMOUTOU</v>
          </cell>
          <cell r="V211">
            <v>0</v>
          </cell>
          <cell r="X211">
            <v>4148</v>
          </cell>
          <cell r="Y211" t="str">
            <v>32 BIS CHEMIN MANOUILH</v>
          </cell>
          <cell r="Z211" t="str">
            <v>ILET A VIDOT</v>
          </cell>
          <cell r="AA211" t="str">
            <v>SALAZIE</v>
          </cell>
          <cell r="AB211">
            <v>97433</v>
          </cell>
          <cell r="AC211">
            <v>421</v>
          </cell>
          <cell r="AD211">
            <v>97</v>
          </cell>
          <cell r="AE211">
            <v>0</v>
          </cell>
        </row>
        <row r="212">
          <cell r="B212" t="str">
            <v>CWT MEETINGS ET EVENTS</v>
          </cell>
          <cell r="C212">
            <v>141336000</v>
          </cell>
          <cell r="D212" t="str">
            <v xml:space="preserve">        </v>
          </cell>
          <cell r="F212" t="str">
            <v>Non</v>
          </cell>
          <cell r="K212">
            <v>12</v>
          </cell>
          <cell r="L212" t="str">
            <v>Oui</v>
          </cell>
          <cell r="M212" t="str">
            <v>Non</v>
          </cell>
          <cell r="N212">
            <v>2958465</v>
          </cell>
          <cell r="O212">
            <v>41914</v>
          </cell>
          <cell r="Q212">
            <v>0</v>
          </cell>
          <cell r="S212">
            <v>0</v>
          </cell>
          <cell r="U212" t="str">
            <v>CWT</v>
          </cell>
          <cell r="V212">
            <v>0</v>
          </cell>
          <cell r="X212">
            <v>4149</v>
          </cell>
          <cell r="Y212" t="str">
            <v>11 RUE DE LA DURANCE</v>
          </cell>
          <cell r="AA212" t="str">
            <v>STRASBOURG</v>
          </cell>
          <cell r="AB212">
            <v>67100</v>
          </cell>
          <cell r="AC212">
            <v>482</v>
          </cell>
          <cell r="AD212">
            <v>67</v>
          </cell>
          <cell r="AE212">
            <v>0</v>
          </cell>
        </row>
        <row r="213">
          <cell r="B213" t="str">
            <v>TENT EVENT</v>
          </cell>
          <cell r="C213" t="str">
            <v xml:space="preserve">        </v>
          </cell>
          <cell r="D213" t="str">
            <v xml:space="preserve">        </v>
          </cell>
          <cell r="F213" t="str">
            <v>Non</v>
          </cell>
          <cell r="I213">
            <v>44124281500054</v>
          </cell>
          <cell r="J213">
            <v>441242815</v>
          </cell>
          <cell r="K213">
            <v>12</v>
          </cell>
          <cell r="L213" t="str">
            <v>Oui</v>
          </cell>
          <cell r="M213" t="str">
            <v>Non</v>
          </cell>
          <cell r="N213">
            <v>2958465</v>
          </cell>
          <cell r="O213">
            <v>41914</v>
          </cell>
          <cell r="Q213">
            <v>0</v>
          </cell>
          <cell r="S213" t="str">
            <v>7729Z</v>
          </cell>
          <cell r="U213" t="str">
            <v>TENT</v>
          </cell>
          <cell r="V213">
            <v>0</v>
          </cell>
          <cell r="X213">
            <v>4150</v>
          </cell>
          <cell r="Y213" t="str">
            <v>26 RUE DE LA ROSERAIE</v>
          </cell>
          <cell r="AA213" t="str">
            <v>LE TAMPON</v>
          </cell>
          <cell r="AB213">
            <v>97430</v>
          </cell>
          <cell r="AC213">
            <v>422</v>
          </cell>
          <cell r="AD213">
            <v>97</v>
          </cell>
          <cell r="AE213">
            <v>0</v>
          </cell>
        </row>
        <row r="214">
          <cell r="B214" t="str">
            <v>MARIANNE ERIC</v>
          </cell>
          <cell r="C214" t="str">
            <v xml:space="preserve">        </v>
          </cell>
          <cell r="D214" t="str">
            <v xml:space="preserve">        </v>
          </cell>
          <cell r="E214" t="str">
            <v>M</v>
          </cell>
          <cell r="F214" t="str">
            <v>Non</v>
          </cell>
          <cell r="K214">
            <v>11</v>
          </cell>
          <cell r="L214" t="str">
            <v>Oui</v>
          </cell>
          <cell r="M214" t="str">
            <v>Non</v>
          </cell>
          <cell r="N214">
            <v>2958465</v>
          </cell>
          <cell r="O214">
            <v>41914</v>
          </cell>
          <cell r="Q214">
            <v>0</v>
          </cell>
          <cell r="S214">
            <v>0</v>
          </cell>
          <cell r="U214" t="str">
            <v>MARIANNE</v>
          </cell>
          <cell r="V214">
            <v>0</v>
          </cell>
          <cell r="X214">
            <v>4153</v>
          </cell>
          <cell r="Y214" t="str">
            <v>4 ALLEE DES BOIS NOIR</v>
          </cell>
          <cell r="Z214" t="str">
            <v>RES BEC ROSE APPT 3 BAT B</v>
          </cell>
          <cell r="AA214" t="str">
            <v>BRAS PANON</v>
          </cell>
          <cell r="AB214">
            <v>97412</v>
          </cell>
          <cell r="AC214">
            <v>402</v>
          </cell>
          <cell r="AD214">
            <v>97</v>
          </cell>
          <cell r="AE214">
            <v>0</v>
          </cell>
        </row>
        <row r="215">
          <cell r="B215" t="str">
            <v>CLAIN PATRICIA</v>
          </cell>
          <cell r="C215">
            <v>692071121</v>
          </cell>
          <cell r="D215" t="str">
            <v xml:space="preserve">        </v>
          </cell>
          <cell r="E215" t="str">
            <v>MME</v>
          </cell>
          <cell r="F215" t="str">
            <v>Non</v>
          </cell>
          <cell r="I215">
            <v>51314258800013</v>
          </cell>
          <cell r="J215">
            <v>513142588</v>
          </cell>
          <cell r="K215">
            <v>11</v>
          </cell>
          <cell r="L215" t="str">
            <v>Oui</v>
          </cell>
          <cell r="M215" t="str">
            <v>Non</v>
          </cell>
          <cell r="N215">
            <v>2958465</v>
          </cell>
          <cell r="O215">
            <v>42255</v>
          </cell>
          <cell r="Q215">
            <v>0</v>
          </cell>
          <cell r="S215" t="str">
            <v>4789Z</v>
          </cell>
          <cell r="U215" t="str">
            <v>CLAIN</v>
          </cell>
          <cell r="V215">
            <v>0</v>
          </cell>
          <cell r="X215">
            <v>4159</v>
          </cell>
          <cell r="Y215" t="str">
            <v>52 RUE LOUIS CARRON</v>
          </cell>
          <cell r="AA215" t="str">
            <v>LA PLAINE DES PALMISTES</v>
          </cell>
          <cell r="AB215">
            <v>97431</v>
          </cell>
          <cell r="AC215">
            <v>406</v>
          </cell>
          <cell r="AD215">
            <v>97</v>
          </cell>
          <cell r="AE215">
            <v>0</v>
          </cell>
        </row>
        <row r="216">
          <cell r="B216" t="str">
            <v>RAVATE</v>
          </cell>
          <cell r="C216">
            <v>262904040</v>
          </cell>
          <cell r="D216" t="str">
            <v xml:space="preserve">        </v>
          </cell>
          <cell r="F216" t="str">
            <v>Non</v>
          </cell>
          <cell r="I216">
            <v>34160103700029</v>
          </cell>
          <cell r="J216">
            <v>341601037</v>
          </cell>
          <cell r="K216">
            <v>12</v>
          </cell>
          <cell r="L216" t="str">
            <v>Oui</v>
          </cell>
          <cell r="M216" t="str">
            <v>Non</v>
          </cell>
          <cell r="N216">
            <v>2958465</v>
          </cell>
          <cell r="O216">
            <v>41914</v>
          </cell>
          <cell r="Q216">
            <v>0</v>
          </cell>
          <cell r="S216" t="str">
            <v>4752B</v>
          </cell>
          <cell r="U216" t="str">
            <v>RAVATE</v>
          </cell>
          <cell r="V216">
            <v>0</v>
          </cell>
          <cell r="X216">
            <v>4160</v>
          </cell>
          <cell r="Y216" t="str">
            <v>LA COCOTERAIE</v>
          </cell>
          <cell r="AA216" t="str">
            <v>SAINT ANDRE</v>
          </cell>
          <cell r="AB216">
            <v>97440</v>
          </cell>
          <cell r="AC216">
            <v>409</v>
          </cell>
          <cell r="AD216">
            <v>97</v>
          </cell>
          <cell r="AE216">
            <v>0</v>
          </cell>
        </row>
        <row r="217">
          <cell r="B217" t="str">
            <v>LE CHAMP BORNE</v>
          </cell>
          <cell r="C217">
            <v>262461667</v>
          </cell>
          <cell r="D217" t="str">
            <v xml:space="preserve">        </v>
          </cell>
          <cell r="F217" t="str">
            <v>Non</v>
          </cell>
          <cell r="I217">
            <v>48767237000011</v>
          </cell>
          <cell r="J217">
            <v>487672370</v>
          </cell>
          <cell r="K217">
            <v>12</v>
          </cell>
          <cell r="L217" t="str">
            <v>Oui</v>
          </cell>
          <cell r="M217" t="str">
            <v>Non</v>
          </cell>
          <cell r="N217">
            <v>2958465</v>
          </cell>
          <cell r="O217">
            <v>41914</v>
          </cell>
          <cell r="Q217">
            <v>0</v>
          </cell>
          <cell r="S217" t="str">
            <v>553 A</v>
          </cell>
          <cell r="U217" t="str">
            <v>SARL</v>
          </cell>
          <cell r="V217">
            <v>0</v>
          </cell>
          <cell r="X217">
            <v>4164</v>
          </cell>
          <cell r="Y217" t="str">
            <v>370 ROUTE DU CHAMP BORNE</v>
          </cell>
          <cell r="AA217" t="str">
            <v>SAINT ANDRE</v>
          </cell>
          <cell r="AB217">
            <v>97440</v>
          </cell>
          <cell r="AC217">
            <v>409</v>
          </cell>
          <cell r="AD217">
            <v>97</v>
          </cell>
          <cell r="AE217">
            <v>0</v>
          </cell>
        </row>
        <row r="218">
          <cell r="B218" t="str">
            <v>JL MANAGEMENT SA</v>
          </cell>
          <cell r="C218" t="str">
            <v xml:space="preserve">        </v>
          </cell>
          <cell r="D218" t="str">
            <v xml:space="preserve">        </v>
          </cell>
          <cell r="F218" t="str">
            <v>Non</v>
          </cell>
          <cell r="K218">
            <v>12</v>
          </cell>
          <cell r="L218" t="str">
            <v>Oui</v>
          </cell>
          <cell r="M218" t="str">
            <v>Non</v>
          </cell>
          <cell r="N218">
            <v>2958465</v>
          </cell>
          <cell r="O218">
            <v>43711</v>
          </cell>
          <cell r="Q218">
            <v>0</v>
          </cell>
          <cell r="S218">
            <v>0</v>
          </cell>
          <cell r="U218" t="str">
            <v>JL</v>
          </cell>
          <cell r="V218">
            <v>0</v>
          </cell>
          <cell r="X218">
            <v>4165</v>
          </cell>
          <cell r="Y218" t="str">
            <v>1 CHEMIN BELLEVUE CASE POSTALE 24</v>
          </cell>
          <cell r="AA218" t="str">
            <v>CH-1297 FOUNEX SUISSE</v>
          </cell>
          <cell r="AB218" t="str">
            <v>.</v>
          </cell>
          <cell r="AC218">
            <v>0</v>
          </cell>
          <cell r="AE218">
            <v>0</v>
          </cell>
        </row>
        <row r="219">
          <cell r="B219" t="str">
            <v>OTI NORD</v>
          </cell>
          <cell r="C219" t="str">
            <v xml:space="preserve">        </v>
          </cell>
          <cell r="D219" t="str">
            <v xml:space="preserve">        </v>
          </cell>
          <cell r="F219" t="str">
            <v>Non</v>
          </cell>
          <cell r="I219">
            <v>43188980700076</v>
          </cell>
          <cell r="J219">
            <v>431889807</v>
          </cell>
          <cell r="K219">
            <v>12</v>
          </cell>
          <cell r="L219" t="str">
            <v>Oui</v>
          </cell>
          <cell r="M219" t="str">
            <v>Oui</v>
          </cell>
          <cell r="N219">
            <v>2958465</v>
          </cell>
          <cell r="O219">
            <v>41176</v>
          </cell>
          <cell r="S219">
            <v>0</v>
          </cell>
          <cell r="U219" t="str">
            <v>OTI</v>
          </cell>
          <cell r="V219">
            <v>0</v>
          </cell>
          <cell r="X219">
            <v>4166</v>
          </cell>
          <cell r="Y219" t="str">
            <v>MAISON CARRERE</v>
          </cell>
          <cell r="Z219" t="str">
            <v>14 RUE DE PARIS</v>
          </cell>
          <cell r="AA219" t="str">
            <v>SAINT DENIS</v>
          </cell>
          <cell r="AB219">
            <v>97400</v>
          </cell>
          <cell r="AC219">
            <v>323</v>
          </cell>
          <cell r="AD219">
            <v>17</v>
          </cell>
          <cell r="AE219">
            <v>1</v>
          </cell>
        </row>
        <row r="220">
          <cell r="B220" t="str">
            <v>ASSOCIATION SAINT-BENOIT EN</v>
          </cell>
          <cell r="C220">
            <v>262474939</v>
          </cell>
          <cell r="D220" t="str">
            <v xml:space="preserve">        </v>
          </cell>
          <cell r="F220" t="str">
            <v>Non</v>
          </cell>
          <cell r="H220" t="str">
            <v>ACTIONS</v>
          </cell>
          <cell r="I220">
            <v>41770321200031</v>
          </cell>
          <cell r="J220">
            <v>417703212</v>
          </cell>
          <cell r="K220">
            <v>12</v>
          </cell>
          <cell r="L220" t="str">
            <v>Oui</v>
          </cell>
          <cell r="M220" t="str">
            <v>Oui</v>
          </cell>
          <cell r="N220">
            <v>2958465</v>
          </cell>
          <cell r="O220">
            <v>41176</v>
          </cell>
          <cell r="S220">
            <v>0</v>
          </cell>
          <cell r="U220" t="str">
            <v>ASSOCIATION</v>
          </cell>
          <cell r="V220">
            <v>0</v>
          </cell>
          <cell r="X220">
            <v>4168</v>
          </cell>
          <cell r="Y220" t="str">
            <v>PLACE DE L'EGLISE</v>
          </cell>
          <cell r="AA220" t="str">
            <v>SAINTE-ANNE</v>
          </cell>
          <cell r="AB220">
            <v>97437</v>
          </cell>
          <cell r="AC220">
            <v>513</v>
          </cell>
          <cell r="AD220">
            <v>25</v>
          </cell>
          <cell r="AE220">
            <v>0</v>
          </cell>
        </row>
        <row r="221">
          <cell r="B221" t="str">
            <v>ATELIER D EMELINE</v>
          </cell>
          <cell r="C221">
            <v>262582158</v>
          </cell>
          <cell r="D221" t="str">
            <v xml:space="preserve">        </v>
          </cell>
          <cell r="E221" t="str">
            <v>MME</v>
          </cell>
          <cell r="F221" t="str">
            <v>Non</v>
          </cell>
          <cell r="I221">
            <v>49532432900012</v>
          </cell>
          <cell r="J221">
            <v>495324329</v>
          </cell>
          <cell r="K221">
            <v>11</v>
          </cell>
          <cell r="L221" t="str">
            <v>Oui</v>
          </cell>
          <cell r="M221" t="str">
            <v>Non</v>
          </cell>
          <cell r="N221">
            <v>2958465</v>
          </cell>
          <cell r="O221">
            <v>42769</v>
          </cell>
          <cell r="Q221">
            <v>0</v>
          </cell>
          <cell r="S221" t="str">
            <v>174A</v>
          </cell>
          <cell r="U221" t="str">
            <v>L'ATELIER</v>
          </cell>
          <cell r="V221">
            <v>0</v>
          </cell>
          <cell r="X221">
            <v>4169</v>
          </cell>
          <cell r="Y221" t="str">
            <v>22 RUE PIERRE BROSSOLETTE LOCAL C13</v>
          </cell>
          <cell r="Z221" t="str">
            <v>VILLAGE ARTISANAL LES MASCAREIGNES</v>
          </cell>
          <cell r="AA221" t="str">
            <v>LE PORT</v>
          </cell>
          <cell r="AB221">
            <v>97420</v>
          </cell>
          <cell r="AC221">
            <v>231</v>
          </cell>
          <cell r="AD221">
            <v>9</v>
          </cell>
          <cell r="AE221">
            <v>0</v>
          </cell>
        </row>
        <row r="222">
          <cell r="B222" t="str">
            <v>HOAREAU PATRICIA</v>
          </cell>
          <cell r="C222">
            <v>692203908</v>
          </cell>
          <cell r="D222" t="str">
            <v xml:space="preserve">        </v>
          </cell>
          <cell r="E222" t="str">
            <v>MME</v>
          </cell>
          <cell r="F222" t="str">
            <v>Non</v>
          </cell>
          <cell r="K222">
            <v>11</v>
          </cell>
          <cell r="L222" t="str">
            <v>Oui</v>
          </cell>
          <cell r="M222" t="str">
            <v>Non</v>
          </cell>
          <cell r="N222">
            <v>2958465</v>
          </cell>
          <cell r="O222">
            <v>41961</v>
          </cell>
          <cell r="Q222">
            <v>0</v>
          </cell>
          <cell r="S222">
            <v>0</v>
          </cell>
          <cell r="U222" t="str">
            <v>PATRICIA</v>
          </cell>
          <cell r="V222">
            <v>0</v>
          </cell>
          <cell r="X222">
            <v>4170</v>
          </cell>
          <cell r="Y222" t="str">
            <v>6 BIS CHEMIN BOUGAINVILLEES</v>
          </cell>
          <cell r="Z222" t="str">
            <v>LA BRETAGNE</v>
          </cell>
          <cell r="AA222" t="str">
            <v>SAINTE-CLOTILDE</v>
          </cell>
          <cell r="AB222">
            <v>97490</v>
          </cell>
          <cell r="AC222">
            <v>0</v>
          </cell>
          <cell r="AE222">
            <v>0</v>
          </cell>
        </row>
        <row r="223">
          <cell r="B223" t="str">
            <v>DE STOGOFF CHANTAL</v>
          </cell>
          <cell r="C223" t="str">
            <v xml:space="preserve">        </v>
          </cell>
          <cell r="D223" t="str">
            <v xml:space="preserve">        </v>
          </cell>
          <cell r="F223" t="str">
            <v>Oui</v>
          </cell>
          <cell r="K223">
            <v>0</v>
          </cell>
          <cell r="L223" t="str">
            <v>Oui</v>
          </cell>
          <cell r="M223" t="str">
            <v>Non</v>
          </cell>
          <cell r="N223">
            <v>2958465</v>
          </cell>
          <cell r="O223">
            <v>41184</v>
          </cell>
          <cell r="S223">
            <v>0</v>
          </cell>
          <cell r="U223" t="str">
            <v>DE</v>
          </cell>
          <cell r="V223">
            <v>0</v>
          </cell>
          <cell r="X223">
            <v>4176</v>
          </cell>
          <cell r="Y223" t="str">
            <v>7 CHEMIN DES ANGLAIS</v>
          </cell>
          <cell r="AA223" t="str">
            <v>LA MONTAGNE</v>
          </cell>
          <cell r="AB223">
            <v>97417</v>
          </cell>
          <cell r="AC223">
            <v>101</v>
          </cell>
          <cell r="AD223">
            <v>44</v>
          </cell>
          <cell r="AE223">
            <v>0</v>
          </cell>
        </row>
        <row r="224">
          <cell r="B224" t="str">
            <v>TI FEUILLE SONGE</v>
          </cell>
          <cell r="C224" t="str">
            <v xml:space="preserve">        </v>
          </cell>
          <cell r="D224" t="str">
            <v xml:space="preserve">        </v>
          </cell>
          <cell r="F224" t="str">
            <v>Oui</v>
          </cell>
          <cell r="K224">
            <v>0</v>
          </cell>
          <cell r="L224" t="str">
            <v>Oui</v>
          </cell>
          <cell r="M224" t="str">
            <v>Non</v>
          </cell>
          <cell r="N224">
            <v>2958465</v>
          </cell>
          <cell r="O224">
            <v>41185</v>
          </cell>
          <cell r="S224">
            <v>0</v>
          </cell>
          <cell r="U224" t="str">
            <v>TI</v>
          </cell>
          <cell r="V224">
            <v>0</v>
          </cell>
          <cell r="X224">
            <v>4177</v>
          </cell>
          <cell r="Y224" t="str">
            <v>558 RUE DE LA REPUBLIQUE</v>
          </cell>
          <cell r="Z224" t="str">
            <v>BRAS DES CALUMETS</v>
          </cell>
          <cell r="AA224" t="str">
            <v>LA PLAINE DES PALMISTES</v>
          </cell>
          <cell r="AB224">
            <v>97431</v>
          </cell>
          <cell r="AC224">
            <v>406</v>
          </cell>
          <cell r="AD224">
            <v>97</v>
          </cell>
          <cell r="AE224">
            <v>0</v>
          </cell>
        </row>
        <row r="225">
          <cell r="B225" t="str">
            <v>MARTIN CHRISTINE</v>
          </cell>
          <cell r="C225" t="str">
            <v xml:space="preserve">        </v>
          </cell>
          <cell r="D225" t="str">
            <v xml:space="preserve">        </v>
          </cell>
          <cell r="F225" t="str">
            <v>Oui</v>
          </cell>
          <cell r="K225">
            <v>0</v>
          </cell>
          <cell r="L225" t="str">
            <v>Oui</v>
          </cell>
          <cell r="M225" t="str">
            <v>Non</v>
          </cell>
          <cell r="N225">
            <v>2958465</v>
          </cell>
          <cell r="O225">
            <v>41186</v>
          </cell>
          <cell r="S225">
            <v>0</v>
          </cell>
          <cell r="U225" t="str">
            <v>MARTIN</v>
          </cell>
          <cell r="V225">
            <v>0</v>
          </cell>
          <cell r="X225">
            <v>4179</v>
          </cell>
          <cell r="Y225" t="str">
            <v>21 BIS AV MAHATMA GANDHI</v>
          </cell>
          <cell r="AA225" t="str">
            <v>SAINTE SUZANNE</v>
          </cell>
          <cell r="AB225">
            <v>97441</v>
          </cell>
          <cell r="AC225">
            <v>420</v>
          </cell>
          <cell r="AD225">
            <v>97</v>
          </cell>
          <cell r="AE225">
            <v>0</v>
          </cell>
        </row>
        <row r="226">
          <cell r="B226" t="str">
            <v>ASP REUNION</v>
          </cell>
          <cell r="C226" t="str">
            <v xml:space="preserve">        </v>
          </cell>
          <cell r="D226" t="str">
            <v xml:space="preserve">        </v>
          </cell>
          <cell r="F226" t="str">
            <v>Non</v>
          </cell>
          <cell r="K226">
            <v>21</v>
          </cell>
          <cell r="L226" t="str">
            <v>Oui</v>
          </cell>
          <cell r="M226" t="str">
            <v>Oui</v>
          </cell>
          <cell r="N226">
            <v>2958465</v>
          </cell>
          <cell r="O226">
            <v>41891</v>
          </cell>
          <cell r="Q226">
            <v>0</v>
          </cell>
          <cell r="S226">
            <v>0</v>
          </cell>
          <cell r="U226" t="str">
            <v>ASP</v>
          </cell>
          <cell r="V226">
            <v>0</v>
          </cell>
          <cell r="X226">
            <v>4180</v>
          </cell>
          <cell r="Y226" t="str">
            <v>190 RUE DES 2 CANONS</v>
          </cell>
          <cell r="Z226" t="str">
            <v>CENTRE D AFFAIRES FUTURA</v>
          </cell>
          <cell r="AA226" t="str">
            <v>SAINTE CLOTILDE</v>
          </cell>
          <cell r="AB226">
            <v>97479</v>
          </cell>
          <cell r="AC226">
            <v>411</v>
          </cell>
          <cell r="AD226">
            <v>97</v>
          </cell>
          <cell r="AE226">
            <v>10</v>
          </cell>
        </row>
        <row r="227">
          <cell r="B227" t="str">
            <v>REGION</v>
          </cell>
          <cell r="C227" t="str">
            <v xml:space="preserve">        </v>
          </cell>
          <cell r="D227" t="str">
            <v xml:space="preserve">        </v>
          </cell>
          <cell r="F227" t="str">
            <v>Non</v>
          </cell>
          <cell r="K227">
            <v>22</v>
          </cell>
          <cell r="L227" t="str">
            <v>Oui</v>
          </cell>
          <cell r="M227" t="str">
            <v>Oui</v>
          </cell>
          <cell r="N227">
            <v>2958465</v>
          </cell>
          <cell r="O227">
            <v>41891</v>
          </cell>
          <cell r="Q227">
            <v>0</v>
          </cell>
          <cell r="S227">
            <v>0</v>
          </cell>
          <cell r="U227" t="str">
            <v>REGION</v>
          </cell>
          <cell r="V227">
            <v>0</v>
          </cell>
          <cell r="X227">
            <v>4181</v>
          </cell>
          <cell r="Y227" t="str">
            <v>AV RENE CASSIN</v>
          </cell>
          <cell r="AA227" t="str">
            <v>SAINTE-CLOTILDE</v>
          </cell>
          <cell r="AB227">
            <v>97490</v>
          </cell>
          <cell r="AC227">
            <v>0</v>
          </cell>
          <cell r="AE227">
            <v>0</v>
          </cell>
        </row>
        <row r="228">
          <cell r="B228" t="str">
            <v>SARL LES BISCUITS DE L'ILE</v>
          </cell>
          <cell r="C228">
            <v>692600037</v>
          </cell>
          <cell r="D228" t="str">
            <v xml:space="preserve">        </v>
          </cell>
          <cell r="F228" t="str">
            <v>Oui</v>
          </cell>
          <cell r="I228">
            <v>50189917300014</v>
          </cell>
          <cell r="J228">
            <v>501899173</v>
          </cell>
          <cell r="K228">
            <v>0</v>
          </cell>
          <cell r="L228" t="str">
            <v>Oui</v>
          </cell>
          <cell r="M228" t="str">
            <v>Non</v>
          </cell>
          <cell r="N228">
            <v>2958465</v>
          </cell>
          <cell r="O228">
            <v>41190</v>
          </cell>
          <cell r="S228">
            <v>0</v>
          </cell>
          <cell r="U228" t="str">
            <v>SARL</v>
          </cell>
          <cell r="V228">
            <v>0</v>
          </cell>
          <cell r="X228">
            <v>4182</v>
          </cell>
          <cell r="Y228" t="str">
            <v>339 AVENUE DU GENERAL DE GAULLE</v>
          </cell>
          <cell r="Z228" t="str">
            <v>GRAND BOIS</v>
          </cell>
          <cell r="AA228" t="str">
            <v>SAINT PIERRE</v>
          </cell>
          <cell r="AB228">
            <v>97410</v>
          </cell>
          <cell r="AC228">
            <v>385</v>
          </cell>
          <cell r="AD228">
            <v>17</v>
          </cell>
          <cell r="AE228">
            <v>1</v>
          </cell>
        </row>
        <row r="229">
          <cell r="B229" t="str">
            <v>DELTADIFFUSION</v>
          </cell>
          <cell r="C229">
            <v>693003636</v>
          </cell>
          <cell r="D229" t="str">
            <v xml:space="preserve">        </v>
          </cell>
          <cell r="F229" t="str">
            <v>Oui</v>
          </cell>
          <cell r="K229">
            <v>0</v>
          </cell>
          <cell r="L229" t="str">
            <v>Oui</v>
          </cell>
          <cell r="M229" t="str">
            <v>Non</v>
          </cell>
          <cell r="N229">
            <v>2958465</v>
          </cell>
          <cell r="O229">
            <v>41190</v>
          </cell>
          <cell r="S229">
            <v>0</v>
          </cell>
          <cell r="U229" t="str">
            <v>DELTADIFFUSION</v>
          </cell>
          <cell r="V229">
            <v>0</v>
          </cell>
          <cell r="X229">
            <v>4183</v>
          </cell>
          <cell r="Y229" t="str">
            <v>10 RUE BOURBON POINTU</v>
          </cell>
          <cell r="Z229" t="str">
            <v>LOT. CAFE VANILLE</v>
          </cell>
          <cell r="AA229" t="str">
            <v>LA POSSESSION</v>
          </cell>
          <cell r="AB229">
            <v>97419</v>
          </cell>
          <cell r="AC229">
            <v>408</v>
          </cell>
          <cell r="AD229">
            <v>97</v>
          </cell>
          <cell r="AE229">
            <v>0</v>
          </cell>
        </row>
        <row r="230">
          <cell r="B230" t="str">
            <v>ROSSOLIN FRANCOIS</v>
          </cell>
          <cell r="C230" t="str">
            <v xml:space="preserve">        </v>
          </cell>
          <cell r="D230" t="str">
            <v xml:space="preserve">        </v>
          </cell>
          <cell r="E230" t="str">
            <v>M</v>
          </cell>
          <cell r="F230" t="str">
            <v>Non</v>
          </cell>
          <cell r="I230">
            <v>35190465100012</v>
          </cell>
          <cell r="J230">
            <v>351904651</v>
          </cell>
          <cell r="K230">
            <v>12</v>
          </cell>
          <cell r="L230" t="str">
            <v>Oui</v>
          </cell>
          <cell r="M230" t="str">
            <v>Non</v>
          </cell>
          <cell r="N230">
            <v>2958465</v>
          </cell>
          <cell r="O230">
            <v>41981</v>
          </cell>
          <cell r="Q230">
            <v>0</v>
          </cell>
          <cell r="S230" t="str">
            <v>2053Z</v>
          </cell>
          <cell r="U230" t="str">
            <v>ROSSOLIN</v>
          </cell>
          <cell r="V230">
            <v>0</v>
          </cell>
          <cell r="X230">
            <v>4185</v>
          </cell>
          <cell r="Y230" t="str">
            <v>22 IMPASSE EPERON</v>
          </cell>
          <cell r="AA230" t="str">
            <v>SAINT LOUIS DE LA REUNION</v>
          </cell>
          <cell r="AB230">
            <v>97450</v>
          </cell>
          <cell r="AC230">
            <v>414</v>
          </cell>
          <cell r="AD230">
            <v>97</v>
          </cell>
          <cell r="AE230">
            <v>0</v>
          </cell>
        </row>
        <row r="231">
          <cell r="B231" t="str">
            <v>REGIE POLE 1 ST ANDRE</v>
          </cell>
          <cell r="C231" t="str">
            <v xml:space="preserve">        </v>
          </cell>
          <cell r="D231" t="str">
            <v xml:space="preserve">        </v>
          </cell>
          <cell r="F231" t="str">
            <v>Non</v>
          </cell>
          <cell r="K231">
            <v>24</v>
          </cell>
          <cell r="L231" t="str">
            <v>Oui</v>
          </cell>
          <cell r="M231" t="str">
            <v>Oui</v>
          </cell>
          <cell r="N231">
            <v>2958465</v>
          </cell>
          <cell r="O231">
            <v>41914</v>
          </cell>
          <cell r="Q231">
            <v>0</v>
          </cell>
          <cell r="S231">
            <v>0</v>
          </cell>
          <cell r="U231" t="str">
            <v>REGIE</v>
          </cell>
          <cell r="V231">
            <v>0</v>
          </cell>
          <cell r="X231">
            <v>4197</v>
          </cell>
          <cell r="Y231" t="str">
            <v>1590 CHEMIN DU CENTRE</v>
          </cell>
          <cell r="AA231" t="str">
            <v>SAINT ANDRE</v>
          </cell>
          <cell r="AB231">
            <v>97440</v>
          </cell>
          <cell r="AC231">
            <v>409</v>
          </cell>
          <cell r="AD231">
            <v>97</v>
          </cell>
          <cell r="AE231">
            <v>0</v>
          </cell>
        </row>
        <row r="232">
          <cell r="B232" t="str">
            <v>REGIE POLE 1 STBENOIT</v>
          </cell>
          <cell r="C232" t="str">
            <v xml:space="preserve">        </v>
          </cell>
          <cell r="D232" t="str">
            <v xml:space="preserve">        </v>
          </cell>
          <cell r="F232" t="str">
            <v>Non</v>
          </cell>
          <cell r="K232">
            <v>24</v>
          </cell>
          <cell r="L232" t="str">
            <v>Oui</v>
          </cell>
          <cell r="M232" t="str">
            <v>Oui</v>
          </cell>
          <cell r="N232">
            <v>2958465</v>
          </cell>
          <cell r="O232">
            <v>41914</v>
          </cell>
          <cell r="Q232">
            <v>0</v>
          </cell>
          <cell r="S232">
            <v>0</v>
          </cell>
          <cell r="U232" t="str">
            <v>REGIE</v>
          </cell>
          <cell r="V232">
            <v>0</v>
          </cell>
          <cell r="X232">
            <v>4198</v>
          </cell>
          <cell r="Y232" t="str">
            <v>1590 CHEMIN DU CENTRE</v>
          </cell>
          <cell r="AA232" t="str">
            <v>SAINT ANDRE</v>
          </cell>
          <cell r="AB232">
            <v>97440</v>
          </cell>
          <cell r="AC232">
            <v>409</v>
          </cell>
          <cell r="AD232">
            <v>97</v>
          </cell>
          <cell r="AE232">
            <v>0</v>
          </cell>
        </row>
        <row r="233">
          <cell r="B233" t="str">
            <v>REGIE POLE 1 SALAZIE</v>
          </cell>
          <cell r="C233" t="str">
            <v xml:space="preserve">        </v>
          </cell>
          <cell r="D233" t="str">
            <v xml:space="preserve">        </v>
          </cell>
          <cell r="F233" t="str">
            <v>Non</v>
          </cell>
          <cell r="K233">
            <v>24</v>
          </cell>
          <cell r="L233" t="str">
            <v>Oui</v>
          </cell>
          <cell r="M233" t="str">
            <v>Oui</v>
          </cell>
          <cell r="N233">
            <v>41274</v>
          </cell>
          <cell r="O233">
            <v>41914</v>
          </cell>
          <cell r="Q233">
            <v>0</v>
          </cell>
          <cell r="S233">
            <v>0</v>
          </cell>
          <cell r="U233" t="str">
            <v>REGIE</v>
          </cell>
          <cell r="V233">
            <v>0</v>
          </cell>
          <cell r="X233">
            <v>4199</v>
          </cell>
          <cell r="Y233" t="str">
            <v>1590 CHEMIN DU CENTRE</v>
          </cell>
          <cell r="AA233" t="str">
            <v>SAINT ANDRE</v>
          </cell>
          <cell r="AB233">
            <v>97440</v>
          </cell>
          <cell r="AC233">
            <v>409</v>
          </cell>
          <cell r="AD233">
            <v>97</v>
          </cell>
          <cell r="AE233">
            <v>0</v>
          </cell>
        </row>
        <row r="234">
          <cell r="B234" t="str">
            <v>REGIE POLE 2 VISITES GUIDEES</v>
          </cell>
          <cell r="C234" t="str">
            <v xml:space="preserve">        </v>
          </cell>
          <cell r="D234" t="str">
            <v xml:space="preserve">        </v>
          </cell>
          <cell r="F234" t="str">
            <v>Non</v>
          </cell>
          <cell r="K234">
            <v>24</v>
          </cell>
          <cell r="L234" t="str">
            <v>Oui</v>
          </cell>
          <cell r="M234" t="str">
            <v>Oui</v>
          </cell>
          <cell r="N234">
            <v>41274</v>
          </cell>
          <cell r="O234">
            <v>41914</v>
          </cell>
          <cell r="Q234">
            <v>0</v>
          </cell>
          <cell r="S234">
            <v>0</v>
          </cell>
          <cell r="U234" t="str">
            <v>REGIE</v>
          </cell>
          <cell r="V234">
            <v>0</v>
          </cell>
          <cell r="X234">
            <v>4200</v>
          </cell>
          <cell r="Y234" t="str">
            <v>1590 CHEMIN DU CENTRE</v>
          </cell>
          <cell r="AA234" t="str">
            <v>SAINT ANDRE</v>
          </cell>
          <cell r="AB234">
            <v>97440</v>
          </cell>
          <cell r="AC234">
            <v>409</v>
          </cell>
          <cell r="AD234">
            <v>97</v>
          </cell>
          <cell r="AE234">
            <v>0</v>
          </cell>
        </row>
        <row r="235">
          <cell r="B235" t="str">
            <v>ASS. MIEUX VIVRE A CHAMP BORNE</v>
          </cell>
          <cell r="C235" t="str">
            <v xml:space="preserve">        </v>
          </cell>
          <cell r="D235" t="str">
            <v xml:space="preserve">        </v>
          </cell>
          <cell r="F235" t="str">
            <v>Oui</v>
          </cell>
          <cell r="I235">
            <v>52431159400021</v>
          </cell>
          <cell r="J235">
            <v>524311594</v>
          </cell>
          <cell r="K235">
            <v>0</v>
          </cell>
          <cell r="L235" t="str">
            <v>Oui</v>
          </cell>
          <cell r="M235" t="str">
            <v>Non</v>
          </cell>
          <cell r="N235">
            <v>2958465</v>
          </cell>
          <cell r="O235">
            <v>41194</v>
          </cell>
          <cell r="S235" t="str">
            <v>9499Z</v>
          </cell>
          <cell r="U235" t="str">
            <v>ASS.</v>
          </cell>
          <cell r="V235">
            <v>0</v>
          </cell>
          <cell r="X235">
            <v>4201</v>
          </cell>
          <cell r="Y235" t="str">
            <v>1438 CHEMIN LEFAGUYES</v>
          </cell>
          <cell r="AA235" t="str">
            <v>SAINT ANDRE</v>
          </cell>
          <cell r="AB235">
            <v>97440</v>
          </cell>
          <cell r="AC235">
            <v>409</v>
          </cell>
          <cell r="AD235">
            <v>97</v>
          </cell>
          <cell r="AE235">
            <v>0</v>
          </cell>
        </row>
        <row r="236">
          <cell r="B236" t="str">
            <v>H TRAITEUR</v>
          </cell>
          <cell r="C236">
            <v>262444964</v>
          </cell>
          <cell r="D236" t="str">
            <v xml:space="preserve">        </v>
          </cell>
          <cell r="F236" t="str">
            <v>Non</v>
          </cell>
          <cell r="I236">
            <v>51184752700039</v>
          </cell>
          <cell r="J236">
            <v>511847527</v>
          </cell>
          <cell r="K236">
            <v>0</v>
          </cell>
          <cell r="L236" t="str">
            <v>Oui</v>
          </cell>
          <cell r="M236" t="str">
            <v>Non</v>
          </cell>
          <cell r="N236">
            <v>2958465</v>
          </cell>
          <cell r="O236">
            <v>41194</v>
          </cell>
          <cell r="S236" t="str">
            <v>5621Z</v>
          </cell>
          <cell r="U236" t="str">
            <v>H.</v>
          </cell>
          <cell r="V236">
            <v>0</v>
          </cell>
          <cell r="X236">
            <v>4202</v>
          </cell>
          <cell r="Y236" t="str">
            <v>ZA LA CAFRINE 39 TER CHEMIN MAXIME</v>
          </cell>
          <cell r="Z236" t="str">
            <v>RIVIERE</v>
          </cell>
          <cell r="AA236" t="str">
            <v>SAINT PIERRE</v>
          </cell>
          <cell r="AB236">
            <v>97410</v>
          </cell>
          <cell r="AC236">
            <v>385</v>
          </cell>
          <cell r="AD236">
            <v>17</v>
          </cell>
          <cell r="AE236">
            <v>1</v>
          </cell>
        </row>
        <row r="237">
          <cell r="B237" t="str">
            <v>INTERMETRA</v>
          </cell>
          <cell r="C237">
            <v>262414227</v>
          </cell>
          <cell r="D237">
            <v>262416083</v>
          </cell>
          <cell r="F237" t="str">
            <v>Non</v>
          </cell>
          <cell r="I237">
            <v>31563507800027</v>
          </cell>
          <cell r="J237">
            <v>315635078</v>
          </cell>
          <cell r="K237">
            <v>0</v>
          </cell>
          <cell r="L237" t="str">
            <v>Oui</v>
          </cell>
          <cell r="M237" t="str">
            <v>Non</v>
          </cell>
          <cell r="N237">
            <v>2958465</v>
          </cell>
          <cell r="O237">
            <v>41939</v>
          </cell>
          <cell r="Q237">
            <v>0</v>
          </cell>
          <cell r="S237" t="str">
            <v>8621Z</v>
          </cell>
          <cell r="U237" t="str">
            <v>INTERMETRA</v>
          </cell>
          <cell r="V237">
            <v>0</v>
          </cell>
          <cell r="X237">
            <v>4203</v>
          </cell>
          <cell r="Y237" t="str">
            <v>RES. HALLEY 4 RUE CAMILLE VERGOZ</v>
          </cell>
          <cell r="Z237" t="str">
            <v>BAT A BP 300</v>
          </cell>
          <cell r="AA237" t="str">
            <v>SAINT-DENIS CEDEX</v>
          </cell>
          <cell r="AB237">
            <v>97466</v>
          </cell>
          <cell r="AC237">
            <v>0</v>
          </cell>
          <cell r="AE237">
            <v>0</v>
          </cell>
        </row>
        <row r="238">
          <cell r="B238" t="str">
            <v>MAISON DU TOURISME DU SUD</v>
          </cell>
          <cell r="C238" t="str">
            <v xml:space="preserve">        </v>
          </cell>
          <cell r="D238" t="str">
            <v xml:space="preserve">        </v>
          </cell>
          <cell r="F238" t="str">
            <v>Oui</v>
          </cell>
          <cell r="H238" t="str">
            <v>SAUVAGE</v>
          </cell>
          <cell r="K238">
            <v>12</v>
          </cell>
          <cell r="L238" t="str">
            <v>Oui</v>
          </cell>
          <cell r="M238" t="str">
            <v>Oui</v>
          </cell>
          <cell r="N238">
            <v>2958465</v>
          </cell>
          <cell r="O238">
            <v>41198</v>
          </cell>
          <cell r="S238">
            <v>0</v>
          </cell>
          <cell r="U238" t="str">
            <v>MAISON</v>
          </cell>
          <cell r="V238">
            <v>0</v>
          </cell>
          <cell r="X238">
            <v>4205</v>
          </cell>
          <cell r="Y238" t="str">
            <v>3, RUE PAUL DEMANGE</v>
          </cell>
          <cell r="AA238" t="str">
            <v>SAINT JOSEPH DE LA REUNION</v>
          </cell>
          <cell r="AB238">
            <v>97480</v>
          </cell>
          <cell r="AC238">
            <v>412</v>
          </cell>
          <cell r="AD238">
            <v>97</v>
          </cell>
          <cell r="AE238">
            <v>0</v>
          </cell>
        </row>
        <row r="239">
          <cell r="B239" t="str">
            <v>LOVELAS VERONIQUE</v>
          </cell>
          <cell r="C239" t="str">
            <v xml:space="preserve">        </v>
          </cell>
          <cell r="D239" t="str">
            <v xml:space="preserve">        </v>
          </cell>
          <cell r="E239" t="str">
            <v>MME</v>
          </cell>
          <cell r="F239" t="str">
            <v>Non</v>
          </cell>
          <cell r="K239">
            <v>0</v>
          </cell>
          <cell r="L239" t="str">
            <v>Oui</v>
          </cell>
          <cell r="M239" t="str">
            <v>Non</v>
          </cell>
          <cell r="N239">
            <v>2958465</v>
          </cell>
          <cell r="O239">
            <v>42969</v>
          </cell>
          <cell r="Q239">
            <v>0</v>
          </cell>
          <cell r="S239">
            <v>0</v>
          </cell>
          <cell r="U239" t="str">
            <v>LOVELAS</v>
          </cell>
          <cell r="V239">
            <v>0</v>
          </cell>
          <cell r="X239">
            <v>4206</v>
          </cell>
          <cell r="Y239" t="str">
            <v>16 LES FLAMBOYANTS CRESSONNIERE</v>
          </cell>
          <cell r="AA239" t="str">
            <v>SAINT ANDRE</v>
          </cell>
          <cell r="AB239">
            <v>97440</v>
          </cell>
          <cell r="AC239">
            <v>409</v>
          </cell>
          <cell r="AD239">
            <v>97</v>
          </cell>
          <cell r="AE239">
            <v>0</v>
          </cell>
        </row>
        <row r="240">
          <cell r="B240" t="str">
            <v>ATOUT FRANCE</v>
          </cell>
          <cell r="C240" t="str">
            <v xml:space="preserve">        </v>
          </cell>
          <cell r="D240" t="str">
            <v xml:space="preserve">        </v>
          </cell>
          <cell r="F240" t="str">
            <v>Oui</v>
          </cell>
          <cell r="I240">
            <v>34070921100064</v>
          </cell>
          <cell r="J240">
            <v>340709211</v>
          </cell>
          <cell r="K240">
            <v>0</v>
          </cell>
          <cell r="L240" t="str">
            <v>Oui</v>
          </cell>
          <cell r="M240" t="str">
            <v>Non</v>
          </cell>
          <cell r="N240">
            <v>2958465</v>
          </cell>
          <cell r="O240">
            <v>41211</v>
          </cell>
          <cell r="S240" t="str">
            <v>7990Z</v>
          </cell>
          <cell r="U240" t="str">
            <v>ATOUT</v>
          </cell>
          <cell r="V240">
            <v>0</v>
          </cell>
          <cell r="X240">
            <v>4217</v>
          </cell>
          <cell r="Y240" t="str">
            <v>79-81 RUE DE CLICHY</v>
          </cell>
          <cell r="AA240" t="str">
            <v>PARIS 9</v>
          </cell>
          <cell r="AB240">
            <v>75009</v>
          </cell>
          <cell r="AC240">
            <v>109</v>
          </cell>
          <cell r="AD240">
            <v>75</v>
          </cell>
          <cell r="AE240">
            <v>0</v>
          </cell>
        </row>
        <row r="241">
          <cell r="B241" t="str">
            <v>ETBFC</v>
          </cell>
          <cell r="C241">
            <v>262438190</v>
          </cell>
          <cell r="D241">
            <v>262430655</v>
          </cell>
          <cell r="F241" t="str">
            <v>Non</v>
          </cell>
          <cell r="I241">
            <v>44077847000011</v>
          </cell>
          <cell r="J241">
            <v>440778470</v>
          </cell>
          <cell r="K241">
            <v>12</v>
          </cell>
          <cell r="L241" t="str">
            <v>Oui</v>
          </cell>
          <cell r="M241" t="str">
            <v>Non</v>
          </cell>
          <cell r="N241">
            <v>2958465</v>
          </cell>
          <cell r="O241">
            <v>41710</v>
          </cell>
          <cell r="S241" t="str">
            <v>7729Z</v>
          </cell>
          <cell r="U241" t="str">
            <v>ETBFC</v>
          </cell>
          <cell r="V241">
            <v>12</v>
          </cell>
          <cell r="X241">
            <v>4220</v>
          </cell>
          <cell r="Y241" t="str">
            <v>RUE MARTIAL EUSTACHE</v>
          </cell>
          <cell r="Z241" t="str">
            <v>ZA</v>
          </cell>
          <cell r="AA241" t="str">
            <v>LE PORT</v>
          </cell>
          <cell r="AB241">
            <v>97420</v>
          </cell>
          <cell r="AC241">
            <v>231</v>
          </cell>
          <cell r="AD241">
            <v>9</v>
          </cell>
          <cell r="AE241">
            <v>0</v>
          </cell>
        </row>
        <row r="242">
          <cell r="B242" t="str">
            <v>ASSOCIATION TAMIJ SANGAM</v>
          </cell>
          <cell r="C242" t="str">
            <v xml:space="preserve">        </v>
          </cell>
          <cell r="D242" t="str">
            <v xml:space="preserve">        </v>
          </cell>
          <cell r="F242" t="str">
            <v>Oui</v>
          </cell>
          <cell r="I242">
            <v>42157559800022</v>
          </cell>
          <cell r="J242">
            <v>421575598</v>
          </cell>
          <cell r="K242">
            <v>0</v>
          </cell>
          <cell r="L242" t="str">
            <v>Oui</v>
          </cell>
          <cell r="M242" t="str">
            <v>Non</v>
          </cell>
          <cell r="N242">
            <v>2958465</v>
          </cell>
          <cell r="O242">
            <v>41212</v>
          </cell>
          <cell r="S242">
            <v>0</v>
          </cell>
          <cell r="U242" t="str">
            <v>ASSOCIATION</v>
          </cell>
          <cell r="V242">
            <v>0</v>
          </cell>
          <cell r="X242">
            <v>4221</v>
          </cell>
          <cell r="Y242" t="str">
            <v>266 RUE MARECHAL LECLERC</v>
          </cell>
          <cell r="AA242" t="str">
            <v>SAINT DENIS</v>
          </cell>
          <cell r="AB242">
            <v>97400</v>
          </cell>
          <cell r="AC242">
            <v>323</v>
          </cell>
          <cell r="AD242">
            <v>17</v>
          </cell>
          <cell r="AE242">
            <v>1</v>
          </cell>
        </row>
        <row r="243">
          <cell r="B243" t="str">
            <v>ASSOCIATION KALAMANDRAM</v>
          </cell>
          <cell r="C243" t="str">
            <v xml:space="preserve">        </v>
          </cell>
          <cell r="D243" t="str">
            <v xml:space="preserve">        </v>
          </cell>
          <cell r="F243" t="str">
            <v>Oui</v>
          </cell>
          <cell r="K243">
            <v>0</v>
          </cell>
          <cell r="L243" t="str">
            <v>Oui</v>
          </cell>
          <cell r="M243" t="str">
            <v>Non</v>
          </cell>
          <cell r="N243">
            <v>2958465</v>
          </cell>
          <cell r="O243">
            <v>41212</v>
          </cell>
          <cell r="S243">
            <v>0</v>
          </cell>
          <cell r="U243" t="str">
            <v>ASSOCIATION</v>
          </cell>
          <cell r="V243">
            <v>0</v>
          </cell>
          <cell r="X243">
            <v>4222</v>
          </cell>
          <cell r="Y243" t="str">
            <v>131 RUE DU BUTOR</v>
          </cell>
          <cell r="AA243" t="str">
            <v>SAINT ANDRE</v>
          </cell>
          <cell r="AB243">
            <v>97440</v>
          </cell>
          <cell r="AC243">
            <v>409</v>
          </cell>
          <cell r="AD243">
            <v>97</v>
          </cell>
          <cell r="AE243">
            <v>0</v>
          </cell>
        </row>
        <row r="244">
          <cell r="B244" t="str">
            <v>ASSOCIATION MARYEN PEROUMAL</v>
          </cell>
          <cell r="C244">
            <v>692416405</v>
          </cell>
          <cell r="D244" t="str">
            <v xml:space="preserve">        </v>
          </cell>
          <cell r="F244" t="str">
            <v>Oui</v>
          </cell>
          <cell r="I244">
            <v>49243742100018</v>
          </cell>
          <cell r="J244">
            <v>492437421</v>
          </cell>
          <cell r="K244">
            <v>12</v>
          </cell>
          <cell r="L244" t="str">
            <v>Oui</v>
          </cell>
          <cell r="M244" t="str">
            <v>Non</v>
          </cell>
          <cell r="N244">
            <v>2958465</v>
          </cell>
          <cell r="O244">
            <v>42971</v>
          </cell>
          <cell r="Q244">
            <v>0</v>
          </cell>
          <cell r="S244">
            <v>0</v>
          </cell>
          <cell r="T244" t="str">
            <v>ranga.emmanuel@wanadoo.fr</v>
          </cell>
          <cell r="U244" t="str">
            <v>ASSOCIATION</v>
          </cell>
          <cell r="V244">
            <v>0</v>
          </cell>
          <cell r="X244">
            <v>4223</v>
          </cell>
          <cell r="Y244" t="str">
            <v>307 BIS CHEMIN MAUNIER</v>
          </cell>
          <cell r="AA244" t="str">
            <v>SAINT ANDRE</v>
          </cell>
          <cell r="AB244">
            <v>97440</v>
          </cell>
          <cell r="AC244">
            <v>409</v>
          </cell>
          <cell r="AD244">
            <v>97</v>
          </cell>
          <cell r="AE244">
            <v>0</v>
          </cell>
        </row>
        <row r="245">
          <cell r="B245" t="str">
            <v>REFLEXO-ROSE</v>
          </cell>
          <cell r="C245">
            <v>692619187</v>
          </cell>
          <cell r="D245" t="str">
            <v xml:space="preserve">        </v>
          </cell>
          <cell r="F245" t="str">
            <v>Oui</v>
          </cell>
          <cell r="I245">
            <v>53310338800013</v>
          </cell>
          <cell r="J245">
            <v>533103388</v>
          </cell>
          <cell r="K245">
            <v>0</v>
          </cell>
          <cell r="L245" t="str">
            <v>Oui</v>
          </cell>
          <cell r="M245" t="str">
            <v>Non</v>
          </cell>
          <cell r="N245">
            <v>2958465</v>
          </cell>
          <cell r="O245">
            <v>41212</v>
          </cell>
          <cell r="S245">
            <v>0</v>
          </cell>
          <cell r="U245" t="str">
            <v>REFLEXO-ROSE</v>
          </cell>
          <cell r="V245">
            <v>0</v>
          </cell>
          <cell r="X245">
            <v>4224</v>
          </cell>
          <cell r="Y245" t="str">
            <v>13 LOT VIERGE NOIRE</v>
          </cell>
          <cell r="Z245" t="str">
            <v>RIVIERE DES PLUIES</v>
          </cell>
          <cell r="AA245" t="str">
            <v>SAINTE-MARIE</v>
          </cell>
          <cell r="AB245">
            <v>97438</v>
          </cell>
          <cell r="AC245">
            <v>150</v>
          </cell>
          <cell r="AD245">
            <v>5</v>
          </cell>
          <cell r="AE245">
            <v>0</v>
          </cell>
        </row>
        <row r="246">
          <cell r="B246" t="str">
            <v>BARLET LAURENCE</v>
          </cell>
          <cell r="C246">
            <v>692881204</v>
          </cell>
          <cell r="D246" t="str">
            <v xml:space="preserve">        </v>
          </cell>
          <cell r="F246" t="str">
            <v>Oui</v>
          </cell>
          <cell r="I246">
            <v>53430307800016</v>
          </cell>
          <cell r="J246">
            <v>534303078</v>
          </cell>
          <cell r="K246">
            <v>0</v>
          </cell>
          <cell r="L246" t="str">
            <v>Oui</v>
          </cell>
          <cell r="M246" t="str">
            <v>Non</v>
          </cell>
          <cell r="N246">
            <v>2958465</v>
          </cell>
          <cell r="O246">
            <v>41212</v>
          </cell>
          <cell r="S246">
            <v>0</v>
          </cell>
          <cell r="U246" t="str">
            <v>BARLET</v>
          </cell>
          <cell r="V246">
            <v>0</v>
          </cell>
          <cell r="X246">
            <v>4225</v>
          </cell>
          <cell r="Y246" t="str">
            <v>37 RUE DE L'AEROPOSTALE</v>
          </cell>
          <cell r="AA246" t="str">
            <v>BOIS DE NEFLES SAINT-PAUL</v>
          </cell>
          <cell r="AB246">
            <v>97411</v>
          </cell>
          <cell r="AC246">
            <v>0</v>
          </cell>
          <cell r="AE246">
            <v>0</v>
          </cell>
        </row>
        <row r="247">
          <cell r="B247" t="str">
            <v>SEBBEN ELISA</v>
          </cell>
          <cell r="C247">
            <v>693305790</v>
          </cell>
          <cell r="D247" t="str">
            <v xml:space="preserve">        </v>
          </cell>
          <cell r="F247" t="str">
            <v>Oui</v>
          </cell>
          <cell r="I247">
            <v>50427905000034</v>
          </cell>
          <cell r="J247">
            <v>504279050</v>
          </cell>
          <cell r="K247">
            <v>0</v>
          </cell>
          <cell r="L247" t="str">
            <v>Oui</v>
          </cell>
          <cell r="M247" t="str">
            <v>Non</v>
          </cell>
          <cell r="N247">
            <v>2958465</v>
          </cell>
          <cell r="O247">
            <v>41212</v>
          </cell>
          <cell r="S247">
            <v>0</v>
          </cell>
          <cell r="U247" t="str">
            <v>SEBBEN</v>
          </cell>
          <cell r="V247">
            <v>0</v>
          </cell>
          <cell r="X247">
            <v>4226</v>
          </cell>
          <cell r="Y247" t="str">
            <v>123 RUE TESSAN RES. VIOLETTE ET</v>
          </cell>
          <cell r="Z247" t="str">
            <v>FRANCOIS</v>
          </cell>
          <cell r="AA247" t="str">
            <v>SAINTE-CLOTILDE</v>
          </cell>
          <cell r="AB247">
            <v>97490</v>
          </cell>
          <cell r="AC247">
            <v>0</v>
          </cell>
          <cell r="AE247">
            <v>0</v>
          </cell>
        </row>
        <row r="248">
          <cell r="B248" t="str">
            <v>COMPAGNIE DANSEZ MASALA</v>
          </cell>
          <cell r="C248">
            <v>693135184</v>
          </cell>
          <cell r="D248" t="str">
            <v xml:space="preserve">        </v>
          </cell>
          <cell r="F248" t="str">
            <v>Oui</v>
          </cell>
          <cell r="I248">
            <v>48895566700024</v>
          </cell>
          <cell r="J248">
            <v>488955667</v>
          </cell>
          <cell r="K248">
            <v>0</v>
          </cell>
          <cell r="L248" t="str">
            <v>Oui</v>
          </cell>
          <cell r="M248" t="str">
            <v>Non</v>
          </cell>
          <cell r="N248">
            <v>2958465</v>
          </cell>
          <cell r="O248">
            <v>41212</v>
          </cell>
          <cell r="S248" t="str">
            <v>9001Z</v>
          </cell>
          <cell r="U248" t="str">
            <v>COMPAGNIE</v>
          </cell>
          <cell r="V248">
            <v>0</v>
          </cell>
          <cell r="X248">
            <v>4227</v>
          </cell>
          <cell r="Y248" t="str">
            <v>28 TER RUE GUERSANT</v>
          </cell>
          <cell r="AA248" t="str">
            <v>PARIS 17</v>
          </cell>
          <cell r="AB248">
            <v>75017</v>
          </cell>
          <cell r="AC248">
            <v>117</v>
          </cell>
          <cell r="AD248">
            <v>75</v>
          </cell>
          <cell r="AE248">
            <v>0</v>
          </cell>
        </row>
        <row r="249">
          <cell r="B249" t="str">
            <v>ASSOCIATION 974 PERKU</v>
          </cell>
          <cell r="C249">
            <v>692781912</v>
          </cell>
          <cell r="D249" t="str">
            <v xml:space="preserve">        </v>
          </cell>
          <cell r="F249" t="str">
            <v>Oui</v>
          </cell>
          <cell r="I249">
            <v>50228123100022</v>
          </cell>
          <cell r="J249">
            <v>502281231</v>
          </cell>
          <cell r="K249">
            <v>0</v>
          </cell>
          <cell r="L249" t="str">
            <v>Oui</v>
          </cell>
          <cell r="M249" t="str">
            <v>Non</v>
          </cell>
          <cell r="N249">
            <v>2958465</v>
          </cell>
          <cell r="O249">
            <v>41219</v>
          </cell>
          <cell r="S249">
            <v>0</v>
          </cell>
          <cell r="U249" t="str">
            <v>ASSOCIATION</v>
          </cell>
          <cell r="V249">
            <v>0</v>
          </cell>
          <cell r="X249">
            <v>4229</v>
          </cell>
          <cell r="Y249" t="str">
            <v>9 ALLEE DES GUEPES PLATEAU CAILLOU</v>
          </cell>
          <cell r="AA249" t="str">
            <v>SAINT PAUL</v>
          </cell>
          <cell r="AB249">
            <v>97460</v>
          </cell>
          <cell r="AC249">
            <v>205</v>
          </cell>
          <cell r="AD249">
            <v>15</v>
          </cell>
          <cell r="AE249">
            <v>1</v>
          </cell>
        </row>
        <row r="250">
          <cell r="B250" t="str">
            <v>ASSOCIATION SURYA DANSE</v>
          </cell>
          <cell r="C250" t="str">
            <v xml:space="preserve">        </v>
          </cell>
          <cell r="D250" t="str">
            <v xml:space="preserve">        </v>
          </cell>
          <cell r="F250" t="str">
            <v>Non</v>
          </cell>
          <cell r="K250">
            <v>0</v>
          </cell>
          <cell r="L250" t="str">
            <v>Oui</v>
          </cell>
          <cell r="M250" t="str">
            <v>Non</v>
          </cell>
          <cell r="N250">
            <v>2958465</v>
          </cell>
          <cell r="O250">
            <v>41219</v>
          </cell>
          <cell r="S250">
            <v>0</v>
          </cell>
          <cell r="U250" t="str">
            <v>ASSOCIATION</v>
          </cell>
          <cell r="V250">
            <v>0</v>
          </cell>
          <cell r="X250">
            <v>4230</v>
          </cell>
          <cell r="Y250" t="str">
            <v>210 ALLEE DES COCOS</v>
          </cell>
          <cell r="AA250" t="str">
            <v>SAINT ANDRE</v>
          </cell>
          <cell r="AB250">
            <v>97440</v>
          </cell>
          <cell r="AC250">
            <v>409</v>
          </cell>
          <cell r="AD250">
            <v>97</v>
          </cell>
          <cell r="AE250">
            <v>0</v>
          </cell>
        </row>
        <row r="251">
          <cell r="B251" t="str">
            <v>ASSOCIATION ESPACE CULTUREL DU</v>
          </cell>
          <cell r="C251" t="str">
            <v xml:space="preserve">        </v>
          </cell>
          <cell r="D251" t="str">
            <v xml:space="preserve">        </v>
          </cell>
          <cell r="F251" t="str">
            <v>Non</v>
          </cell>
          <cell r="H251" t="str">
            <v>COLOSSE</v>
          </cell>
          <cell r="I251">
            <v>53233214500012</v>
          </cell>
          <cell r="J251">
            <v>532332145</v>
          </cell>
          <cell r="K251">
            <v>0</v>
          </cell>
          <cell r="L251" t="str">
            <v>Oui</v>
          </cell>
          <cell r="M251" t="str">
            <v>Non</v>
          </cell>
          <cell r="N251">
            <v>2958465</v>
          </cell>
          <cell r="O251">
            <v>41675</v>
          </cell>
          <cell r="S251" t="str">
            <v>9499Z</v>
          </cell>
          <cell r="U251" t="str">
            <v>ASSOCIATION</v>
          </cell>
          <cell r="V251">
            <v>0</v>
          </cell>
          <cell r="X251">
            <v>4231</v>
          </cell>
          <cell r="Y251" t="str">
            <v>KOILOU DU COLOSSE</v>
          </cell>
          <cell r="Z251" t="str">
            <v>ROUTE DE CHAMP BORNE</v>
          </cell>
          <cell r="AA251" t="str">
            <v>SAINT ANDRE</v>
          </cell>
          <cell r="AB251">
            <v>97440</v>
          </cell>
          <cell r="AC251">
            <v>409</v>
          </cell>
          <cell r="AD251">
            <v>97</v>
          </cell>
          <cell r="AE251">
            <v>0</v>
          </cell>
        </row>
        <row r="252">
          <cell r="B252" t="str">
            <v>POTERIE EST REUNION</v>
          </cell>
          <cell r="C252" t="str">
            <v xml:space="preserve">        </v>
          </cell>
          <cell r="D252" t="str">
            <v xml:space="preserve">        </v>
          </cell>
          <cell r="F252" t="str">
            <v>Oui</v>
          </cell>
          <cell r="I252">
            <v>32693424700056</v>
          </cell>
          <cell r="J252">
            <v>326934247</v>
          </cell>
          <cell r="K252">
            <v>0</v>
          </cell>
          <cell r="L252" t="str">
            <v>Oui</v>
          </cell>
          <cell r="M252" t="str">
            <v>Non</v>
          </cell>
          <cell r="N252">
            <v>2958465</v>
          </cell>
          <cell r="O252">
            <v>41219</v>
          </cell>
          <cell r="S252" t="str">
            <v>2341Z</v>
          </cell>
          <cell r="U252" t="str">
            <v>POTERIE</v>
          </cell>
          <cell r="V252">
            <v>0</v>
          </cell>
          <cell r="X252">
            <v>4232</v>
          </cell>
          <cell r="Y252" t="str">
            <v>331 BIS RUE LEBON</v>
          </cell>
          <cell r="AA252" t="str">
            <v>SAINT ANDRE</v>
          </cell>
          <cell r="AB252">
            <v>97440</v>
          </cell>
          <cell r="AC252">
            <v>409</v>
          </cell>
          <cell r="AD252">
            <v>97</v>
          </cell>
          <cell r="AE252">
            <v>0</v>
          </cell>
        </row>
        <row r="253">
          <cell r="B253" t="str">
            <v>SEIGNEURIE</v>
          </cell>
          <cell r="C253">
            <v>262583201</v>
          </cell>
          <cell r="D253">
            <v>262580726</v>
          </cell>
          <cell r="F253" t="str">
            <v>Non</v>
          </cell>
          <cell r="I253">
            <v>33800790900025</v>
          </cell>
          <cell r="J253">
            <v>338007909</v>
          </cell>
          <cell r="K253">
            <v>0</v>
          </cell>
          <cell r="L253" t="str">
            <v>Oui</v>
          </cell>
          <cell r="M253" t="str">
            <v>Non</v>
          </cell>
          <cell r="N253">
            <v>2958465</v>
          </cell>
          <cell r="O253">
            <v>41219</v>
          </cell>
          <cell r="S253" t="str">
            <v>2030Z</v>
          </cell>
          <cell r="U253" t="str">
            <v>SEIGNEURIE</v>
          </cell>
          <cell r="V253">
            <v>0</v>
          </cell>
          <cell r="X253">
            <v>4233</v>
          </cell>
          <cell r="Y253" t="str">
            <v>14 RUE VAVANGUES</v>
          </cell>
          <cell r="AA253" t="str">
            <v>SAINTE-CLOTILDE</v>
          </cell>
          <cell r="AB253">
            <v>97495</v>
          </cell>
          <cell r="AC253">
            <v>0</v>
          </cell>
          <cell r="AE253">
            <v>0</v>
          </cell>
        </row>
        <row r="254">
          <cell r="B254" t="str">
            <v>X REGIE ANIMATION OTI ST ANDRE</v>
          </cell>
          <cell r="C254" t="str">
            <v xml:space="preserve">        </v>
          </cell>
          <cell r="D254" t="str">
            <v xml:space="preserve">        </v>
          </cell>
          <cell r="F254" t="str">
            <v>Non</v>
          </cell>
          <cell r="K254">
            <v>12</v>
          </cell>
          <cell r="L254" t="str">
            <v>Oui</v>
          </cell>
          <cell r="M254" t="str">
            <v>Oui</v>
          </cell>
          <cell r="N254">
            <v>41274</v>
          </cell>
          <cell r="O254">
            <v>41662</v>
          </cell>
          <cell r="S254">
            <v>0</v>
          </cell>
          <cell r="U254" t="str">
            <v>REGIE</v>
          </cell>
          <cell r="V254">
            <v>0</v>
          </cell>
          <cell r="X254">
            <v>4234</v>
          </cell>
          <cell r="Y254" t="str">
            <v>1590 CHEMIN DU CENTRE</v>
          </cell>
          <cell r="AA254" t="str">
            <v>SAINT ANDRE</v>
          </cell>
          <cell r="AB254">
            <v>97440</v>
          </cell>
          <cell r="AC254">
            <v>409</v>
          </cell>
          <cell r="AD254">
            <v>97</v>
          </cell>
          <cell r="AE254">
            <v>0</v>
          </cell>
        </row>
        <row r="255">
          <cell r="B255" t="str">
            <v>X REGIE ANIMATION OTI ST BENOI</v>
          </cell>
          <cell r="C255" t="str">
            <v xml:space="preserve">        </v>
          </cell>
          <cell r="D255" t="str">
            <v xml:space="preserve">        </v>
          </cell>
          <cell r="F255" t="str">
            <v>Non</v>
          </cell>
          <cell r="K255">
            <v>12</v>
          </cell>
          <cell r="L255" t="str">
            <v>Oui</v>
          </cell>
          <cell r="M255" t="str">
            <v>Oui</v>
          </cell>
          <cell r="N255">
            <v>41274</v>
          </cell>
          <cell r="O255">
            <v>41662</v>
          </cell>
          <cell r="S255">
            <v>0</v>
          </cell>
          <cell r="U255" t="str">
            <v>REGIE</v>
          </cell>
          <cell r="V255">
            <v>0</v>
          </cell>
          <cell r="X255">
            <v>4235</v>
          </cell>
          <cell r="Y255" t="str">
            <v>1590 CHEMIN DU CENTRE</v>
          </cell>
          <cell r="AA255" t="str">
            <v>SAINT ANDRE</v>
          </cell>
          <cell r="AB255">
            <v>97440</v>
          </cell>
          <cell r="AC255">
            <v>409</v>
          </cell>
          <cell r="AD255">
            <v>97</v>
          </cell>
          <cell r="AE255">
            <v>0</v>
          </cell>
        </row>
        <row r="256">
          <cell r="B256" t="str">
            <v>X REGIE ANIMATION OTI SALAZIE</v>
          </cell>
          <cell r="C256" t="str">
            <v xml:space="preserve">        </v>
          </cell>
          <cell r="D256" t="str">
            <v xml:space="preserve">        </v>
          </cell>
          <cell r="F256" t="str">
            <v>Non</v>
          </cell>
          <cell r="K256">
            <v>12</v>
          </cell>
          <cell r="L256" t="str">
            <v>Oui</v>
          </cell>
          <cell r="M256" t="str">
            <v>Oui</v>
          </cell>
          <cell r="N256">
            <v>41274</v>
          </cell>
          <cell r="O256">
            <v>41662</v>
          </cell>
          <cell r="S256">
            <v>0</v>
          </cell>
          <cell r="U256" t="str">
            <v>REGIE</v>
          </cell>
          <cell r="V256">
            <v>0</v>
          </cell>
          <cell r="X256">
            <v>4236</v>
          </cell>
          <cell r="Y256" t="str">
            <v>1590 CHEMIN DU CENTRE</v>
          </cell>
          <cell r="AA256" t="str">
            <v>SAINT ANDRE</v>
          </cell>
          <cell r="AB256">
            <v>97440</v>
          </cell>
          <cell r="AC256">
            <v>409</v>
          </cell>
          <cell r="AD256">
            <v>97</v>
          </cell>
          <cell r="AE256">
            <v>0</v>
          </cell>
        </row>
        <row r="257">
          <cell r="B257" t="str">
            <v>KORPAL YANNICK</v>
          </cell>
          <cell r="C257">
            <v>692420514</v>
          </cell>
          <cell r="D257" t="str">
            <v xml:space="preserve">        </v>
          </cell>
          <cell r="F257" t="str">
            <v>Oui</v>
          </cell>
          <cell r="K257">
            <v>0</v>
          </cell>
          <cell r="L257" t="str">
            <v>Oui</v>
          </cell>
          <cell r="M257" t="str">
            <v>Non</v>
          </cell>
          <cell r="N257">
            <v>2958465</v>
          </cell>
          <cell r="O257">
            <v>41221</v>
          </cell>
          <cell r="S257">
            <v>0</v>
          </cell>
          <cell r="U257" t="str">
            <v>KORPAL</v>
          </cell>
          <cell r="V257">
            <v>0</v>
          </cell>
          <cell r="X257">
            <v>4239</v>
          </cell>
          <cell r="Y257" t="str">
            <v>117 RUE JULES AUBER</v>
          </cell>
          <cell r="AA257" t="str">
            <v>SAINT DENIS</v>
          </cell>
          <cell r="AB257">
            <v>97400</v>
          </cell>
          <cell r="AC257">
            <v>323</v>
          </cell>
          <cell r="AD257">
            <v>17</v>
          </cell>
          <cell r="AE257">
            <v>1</v>
          </cell>
        </row>
        <row r="258">
          <cell r="B258" t="str">
            <v>JOURNAL DE L ILE</v>
          </cell>
          <cell r="C258">
            <v>692044272</v>
          </cell>
          <cell r="D258" t="str">
            <v xml:space="preserve">        </v>
          </cell>
          <cell r="F258" t="str">
            <v>Non</v>
          </cell>
          <cell r="I258">
            <v>37991691900036</v>
          </cell>
          <cell r="J258">
            <v>379916919</v>
          </cell>
          <cell r="K258">
            <v>12</v>
          </cell>
          <cell r="L258" t="str">
            <v>Oui</v>
          </cell>
          <cell r="M258" t="str">
            <v>Non</v>
          </cell>
          <cell r="N258">
            <v>2958465</v>
          </cell>
          <cell r="O258">
            <v>42236</v>
          </cell>
          <cell r="S258" t="str">
            <v>5813Z</v>
          </cell>
          <cell r="U258" t="str">
            <v>JOURNAL</v>
          </cell>
          <cell r="V258">
            <v>62</v>
          </cell>
          <cell r="X258">
            <v>4241</v>
          </cell>
          <cell r="Y258" t="str">
            <v>BOULEVARD DU CHAUDRON</v>
          </cell>
          <cell r="Z258" t="str">
            <v>BP 40019</v>
          </cell>
          <cell r="AA258" t="str">
            <v>SAINTE CLOTILDE CEDEX</v>
          </cell>
          <cell r="AB258">
            <v>97491</v>
          </cell>
          <cell r="AC258">
            <v>0</v>
          </cell>
          <cell r="AE258">
            <v>0</v>
          </cell>
        </row>
        <row r="259">
          <cell r="B259" t="str">
            <v>EMPREINTE LOCALE</v>
          </cell>
          <cell r="C259">
            <v>262530405</v>
          </cell>
          <cell r="D259">
            <v>262531789</v>
          </cell>
          <cell r="F259" t="str">
            <v>Non</v>
          </cell>
          <cell r="I259">
            <v>39246649600032</v>
          </cell>
          <cell r="J259">
            <v>392466496</v>
          </cell>
          <cell r="K259">
            <v>12</v>
          </cell>
          <cell r="L259" t="str">
            <v>Oui</v>
          </cell>
          <cell r="M259" t="str">
            <v>Non</v>
          </cell>
          <cell r="N259">
            <v>2958465</v>
          </cell>
          <cell r="O259">
            <v>41914</v>
          </cell>
          <cell r="Q259">
            <v>0</v>
          </cell>
          <cell r="S259">
            <v>0</v>
          </cell>
          <cell r="U259" t="str">
            <v>EMPREINTE</v>
          </cell>
          <cell r="V259">
            <v>0</v>
          </cell>
          <cell r="X259">
            <v>4242</v>
          </cell>
          <cell r="Y259" t="str">
            <v>ILOT 7 ATELIER 42 PAE DE LA MARE</v>
          </cell>
          <cell r="AA259" t="str">
            <v>SAINTE-MARIE</v>
          </cell>
          <cell r="AB259">
            <v>97438</v>
          </cell>
          <cell r="AC259">
            <v>150</v>
          </cell>
          <cell r="AD259">
            <v>5</v>
          </cell>
          <cell r="AE259">
            <v>0</v>
          </cell>
        </row>
        <row r="260">
          <cell r="B260" t="str">
            <v>GELABERT PRODUCTIONS</v>
          </cell>
          <cell r="C260">
            <v>262217056</v>
          </cell>
          <cell r="D260">
            <v>262411221</v>
          </cell>
          <cell r="F260" t="str">
            <v>Non</v>
          </cell>
          <cell r="I260">
            <v>43974663700016</v>
          </cell>
          <cell r="J260">
            <v>439746637</v>
          </cell>
          <cell r="K260">
            <v>12</v>
          </cell>
          <cell r="L260" t="str">
            <v>Oui</v>
          </cell>
          <cell r="M260" t="str">
            <v>Non</v>
          </cell>
          <cell r="N260">
            <v>2958465</v>
          </cell>
          <cell r="O260">
            <v>41939</v>
          </cell>
          <cell r="Q260">
            <v>0</v>
          </cell>
          <cell r="S260">
            <v>0</v>
          </cell>
          <cell r="T260" t="str">
            <v>gelabert.serge@wanadoo.fr</v>
          </cell>
          <cell r="U260" t="str">
            <v>GELABERT</v>
          </cell>
          <cell r="V260">
            <v>0</v>
          </cell>
          <cell r="X260">
            <v>4246</v>
          </cell>
          <cell r="Y260" t="str">
            <v>20 A ROUTE DU MOUFIA</v>
          </cell>
          <cell r="AA260" t="str">
            <v>SAINTE-CLOTILDE</v>
          </cell>
          <cell r="AB260">
            <v>97490</v>
          </cell>
          <cell r="AC260">
            <v>0</v>
          </cell>
          <cell r="AE260">
            <v>0</v>
          </cell>
        </row>
        <row r="261">
          <cell r="B261" t="str">
            <v>SACEM</v>
          </cell>
          <cell r="C261">
            <v>262948220</v>
          </cell>
          <cell r="D261" t="str">
            <v xml:space="preserve">        </v>
          </cell>
          <cell r="F261" t="str">
            <v>Non</v>
          </cell>
          <cell r="I261">
            <v>77567573903131</v>
          </cell>
          <cell r="J261">
            <v>775675739</v>
          </cell>
          <cell r="K261">
            <v>12</v>
          </cell>
          <cell r="L261" t="str">
            <v>Oui</v>
          </cell>
          <cell r="M261" t="str">
            <v>Non</v>
          </cell>
          <cell r="N261">
            <v>2958465</v>
          </cell>
          <cell r="O261">
            <v>41914</v>
          </cell>
          <cell r="Q261">
            <v>0</v>
          </cell>
          <cell r="S261">
            <v>0</v>
          </cell>
          <cell r="U261" t="str">
            <v>SACEM</v>
          </cell>
          <cell r="V261">
            <v>0</v>
          </cell>
          <cell r="X261">
            <v>4249</v>
          </cell>
          <cell r="Y261" t="str">
            <v>225 AVENUE CHARLES DE GAULLE</v>
          </cell>
          <cell r="AA261" t="str">
            <v>NEUILY SUR SEINE CEDEX</v>
          </cell>
          <cell r="AB261">
            <v>92528</v>
          </cell>
          <cell r="AC261">
            <v>0</v>
          </cell>
          <cell r="AE261">
            <v>0</v>
          </cell>
        </row>
        <row r="262">
          <cell r="B262" t="str">
            <v>COMITE D ENTREPRISE EDF</v>
          </cell>
          <cell r="C262" t="str">
            <v xml:space="preserve">        </v>
          </cell>
          <cell r="D262" t="str">
            <v xml:space="preserve">        </v>
          </cell>
          <cell r="F262" t="str">
            <v>Non</v>
          </cell>
          <cell r="K262">
            <v>12</v>
          </cell>
          <cell r="L262" t="str">
            <v>Oui</v>
          </cell>
          <cell r="M262" t="str">
            <v>Oui</v>
          </cell>
          <cell r="N262">
            <v>2958465</v>
          </cell>
          <cell r="O262">
            <v>41914</v>
          </cell>
          <cell r="Q262">
            <v>0</v>
          </cell>
          <cell r="S262">
            <v>0</v>
          </cell>
          <cell r="U262" t="str">
            <v>COMITE</v>
          </cell>
          <cell r="V262">
            <v>0</v>
          </cell>
          <cell r="X262">
            <v>4250</v>
          </cell>
          <cell r="Y262" t="str">
            <v>12 BIS RUELLE DU 3EME AGE</v>
          </cell>
          <cell r="Z262" t="str">
            <v>PETIT ST PIERRE</v>
          </cell>
          <cell r="AA262" t="str">
            <v>SAINTE-ANNE</v>
          </cell>
          <cell r="AB262">
            <v>97437</v>
          </cell>
          <cell r="AC262">
            <v>513</v>
          </cell>
          <cell r="AD262">
            <v>25</v>
          </cell>
          <cell r="AE262">
            <v>0</v>
          </cell>
        </row>
        <row r="263">
          <cell r="B263" t="str">
            <v>ROYAL BOURBON INDUSTRIES</v>
          </cell>
          <cell r="C263">
            <v>262516060</v>
          </cell>
          <cell r="D263">
            <v>262516051</v>
          </cell>
          <cell r="F263" t="str">
            <v>Non</v>
          </cell>
          <cell r="I263">
            <v>40897728800013</v>
          </cell>
          <cell r="J263">
            <v>408977288</v>
          </cell>
          <cell r="K263">
            <v>0</v>
          </cell>
          <cell r="L263" t="str">
            <v>Oui</v>
          </cell>
          <cell r="M263" t="str">
            <v>Non</v>
          </cell>
          <cell r="N263">
            <v>2958465</v>
          </cell>
          <cell r="O263">
            <v>41939</v>
          </cell>
          <cell r="Q263">
            <v>0</v>
          </cell>
          <cell r="S263" t="str">
            <v>1039A</v>
          </cell>
          <cell r="U263" t="str">
            <v>ROYAL</v>
          </cell>
          <cell r="V263">
            <v>0</v>
          </cell>
          <cell r="X263">
            <v>4251</v>
          </cell>
          <cell r="Y263" t="str">
            <v>1 RUE ARMAND CAMPENON</v>
          </cell>
          <cell r="AA263" t="str">
            <v>BRAS PANON</v>
          </cell>
          <cell r="AB263">
            <v>97412</v>
          </cell>
          <cell r="AC263">
            <v>402</v>
          </cell>
          <cell r="AD263">
            <v>97</v>
          </cell>
          <cell r="AE263">
            <v>0</v>
          </cell>
        </row>
        <row r="264">
          <cell r="B264" t="str">
            <v>REUNION SECURITE</v>
          </cell>
          <cell r="C264">
            <v>262975070</v>
          </cell>
          <cell r="D264">
            <v>262975071</v>
          </cell>
          <cell r="F264" t="str">
            <v>Oui</v>
          </cell>
          <cell r="I264">
            <v>42457349100034</v>
          </cell>
          <cell r="J264">
            <v>424573491</v>
          </cell>
          <cell r="K264">
            <v>0</v>
          </cell>
          <cell r="L264" t="str">
            <v>Oui</v>
          </cell>
          <cell r="M264" t="str">
            <v>Non</v>
          </cell>
          <cell r="N264">
            <v>2958465</v>
          </cell>
          <cell r="O264">
            <v>41233</v>
          </cell>
          <cell r="S264" t="str">
            <v>8010Z</v>
          </cell>
          <cell r="U264" t="str">
            <v>REUNION</v>
          </cell>
          <cell r="V264">
            <v>0</v>
          </cell>
          <cell r="X264">
            <v>4252</v>
          </cell>
          <cell r="Y264" t="str">
            <v>680 CHEMIN MAUNIER</v>
          </cell>
          <cell r="AA264" t="str">
            <v>SAINT ANDRE</v>
          </cell>
          <cell r="AB264">
            <v>97440</v>
          </cell>
          <cell r="AC264">
            <v>409</v>
          </cell>
          <cell r="AD264">
            <v>97</v>
          </cell>
          <cell r="AE264">
            <v>0</v>
          </cell>
        </row>
        <row r="265">
          <cell r="B265" t="str">
            <v>GOUTANOU</v>
          </cell>
          <cell r="C265">
            <v>262316239</v>
          </cell>
          <cell r="D265" t="str">
            <v xml:space="preserve">        </v>
          </cell>
          <cell r="F265" t="str">
            <v>Oui</v>
          </cell>
          <cell r="I265">
            <v>44228440200017</v>
          </cell>
          <cell r="J265">
            <v>442284402</v>
          </cell>
          <cell r="K265">
            <v>0</v>
          </cell>
          <cell r="L265" t="str">
            <v>Oui</v>
          </cell>
          <cell r="M265" t="str">
            <v>Non</v>
          </cell>
          <cell r="N265">
            <v>2958465</v>
          </cell>
          <cell r="O265">
            <v>41233</v>
          </cell>
          <cell r="S265" t="str">
            <v>9499Z</v>
          </cell>
          <cell r="U265" t="str">
            <v>GOUTANOU</v>
          </cell>
          <cell r="V265">
            <v>0</v>
          </cell>
          <cell r="X265">
            <v>4253</v>
          </cell>
          <cell r="Y265" t="str">
            <v>16 RUE DU GENERAL DE GAULLE</v>
          </cell>
          <cell r="AA265" t="str">
            <v>PETITE ILE</v>
          </cell>
          <cell r="AB265">
            <v>97429</v>
          </cell>
          <cell r="AC265">
            <v>405</v>
          </cell>
          <cell r="AD265">
            <v>97</v>
          </cell>
          <cell r="AE265">
            <v>0</v>
          </cell>
        </row>
        <row r="266">
          <cell r="B266" t="str">
            <v>GUIMARD PATRICK</v>
          </cell>
          <cell r="C266" t="str">
            <v xml:space="preserve">        </v>
          </cell>
          <cell r="D266" t="str">
            <v xml:space="preserve">        </v>
          </cell>
          <cell r="F266" t="str">
            <v>Oui</v>
          </cell>
          <cell r="I266">
            <v>42857637500011</v>
          </cell>
          <cell r="J266">
            <v>428576375</v>
          </cell>
          <cell r="K266">
            <v>0</v>
          </cell>
          <cell r="L266" t="str">
            <v>Oui</v>
          </cell>
          <cell r="M266" t="str">
            <v>Non</v>
          </cell>
          <cell r="N266">
            <v>2958465</v>
          </cell>
          <cell r="O266">
            <v>41233</v>
          </cell>
          <cell r="S266" t="str">
            <v>5630Z</v>
          </cell>
          <cell r="U266" t="str">
            <v>FERME</v>
          </cell>
          <cell r="V266">
            <v>0</v>
          </cell>
          <cell r="X266">
            <v>4254</v>
          </cell>
          <cell r="Y266" t="str">
            <v>4 ROUTE FORESTIERE</v>
          </cell>
          <cell r="AA266" t="str">
            <v>SAINT PHILIPPE</v>
          </cell>
          <cell r="AB266">
            <v>97442</v>
          </cell>
          <cell r="AC266">
            <v>417</v>
          </cell>
          <cell r="AD266">
            <v>97</v>
          </cell>
          <cell r="AE266">
            <v>0</v>
          </cell>
        </row>
        <row r="267">
          <cell r="B267" t="str">
            <v>BMC</v>
          </cell>
          <cell r="C267">
            <v>262268664</v>
          </cell>
          <cell r="D267">
            <v>262268009</v>
          </cell>
          <cell r="F267" t="str">
            <v>Oui</v>
          </cell>
          <cell r="I267">
            <v>41175219900041</v>
          </cell>
          <cell r="J267">
            <v>411752199</v>
          </cell>
          <cell r="K267">
            <v>0</v>
          </cell>
          <cell r="L267" t="str">
            <v>Oui</v>
          </cell>
          <cell r="M267" t="str">
            <v>Non</v>
          </cell>
          <cell r="N267">
            <v>2958465</v>
          </cell>
          <cell r="O267">
            <v>41233</v>
          </cell>
          <cell r="S267" t="str">
            <v>361G</v>
          </cell>
          <cell r="U267" t="str">
            <v>BMC</v>
          </cell>
          <cell r="V267">
            <v>0</v>
          </cell>
          <cell r="X267">
            <v>4255</v>
          </cell>
          <cell r="Y267" t="str">
            <v>8 RUE DE L'ETANG ZI BEL AIR</v>
          </cell>
          <cell r="AA267" t="str">
            <v>SAINT LOUIS DE LA REUNION</v>
          </cell>
          <cell r="AB267">
            <v>97450</v>
          </cell>
          <cell r="AC267">
            <v>414</v>
          </cell>
          <cell r="AD267">
            <v>97</v>
          </cell>
          <cell r="AE267">
            <v>0</v>
          </cell>
        </row>
        <row r="268">
          <cell r="B268" t="str">
            <v>LUNCH KFE</v>
          </cell>
          <cell r="C268">
            <v>262296363</v>
          </cell>
          <cell r="D268">
            <v>262473061</v>
          </cell>
          <cell r="F268" t="str">
            <v>Oui</v>
          </cell>
          <cell r="I268">
            <v>53781922900015</v>
          </cell>
          <cell r="J268">
            <v>537819229</v>
          </cell>
          <cell r="K268">
            <v>0</v>
          </cell>
          <cell r="L268" t="str">
            <v>Oui</v>
          </cell>
          <cell r="M268" t="str">
            <v>Non</v>
          </cell>
          <cell r="N268">
            <v>2958465</v>
          </cell>
          <cell r="O268">
            <v>41233</v>
          </cell>
          <cell r="S268" t="str">
            <v>5610A</v>
          </cell>
          <cell r="U268" t="str">
            <v>LUNCH</v>
          </cell>
          <cell r="V268">
            <v>0</v>
          </cell>
          <cell r="X268">
            <v>4256</v>
          </cell>
          <cell r="Y268" t="str">
            <v>240 RUE DE LA REPUBLIQUE</v>
          </cell>
          <cell r="AA268" t="str">
            <v>LA PLAINE DES PALMISTES</v>
          </cell>
          <cell r="AB268">
            <v>97431</v>
          </cell>
          <cell r="AC268">
            <v>406</v>
          </cell>
          <cell r="AD268">
            <v>97</v>
          </cell>
          <cell r="AE268">
            <v>0</v>
          </cell>
        </row>
        <row r="269">
          <cell r="B269" t="str">
            <v>AMMASITTING SELLY ULRICH</v>
          </cell>
          <cell r="C269" t="str">
            <v xml:space="preserve">        </v>
          </cell>
          <cell r="D269" t="str">
            <v xml:space="preserve">        </v>
          </cell>
          <cell r="E269" t="str">
            <v>M</v>
          </cell>
          <cell r="F269" t="str">
            <v>Non</v>
          </cell>
          <cell r="I269">
            <v>53436040900013</v>
          </cell>
          <cell r="J269">
            <v>534360409</v>
          </cell>
          <cell r="K269">
            <v>11</v>
          </cell>
          <cell r="L269" t="str">
            <v>Oui</v>
          </cell>
          <cell r="M269" t="str">
            <v>Non</v>
          </cell>
          <cell r="N269">
            <v>2958465</v>
          </cell>
          <cell r="O269">
            <v>41914</v>
          </cell>
          <cell r="Q269">
            <v>0</v>
          </cell>
          <cell r="S269">
            <v>0</v>
          </cell>
          <cell r="U269" t="str">
            <v>AMMASITTING</v>
          </cell>
          <cell r="V269">
            <v>0</v>
          </cell>
          <cell r="X269">
            <v>4257</v>
          </cell>
          <cell r="AC269">
            <v>0</v>
          </cell>
          <cell r="AE269">
            <v>0</v>
          </cell>
        </row>
        <row r="270">
          <cell r="B270" t="str">
            <v>MASSAGE BIEN ETRE REUNION</v>
          </cell>
          <cell r="C270">
            <v>692632650</v>
          </cell>
          <cell r="D270" t="str">
            <v xml:space="preserve">        </v>
          </cell>
          <cell r="F270" t="str">
            <v>Non</v>
          </cell>
          <cell r="H270" t="str">
            <v>TROUCHET CEDRIC</v>
          </cell>
          <cell r="I270">
            <v>43304040900065</v>
          </cell>
          <cell r="J270">
            <v>433040409</v>
          </cell>
          <cell r="K270">
            <v>0</v>
          </cell>
          <cell r="L270" t="str">
            <v>Oui</v>
          </cell>
          <cell r="M270" t="str">
            <v>Non</v>
          </cell>
          <cell r="N270">
            <v>2958465</v>
          </cell>
          <cell r="O270">
            <v>41233</v>
          </cell>
          <cell r="S270" t="str">
            <v>8559B</v>
          </cell>
          <cell r="U270" t="str">
            <v>MASSAGE</v>
          </cell>
          <cell r="V270">
            <v>0</v>
          </cell>
          <cell r="X270">
            <v>4258</v>
          </cell>
          <cell r="Y270" t="str">
            <v>18 LOT. DES PECHEURS</v>
          </cell>
          <cell r="AA270" t="str">
            <v>SAINT-LEU</v>
          </cell>
          <cell r="AB270">
            <v>97436</v>
          </cell>
          <cell r="AC270">
            <v>0</v>
          </cell>
          <cell r="AE270">
            <v>0</v>
          </cell>
        </row>
        <row r="271">
          <cell r="B271" t="str">
            <v>GRETA NEOTECH 3</v>
          </cell>
          <cell r="C271">
            <v>262922600</v>
          </cell>
          <cell r="D271">
            <v>262922610</v>
          </cell>
          <cell r="F271" t="str">
            <v>Non</v>
          </cell>
          <cell r="K271">
            <v>12</v>
          </cell>
          <cell r="L271" t="str">
            <v>Oui</v>
          </cell>
          <cell r="M271" t="str">
            <v>Non</v>
          </cell>
          <cell r="N271">
            <v>2958465</v>
          </cell>
          <cell r="O271">
            <v>41914</v>
          </cell>
          <cell r="Q271">
            <v>0</v>
          </cell>
          <cell r="S271">
            <v>0</v>
          </cell>
          <cell r="U271" t="str">
            <v>GRETA</v>
          </cell>
          <cell r="V271">
            <v>0</v>
          </cell>
          <cell r="X271">
            <v>4259</v>
          </cell>
          <cell r="Y271" t="str">
            <v>40 RUE GABRIEL DE KERVEGUEN</v>
          </cell>
          <cell r="AA271" t="str">
            <v>SAINTE-CLOTILDE</v>
          </cell>
          <cell r="AB271">
            <v>97490</v>
          </cell>
          <cell r="AC271">
            <v>0</v>
          </cell>
          <cell r="AE271">
            <v>0</v>
          </cell>
        </row>
        <row r="272">
          <cell r="B272" t="str">
            <v>CHEZ MAXIMIN</v>
          </cell>
          <cell r="C272">
            <v>692747938</v>
          </cell>
          <cell r="D272" t="str">
            <v xml:space="preserve">        </v>
          </cell>
          <cell r="F272" t="str">
            <v>Oui</v>
          </cell>
          <cell r="K272">
            <v>0</v>
          </cell>
          <cell r="L272" t="str">
            <v>Oui</v>
          </cell>
          <cell r="M272" t="str">
            <v>Non</v>
          </cell>
          <cell r="N272">
            <v>2958465</v>
          </cell>
          <cell r="O272">
            <v>41235</v>
          </cell>
          <cell r="S272" t="str">
            <v>4789Z</v>
          </cell>
          <cell r="U272" t="str">
            <v>CHEZ</v>
          </cell>
          <cell r="V272">
            <v>0</v>
          </cell>
          <cell r="X272">
            <v>4285</v>
          </cell>
          <cell r="Y272" t="str">
            <v>3 RUE EDMOND ALBIUS</v>
          </cell>
          <cell r="AA272" t="str">
            <v>BRAS PANON</v>
          </cell>
          <cell r="AB272">
            <v>97412</v>
          </cell>
          <cell r="AC272">
            <v>402</v>
          </cell>
          <cell r="AD272">
            <v>97</v>
          </cell>
          <cell r="AE272">
            <v>0</v>
          </cell>
        </row>
        <row r="273">
          <cell r="B273" t="str">
            <v>RELAIS DEPT GITE DE FRANCE</v>
          </cell>
          <cell r="C273" t="str">
            <v xml:space="preserve">        </v>
          </cell>
          <cell r="D273" t="str">
            <v xml:space="preserve">        </v>
          </cell>
          <cell r="F273" t="str">
            <v>Non</v>
          </cell>
          <cell r="I273">
            <v>31568264100057</v>
          </cell>
          <cell r="J273">
            <v>315682641</v>
          </cell>
          <cell r="K273">
            <v>12</v>
          </cell>
          <cell r="L273" t="str">
            <v>Oui</v>
          </cell>
          <cell r="M273" t="str">
            <v>Non</v>
          </cell>
          <cell r="N273">
            <v>2958465</v>
          </cell>
          <cell r="O273">
            <v>41235</v>
          </cell>
          <cell r="S273" t="str">
            <v>9499Z</v>
          </cell>
          <cell r="U273" t="str">
            <v>RELAIS</v>
          </cell>
          <cell r="V273">
            <v>0</v>
          </cell>
          <cell r="X273">
            <v>4286</v>
          </cell>
          <cell r="Y273" t="str">
            <v>5 RUE RONTAUNAY</v>
          </cell>
          <cell r="AA273" t="str">
            <v>SAINT DENIS</v>
          </cell>
          <cell r="AB273">
            <v>97400</v>
          </cell>
          <cell r="AC273">
            <v>323</v>
          </cell>
          <cell r="AD273">
            <v>17</v>
          </cell>
          <cell r="AE273">
            <v>1</v>
          </cell>
        </row>
        <row r="274">
          <cell r="B274" t="str">
            <v>OFFICE DE TOURISME DE FRANCE</v>
          </cell>
          <cell r="C274">
            <v>144111030</v>
          </cell>
          <cell r="D274" t="str">
            <v xml:space="preserve">        </v>
          </cell>
          <cell r="F274" t="str">
            <v>Oui</v>
          </cell>
          <cell r="K274">
            <v>0</v>
          </cell>
          <cell r="L274" t="str">
            <v>Oui</v>
          </cell>
          <cell r="M274" t="str">
            <v>Non</v>
          </cell>
          <cell r="N274">
            <v>2958465</v>
          </cell>
          <cell r="O274">
            <v>41235</v>
          </cell>
          <cell r="S274">
            <v>0</v>
          </cell>
          <cell r="U274" t="str">
            <v>OFFICE</v>
          </cell>
          <cell r="V274">
            <v>0</v>
          </cell>
          <cell r="X274">
            <v>4287</v>
          </cell>
          <cell r="Y274" t="str">
            <v>11 RUE DU FAUBOURG POISSONNIERE</v>
          </cell>
          <cell r="AA274" t="str">
            <v>PARIS 9</v>
          </cell>
          <cell r="AB274">
            <v>75009</v>
          </cell>
          <cell r="AC274">
            <v>109</v>
          </cell>
          <cell r="AD274">
            <v>75</v>
          </cell>
          <cell r="AE274">
            <v>0</v>
          </cell>
        </row>
        <row r="275">
          <cell r="B275" t="str">
            <v>PERRAULT FLORENT</v>
          </cell>
          <cell r="C275" t="str">
            <v xml:space="preserve">        </v>
          </cell>
          <cell r="D275" t="str">
            <v xml:space="preserve">        </v>
          </cell>
          <cell r="E275" t="str">
            <v>M</v>
          </cell>
          <cell r="F275" t="str">
            <v>Non</v>
          </cell>
          <cell r="K275">
            <v>11</v>
          </cell>
          <cell r="L275" t="str">
            <v>Oui</v>
          </cell>
          <cell r="M275" t="str">
            <v>Non</v>
          </cell>
          <cell r="N275">
            <v>2958465</v>
          </cell>
          <cell r="O275">
            <v>41781</v>
          </cell>
          <cell r="S275">
            <v>0</v>
          </cell>
          <cell r="U275" t="str">
            <v>PERRAULT</v>
          </cell>
          <cell r="V275">
            <v>0</v>
          </cell>
          <cell r="X275">
            <v>4289</v>
          </cell>
          <cell r="Y275" t="str">
            <v>187 CHEMIN DU CAP</v>
          </cell>
          <cell r="AA275" t="str">
            <v>SAINTE ANNE</v>
          </cell>
          <cell r="AB275">
            <v>97437</v>
          </cell>
          <cell r="AC275">
            <v>410</v>
          </cell>
          <cell r="AD275">
            <v>97</v>
          </cell>
          <cell r="AE275">
            <v>1</v>
          </cell>
        </row>
        <row r="276">
          <cell r="B276" t="str">
            <v>BOYER GERALDINE</v>
          </cell>
          <cell r="C276" t="str">
            <v xml:space="preserve">        </v>
          </cell>
          <cell r="D276" t="str">
            <v xml:space="preserve">        </v>
          </cell>
          <cell r="E276" t="str">
            <v>MME</v>
          </cell>
          <cell r="F276" t="str">
            <v>Non</v>
          </cell>
          <cell r="K276">
            <v>0</v>
          </cell>
          <cell r="L276" t="str">
            <v>Oui</v>
          </cell>
          <cell r="M276" t="str">
            <v>Non</v>
          </cell>
          <cell r="N276">
            <v>2958465</v>
          </cell>
          <cell r="O276">
            <v>41914</v>
          </cell>
          <cell r="Q276">
            <v>0</v>
          </cell>
          <cell r="S276">
            <v>0</v>
          </cell>
          <cell r="U276" t="str">
            <v>BOYER</v>
          </cell>
          <cell r="V276">
            <v>0</v>
          </cell>
          <cell r="X276">
            <v>4290</v>
          </cell>
          <cell r="Y276" t="str">
            <v>BOIS DE POMMES</v>
          </cell>
          <cell r="AA276" t="str">
            <v>SALAZIE</v>
          </cell>
          <cell r="AB276">
            <v>97433</v>
          </cell>
          <cell r="AC276">
            <v>421</v>
          </cell>
          <cell r="AD276">
            <v>97</v>
          </cell>
          <cell r="AE276">
            <v>0</v>
          </cell>
        </row>
        <row r="277">
          <cell r="B277" t="str">
            <v>TURPIN MUSSARD MAGALIE</v>
          </cell>
          <cell r="C277" t="str">
            <v xml:space="preserve">        </v>
          </cell>
          <cell r="D277" t="str">
            <v xml:space="preserve">        </v>
          </cell>
          <cell r="E277" t="str">
            <v>MME</v>
          </cell>
          <cell r="F277" t="str">
            <v>Non</v>
          </cell>
          <cell r="K277">
            <v>0</v>
          </cell>
          <cell r="L277" t="str">
            <v>Oui</v>
          </cell>
          <cell r="M277" t="str">
            <v>Non</v>
          </cell>
          <cell r="N277">
            <v>2958465</v>
          </cell>
          <cell r="O277">
            <v>41914</v>
          </cell>
          <cell r="Q277">
            <v>0</v>
          </cell>
          <cell r="S277">
            <v>0</v>
          </cell>
          <cell r="U277" t="str">
            <v>TURPIN</v>
          </cell>
          <cell r="V277">
            <v>0</v>
          </cell>
          <cell r="X277">
            <v>4292</v>
          </cell>
          <cell r="Y277" t="str">
            <v>PK14 7B CHEMIN LEO FERRE</v>
          </cell>
          <cell r="AA277" t="str">
            <v>LE TAMPON</v>
          </cell>
          <cell r="AB277">
            <v>97430</v>
          </cell>
          <cell r="AC277">
            <v>422</v>
          </cell>
          <cell r="AD277">
            <v>97</v>
          </cell>
          <cell r="AE277">
            <v>0</v>
          </cell>
        </row>
        <row r="278">
          <cell r="B278" t="str">
            <v>HOAREAU MARION</v>
          </cell>
          <cell r="C278" t="str">
            <v xml:space="preserve">        </v>
          </cell>
          <cell r="D278" t="str">
            <v xml:space="preserve">        </v>
          </cell>
          <cell r="E278" t="str">
            <v>MME</v>
          </cell>
          <cell r="F278" t="str">
            <v>Non</v>
          </cell>
          <cell r="K278">
            <v>11</v>
          </cell>
          <cell r="L278" t="str">
            <v>Oui</v>
          </cell>
          <cell r="M278" t="str">
            <v>Non</v>
          </cell>
          <cell r="N278">
            <v>2958465</v>
          </cell>
          <cell r="O278">
            <v>41975</v>
          </cell>
          <cell r="Q278">
            <v>0</v>
          </cell>
          <cell r="S278">
            <v>0</v>
          </cell>
          <cell r="U278" t="str">
            <v>HOAREAU</v>
          </cell>
          <cell r="V278">
            <v>0</v>
          </cell>
          <cell r="X278">
            <v>4295</v>
          </cell>
          <cell r="Y278" t="str">
            <v>14 RUE MARIE EMILIENNE MAILLOT</v>
          </cell>
          <cell r="Z278" t="str">
            <v>LES FOUGERES</v>
          </cell>
          <cell r="AA278" t="str">
            <v>LA PLAINE DES PALMISTES</v>
          </cell>
          <cell r="AB278">
            <v>97431</v>
          </cell>
          <cell r="AC278">
            <v>406</v>
          </cell>
          <cell r="AD278">
            <v>97</v>
          </cell>
          <cell r="AE278">
            <v>0</v>
          </cell>
        </row>
        <row r="279">
          <cell r="B279" t="str">
            <v>VENEROSY ADOLPHE DIDIER</v>
          </cell>
          <cell r="C279" t="str">
            <v xml:space="preserve">        </v>
          </cell>
          <cell r="D279" t="str">
            <v xml:space="preserve">        </v>
          </cell>
          <cell r="E279" t="str">
            <v>M</v>
          </cell>
          <cell r="F279" t="str">
            <v>Non</v>
          </cell>
          <cell r="K279">
            <v>11</v>
          </cell>
          <cell r="L279" t="str">
            <v>Oui</v>
          </cell>
          <cell r="M279" t="str">
            <v>Non</v>
          </cell>
          <cell r="N279">
            <v>2958465</v>
          </cell>
          <cell r="O279">
            <v>41914</v>
          </cell>
          <cell r="Q279">
            <v>0</v>
          </cell>
          <cell r="S279">
            <v>0</v>
          </cell>
          <cell r="U279" t="str">
            <v>ADOLPHE</v>
          </cell>
          <cell r="V279">
            <v>0</v>
          </cell>
          <cell r="X279">
            <v>4296</v>
          </cell>
          <cell r="Y279" t="str">
            <v>RDM LES BAS 293 CHEMIN JEANSON</v>
          </cell>
          <cell r="AA279" t="str">
            <v>SAINT ANDRE</v>
          </cell>
          <cell r="AB279">
            <v>97440</v>
          </cell>
          <cell r="AC279">
            <v>409</v>
          </cell>
          <cell r="AD279">
            <v>97</v>
          </cell>
          <cell r="AE279">
            <v>0</v>
          </cell>
        </row>
        <row r="280">
          <cell r="B280" t="str">
            <v>LAI KAING WA MIRELLA</v>
          </cell>
          <cell r="C280" t="str">
            <v xml:space="preserve">        </v>
          </cell>
          <cell r="D280" t="str">
            <v xml:space="preserve">        </v>
          </cell>
          <cell r="E280" t="str">
            <v>MME</v>
          </cell>
          <cell r="F280" t="str">
            <v>Non</v>
          </cell>
          <cell r="K280">
            <v>11</v>
          </cell>
          <cell r="L280" t="str">
            <v>Oui</v>
          </cell>
          <cell r="M280" t="str">
            <v>Non</v>
          </cell>
          <cell r="N280">
            <v>2958465</v>
          </cell>
          <cell r="O280">
            <v>41738</v>
          </cell>
          <cell r="S280">
            <v>0</v>
          </cell>
          <cell r="U280" t="str">
            <v>LAI</v>
          </cell>
          <cell r="V280">
            <v>0</v>
          </cell>
          <cell r="X280">
            <v>4297</v>
          </cell>
          <cell r="Y280" t="str">
            <v>APT 55 RESIDENCE CORIANDRE</v>
          </cell>
          <cell r="Z280" t="str">
            <v>117 RUE VOLTAIRE</v>
          </cell>
          <cell r="AA280" t="str">
            <v>SAINT ANDRE</v>
          </cell>
          <cell r="AB280">
            <v>97440</v>
          </cell>
          <cell r="AC280">
            <v>409</v>
          </cell>
          <cell r="AD280">
            <v>97</v>
          </cell>
          <cell r="AE280">
            <v>0</v>
          </cell>
        </row>
        <row r="281">
          <cell r="B281" t="str">
            <v>ARUM TRAITEUR REUNION PARDO</v>
          </cell>
          <cell r="C281">
            <v>262533060</v>
          </cell>
          <cell r="D281" t="str">
            <v xml:space="preserve">        </v>
          </cell>
          <cell r="F281" t="str">
            <v>Non</v>
          </cell>
          <cell r="H281" t="str">
            <v>FRANCK</v>
          </cell>
          <cell r="I281">
            <v>74984836200010</v>
          </cell>
          <cell r="J281">
            <v>749848362</v>
          </cell>
          <cell r="K281">
            <v>12</v>
          </cell>
          <cell r="L281" t="str">
            <v>Oui</v>
          </cell>
          <cell r="M281" t="str">
            <v>Non</v>
          </cell>
          <cell r="N281">
            <v>2958465</v>
          </cell>
          <cell r="O281">
            <v>41241</v>
          </cell>
          <cell r="S281" t="str">
            <v>5621Z</v>
          </cell>
          <cell r="U281" t="str">
            <v>ARUM</v>
          </cell>
          <cell r="V281">
            <v>35</v>
          </cell>
          <cell r="X281">
            <v>4298</v>
          </cell>
          <cell r="Y281" t="str">
            <v>AV DU VANILLIER</v>
          </cell>
          <cell r="AA281" t="str">
            <v>BRAS PANON</v>
          </cell>
          <cell r="AB281">
            <v>97412</v>
          </cell>
          <cell r="AC281">
            <v>402</v>
          </cell>
          <cell r="AD281">
            <v>97</v>
          </cell>
          <cell r="AE281">
            <v>0</v>
          </cell>
        </row>
        <row r="282">
          <cell r="B282" t="str">
            <v>NEOPROMOTION</v>
          </cell>
          <cell r="C282">
            <v>262973200</v>
          </cell>
          <cell r="D282">
            <v>262282406</v>
          </cell>
          <cell r="F282" t="str">
            <v>Oui</v>
          </cell>
          <cell r="K282">
            <v>0</v>
          </cell>
          <cell r="L282" t="str">
            <v>Oui</v>
          </cell>
          <cell r="M282" t="str">
            <v>Non</v>
          </cell>
          <cell r="N282">
            <v>2958465</v>
          </cell>
          <cell r="O282">
            <v>41243</v>
          </cell>
          <cell r="S282">
            <v>0</v>
          </cell>
          <cell r="U282" t="str">
            <v>NEOPROMOTION</v>
          </cell>
          <cell r="V282">
            <v>0</v>
          </cell>
          <cell r="X282">
            <v>4302</v>
          </cell>
          <cell r="Y282" t="str">
            <v>1 RUE LISLET GEOFFROY</v>
          </cell>
          <cell r="Z282" t="str">
            <v>ZI DU CHAUDRON</v>
          </cell>
          <cell r="AA282" t="str">
            <v>SAINTE-CLOTILDE</v>
          </cell>
          <cell r="AB282">
            <v>97490</v>
          </cell>
          <cell r="AC282">
            <v>0</v>
          </cell>
          <cell r="AE282">
            <v>0</v>
          </cell>
        </row>
        <row r="283">
          <cell r="B283" t="str">
            <v>CD NOW</v>
          </cell>
          <cell r="C283">
            <v>692922485</v>
          </cell>
          <cell r="D283" t="str">
            <v xml:space="preserve">        </v>
          </cell>
          <cell r="F283" t="str">
            <v>Oui</v>
          </cell>
          <cell r="I283">
            <v>41264834700042</v>
          </cell>
          <cell r="J283">
            <v>412648347</v>
          </cell>
          <cell r="K283">
            <v>0</v>
          </cell>
          <cell r="L283" t="str">
            <v>Oui</v>
          </cell>
          <cell r="M283" t="str">
            <v>Non</v>
          </cell>
          <cell r="N283">
            <v>2958465</v>
          </cell>
          <cell r="O283">
            <v>42977</v>
          </cell>
          <cell r="Q283">
            <v>0</v>
          </cell>
          <cell r="S283" t="str">
            <v>9001Z</v>
          </cell>
          <cell r="T283" t="str">
            <v>rdeslandres@cartedelareunion.fr</v>
          </cell>
          <cell r="U283" t="str">
            <v>CD</v>
          </cell>
          <cell r="V283">
            <v>0</v>
          </cell>
          <cell r="X283">
            <v>4303</v>
          </cell>
          <cell r="Y283" t="str">
            <v>6 RUE DES CORAUX</v>
          </cell>
          <cell r="AA283" t="str">
            <v>LA SALINE LES BAINS</v>
          </cell>
          <cell r="AB283">
            <v>97434</v>
          </cell>
          <cell r="AC283">
            <v>0</v>
          </cell>
          <cell r="AE283">
            <v>0</v>
          </cell>
        </row>
        <row r="284">
          <cell r="B284" t="str">
            <v>ECORUN SARL</v>
          </cell>
          <cell r="C284">
            <v>262411856</v>
          </cell>
          <cell r="D284">
            <v>262412281</v>
          </cell>
          <cell r="F284" t="str">
            <v>Non</v>
          </cell>
          <cell r="I284">
            <v>43130150600017</v>
          </cell>
          <cell r="J284">
            <v>431301506</v>
          </cell>
          <cell r="K284">
            <v>12</v>
          </cell>
          <cell r="L284" t="str">
            <v>Oui</v>
          </cell>
          <cell r="M284" t="str">
            <v>Non</v>
          </cell>
          <cell r="N284">
            <v>2958465</v>
          </cell>
          <cell r="O284">
            <v>41914</v>
          </cell>
          <cell r="Q284">
            <v>0</v>
          </cell>
          <cell r="S284">
            <v>0</v>
          </cell>
          <cell r="T284" t="str">
            <v>adv@encre.re</v>
          </cell>
          <cell r="U284" t="str">
            <v>ECORUN</v>
          </cell>
          <cell r="V284">
            <v>4</v>
          </cell>
          <cell r="X284">
            <v>4320</v>
          </cell>
          <cell r="Y284" t="str">
            <v>RUELLE TURPIN</v>
          </cell>
          <cell r="AA284" t="str">
            <v>SAINT DENIS</v>
          </cell>
          <cell r="AB284">
            <v>97400</v>
          </cell>
          <cell r="AC284">
            <v>323</v>
          </cell>
          <cell r="AD284">
            <v>17</v>
          </cell>
          <cell r="AE284">
            <v>1</v>
          </cell>
        </row>
        <row r="285">
          <cell r="B285" t="str">
            <v>DIVERS DEBITEURS OTI</v>
          </cell>
          <cell r="C285" t="str">
            <v xml:space="preserve">        </v>
          </cell>
          <cell r="D285" t="str">
            <v xml:space="preserve">        </v>
          </cell>
          <cell r="F285" t="str">
            <v>Non</v>
          </cell>
          <cell r="K285">
            <v>12</v>
          </cell>
          <cell r="L285" t="str">
            <v>Oui</v>
          </cell>
          <cell r="M285" t="str">
            <v>Oui</v>
          </cell>
          <cell r="N285">
            <v>2958465</v>
          </cell>
          <cell r="O285">
            <v>41914</v>
          </cell>
          <cell r="Q285">
            <v>0</v>
          </cell>
          <cell r="S285">
            <v>0</v>
          </cell>
          <cell r="U285" t="str">
            <v>DIVERS</v>
          </cell>
          <cell r="V285">
            <v>0</v>
          </cell>
          <cell r="X285">
            <v>4367</v>
          </cell>
          <cell r="AC285">
            <v>0</v>
          </cell>
          <cell r="AE285">
            <v>0</v>
          </cell>
        </row>
        <row r="286">
          <cell r="B286" t="str">
            <v>ASSOCIATION MAZEN</v>
          </cell>
          <cell r="C286" t="str">
            <v xml:space="preserve">        </v>
          </cell>
          <cell r="D286" t="str">
            <v xml:space="preserve">        </v>
          </cell>
          <cell r="F286" t="str">
            <v>Oui</v>
          </cell>
          <cell r="I286">
            <v>51519112000010</v>
          </cell>
          <cell r="J286">
            <v>515191120</v>
          </cell>
          <cell r="K286">
            <v>0</v>
          </cell>
          <cell r="L286" t="str">
            <v>Oui</v>
          </cell>
          <cell r="M286" t="str">
            <v>Non</v>
          </cell>
          <cell r="N286">
            <v>2958465</v>
          </cell>
          <cell r="O286">
            <v>41270</v>
          </cell>
          <cell r="S286" t="str">
            <v>9499Z</v>
          </cell>
          <cell r="U286" t="str">
            <v>ASSOCIATION</v>
          </cell>
          <cell r="V286">
            <v>0</v>
          </cell>
          <cell r="X286">
            <v>4368</v>
          </cell>
          <cell r="Y286" t="str">
            <v>43RUE BERNARDIN DE SAINT-PIERRE</v>
          </cell>
          <cell r="AA286" t="str">
            <v>LE TAMPON</v>
          </cell>
          <cell r="AB286">
            <v>97430</v>
          </cell>
          <cell r="AC286">
            <v>422</v>
          </cell>
          <cell r="AD286">
            <v>97</v>
          </cell>
          <cell r="AE286">
            <v>0</v>
          </cell>
        </row>
        <row r="287">
          <cell r="B287" t="str">
            <v>LA VANILLERAIE DOMAINE GRAND</v>
          </cell>
          <cell r="C287">
            <v>262230726</v>
          </cell>
          <cell r="D287" t="str">
            <v xml:space="preserve">        </v>
          </cell>
          <cell r="F287" t="str">
            <v>Non</v>
          </cell>
          <cell r="H287" t="str">
            <v>HAZIER</v>
          </cell>
          <cell r="I287">
            <v>50089199900012</v>
          </cell>
          <cell r="J287">
            <v>500891999</v>
          </cell>
          <cell r="K287">
            <v>0</v>
          </cell>
          <cell r="L287" t="str">
            <v>Oui</v>
          </cell>
          <cell r="M287" t="str">
            <v>Non</v>
          </cell>
          <cell r="N287">
            <v>2958465</v>
          </cell>
          <cell r="O287">
            <v>41670</v>
          </cell>
          <cell r="S287">
            <v>0</v>
          </cell>
          <cell r="U287" t="str">
            <v>LA</v>
          </cell>
          <cell r="V287">
            <v>0</v>
          </cell>
          <cell r="X287">
            <v>4369</v>
          </cell>
          <cell r="Y287" t="str">
            <v>ALLEE CHASSAGNE</v>
          </cell>
          <cell r="AA287" t="str">
            <v>SAINTE SUZANNE</v>
          </cell>
          <cell r="AB287">
            <v>97441</v>
          </cell>
          <cell r="AC287">
            <v>420</v>
          </cell>
          <cell r="AD287">
            <v>97</v>
          </cell>
          <cell r="AE287">
            <v>0</v>
          </cell>
        </row>
        <row r="288">
          <cell r="B288" t="str">
            <v>KAYAMB PATIA JOVIEN JEAN ALAIN</v>
          </cell>
          <cell r="C288">
            <v>692407481</v>
          </cell>
          <cell r="D288" t="str">
            <v xml:space="preserve">        </v>
          </cell>
          <cell r="F288" t="str">
            <v>Non</v>
          </cell>
          <cell r="I288">
            <v>78963616400012</v>
          </cell>
          <cell r="J288">
            <v>789636164</v>
          </cell>
          <cell r="K288">
            <v>11</v>
          </cell>
          <cell r="L288" t="str">
            <v>Oui</v>
          </cell>
          <cell r="M288" t="str">
            <v>Non</v>
          </cell>
          <cell r="N288">
            <v>2958465</v>
          </cell>
          <cell r="O288">
            <v>41787</v>
          </cell>
          <cell r="S288">
            <v>0</v>
          </cell>
          <cell r="U288" t="str">
            <v>KAYAMB</v>
          </cell>
          <cell r="V288">
            <v>0</v>
          </cell>
          <cell r="X288">
            <v>4370</v>
          </cell>
          <cell r="Y288" t="str">
            <v>8 RUE EDMOND ALBIUS</v>
          </cell>
          <cell r="AA288" t="str">
            <v>SAINTE SUZANNE</v>
          </cell>
          <cell r="AB288">
            <v>97441</v>
          </cell>
          <cell r="AC288">
            <v>420</v>
          </cell>
          <cell r="AD288">
            <v>97</v>
          </cell>
          <cell r="AE288">
            <v>0</v>
          </cell>
        </row>
        <row r="289">
          <cell r="B289" t="str">
            <v>TI LONGANI MAILLOT VANESSA</v>
          </cell>
          <cell r="C289">
            <v>692737768</v>
          </cell>
          <cell r="D289" t="str">
            <v xml:space="preserve">        </v>
          </cell>
          <cell r="F289" t="str">
            <v>Non</v>
          </cell>
          <cell r="I289">
            <v>51438970900015</v>
          </cell>
          <cell r="J289">
            <v>514389709</v>
          </cell>
          <cell r="K289">
            <v>11</v>
          </cell>
          <cell r="L289" t="str">
            <v>Oui</v>
          </cell>
          <cell r="M289" t="str">
            <v>Non</v>
          </cell>
          <cell r="N289">
            <v>2958465</v>
          </cell>
          <cell r="O289">
            <v>41914</v>
          </cell>
          <cell r="Q289">
            <v>0</v>
          </cell>
          <cell r="S289">
            <v>0</v>
          </cell>
          <cell r="U289" t="str">
            <v>TI</v>
          </cell>
          <cell r="V289">
            <v>0</v>
          </cell>
          <cell r="X289">
            <v>4376</v>
          </cell>
          <cell r="Y289" t="str">
            <v>83 ALLEE DES FOULARDS</v>
          </cell>
          <cell r="AA289" t="str">
            <v>SAINT ANDRE</v>
          </cell>
          <cell r="AB289">
            <v>97440</v>
          </cell>
          <cell r="AC289">
            <v>409</v>
          </cell>
          <cell r="AD289">
            <v>97</v>
          </cell>
          <cell r="AE289">
            <v>0</v>
          </cell>
        </row>
        <row r="290">
          <cell r="B290" t="str">
            <v>VAUCELLE</v>
          </cell>
          <cell r="C290">
            <v>262710000</v>
          </cell>
          <cell r="D290" t="str">
            <v xml:space="preserve">        </v>
          </cell>
          <cell r="F290" t="str">
            <v>Non</v>
          </cell>
          <cell r="I290">
            <v>32618599800050</v>
          </cell>
          <cell r="J290">
            <v>326185998</v>
          </cell>
          <cell r="K290">
            <v>12</v>
          </cell>
          <cell r="L290" t="str">
            <v>Oui</v>
          </cell>
          <cell r="M290" t="str">
            <v>Non</v>
          </cell>
          <cell r="N290">
            <v>2958465</v>
          </cell>
          <cell r="O290">
            <v>41914</v>
          </cell>
          <cell r="Q290">
            <v>0</v>
          </cell>
          <cell r="S290" t="str">
            <v>4666Z</v>
          </cell>
          <cell r="U290" t="str">
            <v>VAUCELLE</v>
          </cell>
          <cell r="V290">
            <v>0</v>
          </cell>
          <cell r="X290">
            <v>4377</v>
          </cell>
          <cell r="Y290" t="str">
            <v>94-4 RUE OLIVIER POULOT</v>
          </cell>
          <cell r="Z290" t="str">
            <v>LOT. CITE ARTISANALE</v>
          </cell>
          <cell r="AA290" t="str">
            <v>LE PORT</v>
          </cell>
          <cell r="AB290">
            <v>97420</v>
          </cell>
          <cell r="AC290">
            <v>231</v>
          </cell>
          <cell r="AD290">
            <v>9</v>
          </cell>
          <cell r="AE290">
            <v>0</v>
          </cell>
        </row>
        <row r="291">
          <cell r="B291" t="str">
            <v>RECEVEUR TRESORERIE ST BENOIT</v>
          </cell>
          <cell r="C291" t="str">
            <v xml:space="preserve">        </v>
          </cell>
          <cell r="D291" t="str">
            <v xml:space="preserve">        </v>
          </cell>
          <cell r="F291" t="str">
            <v>Non</v>
          </cell>
          <cell r="K291">
            <v>21</v>
          </cell>
          <cell r="L291" t="str">
            <v>Oui</v>
          </cell>
          <cell r="M291" t="str">
            <v>Oui</v>
          </cell>
          <cell r="N291">
            <v>2958465</v>
          </cell>
          <cell r="O291">
            <v>42341</v>
          </cell>
          <cell r="Q291">
            <v>0</v>
          </cell>
          <cell r="S291">
            <v>0</v>
          </cell>
          <cell r="U291" t="str">
            <v>RECEVEUR</v>
          </cell>
          <cell r="V291">
            <v>0</v>
          </cell>
          <cell r="X291">
            <v>4379</v>
          </cell>
          <cell r="Y291" t="str">
            <v>3 RUE RAYMOND BARRE</v>
          </cell>
          <cell r="AA291" t="str">
            <v>SAINT BENOIT</v>
          </cell>
          <cell r="AB291">
            <v>97470</v>
          </cell>
          <cell r="AC291">
            <v>410</v>
          </cell>
          <cell r="AD291">
            <v>97</v>
          </cell>
          <cell r="AE291">
            <v>0</v>
          </cell>
        </row>
        <row r="292">
          <cell r="B292" t="str">
            <v>TECHER LOUISE ANNE CLAIRE</v>
          </cell>
          <cell r="C292" t="str">
            <v xml:space="preserve">        </v>
          </cell>
          <cell r="D292" t="str">
            <v xml:space="preserve">        </v>
          </cell>
          <cell r="E292" t="str">
            <v>MME</v>
          </cell>
          <cell r="F292" t="str">
            <v>Non</v>
          </cell>
          <cell r="K292">
            <v>11</v>
          </cell>
          <cell r="L292" t="str">
            <v>Oui</v>
          </cell>
          <cell r="M292" t="str">
            <v>Non</v>
          </cell>
          <cell r="N292">
            <v>2958465</v>
          </cell>
          <cell r="O292">
            <v>41914</v>
          </cell>
          <cell r="Q292">
            <v>0</v>
          </cell>
          <cell r="S292">
            <v>0</v>
          </cell>
          <cell r="U292" t="str">
            <v>TECHER</v>
          </cell>
          <cell r="V292">
            <v>0</v>
          </cell>
          <cell r="X292">
            <v>4389</v>
          </cell>
          <cell r="Y292" t="str">
            <v>16 RTE DU PITON D'ANCHAING</v>
          </cell>
          <cell r="Z292" t="str">
            <v>HELL-BOURG</v>
          </cell>
          <cell r="AA292" t="str">
            <v>SALAZIE</v>
          </cell>
          <cell r="AB292">
            <v>97433</v>
          </cell>
          <cell r="AC292">
            <v>421</v>
          </cell>
          <cell r="AD292">
            <v>97</v>
          </cell>
          <cell r="AE292">
            <v>0</v>
          </cell>
        </row>
        <row r="293">
          <cell r="B293" t="str">
            <v>TECHER KELLY</v>
          </cell>
          <cell r="C293" t="str">
            <v xml:space="preserve">        </v>
          </cell>
          <cell r="D293" t="str">
            <v xml:space="preserve">        </v>
          </cell>
          <cell r="E293" t="str">
            <v>MME</v>
          </cell>
          <cell r="F293" t="str">
            <v>Non</v>
          </cell>
          <cell r="K293">
            <v>11</v>
          </cell>
          <cell r="L293" t="str">
            <v>Oui</v>
          </cell>
          <cell r="M293" t="str">
            <v>Non</v>
          </cell>
          <cell r="N293">
            <v>2958465</v>
          </cell>
          <cell r="O293">
            <v>41914</v>
          </cell>
          <cell r="Q293">
            <v>0</v>
          </cell>
          <cell r="S293">
            <v>0</v>
          </cell>
          <cell r="U293" t="str">
            <v>TECHER</v>
          </cell>
          <cell r="V293">
            <v>0</v>
          </cell>
          <cell r="X293">
            <v>4391</v>
          </cell>
          <cell r="Y293" t="str">
            <v>11 IMPASSE TECHER ALBERTI</v>
          </cell>
          <cell r="AA293" t="str">
            <v>PLAINE DES CAFRES</v>
          </cell>
          <cell r="AB293">
            <v>97418</v>
          </cell>
          <cell r="AC293">
            <v>0</v>
          </cell>
          <cell r="AE293">
            <v>0</v>
          </cell>
        </row>
        <row r="294">
          <cell r="B294" t="str">
            <v>SF SAVEURS DE LA FOURNAISE</v>
          </cell>
          <cell r="C294" t="str">
            <v xml:space="preserve">        </v>
          </cell>
          <cell r="D294" t="str">
            <v xml:space="preserve">        </v>
          </cell>
          <cell r="F294" t="str">
            <v>Oui</v>
          </cell>
          <cell r="I294">
            <v>44843467000023</v>
          </cell>
          <cell r="J294">
            <v>448434670</v>
          </cell>
          <cell r="K294">
            <v>0</v>
          </cell>
          <cell r="L294" t="str">
            <v>Oui</v>
          </cell>
          <cell r="M294" t="str">
            <v>Non</v>
          </cell>
          <cell r="N294">
            <v>2958465</v>
          </cell>
          <cell r="O294">
            <v>41311</v>
          </cell>
          <cell r="S294" t="str">
            <v>1084Z</v>
          </cell>
          <cell r="U294" t="str">
            <v>SF</v>
          </cell>
          <cell r="V294">
            <v>0</v>
          </cell>
          <cell r="X294">
            <v>4396</v>
          </cell>
          <cell r="Y294" t="str">
            <v>131 CHEMIN JEANSON</v>
          </cell>
          <cell r="Z294" t="str">
            <v>RDM LES BAS</v>
          </cell>
          <cell r="AA294" t="str">
            <v>SAINT ANDRE</v>
          </cell>
          <cell r="AB294">
            <v>97440</v>
          </cell>
          <cell r="AC294">
            <v>409</v>
          </cell>
          <cell r="AD294">
            <v>97</v>
          </cell>
          <cell r="AE294">
            <v>0</v>
          </cell>
        </row>
        <row r="295">
          <cell r="B295" t="str">
            <v>ASSOCIATION HONG DE DRAGON ET</v>
          </cell>
          <cell r="C295" t="str">
            <v xml:space="preserve">        </v>
          </cell>
          <cell r="D295" t="str">
            <v xml:space="preserve">        </v>
          </cell>
          <cell r="F295" t="str">
            <v>Non</v>
          </cell>
          <cell r="H295" t="str">
            <v>LION</v>
          </cell>
          <cell r="I295">
            <v>52921715000018</v>
          </cell>
          <cell r="J295">
            <v>529217150</v>
          </cell>
          <cell r="K295">
            <v>12</v>
          </cell>
          <cell r="L295" t="str">
            <v>Oui</v>
          </cell>
          <cell r="M295" t="str">
            <v>Non</v>
          </cell>
          <cell r="N295">
            <v>2958465</v>
          </cell>
          <cell r="O295">
            <v>41914</v>
          </cell>
          <cell r="Q295">
            <v>0</v>
          </cell>
          <cell r="S295" t="str">
            <v>9499Z</v>
          </cell>
          <cell r="U295" t="str">
            <v>ASSOCIATION</v>
          </cell>
          <cell r="V295">
            <v>0</v>
          </cell>
          <cell r="X295">
            <v>4397</v>
          </cell>
          <cell r="Y295" t="str">
            <v>80 RUE SAINTE-ANNE</v>
          </cell>
          <cell r="AA295" t="str">
            <v>SAINT DENIS</v>
          </cell>
          <cell r="AB295">
            <v>97400</v>
          </cell>
          <cell r="AC295">
            <v>323</v>
          </cell>
          <cell r="AD295">
            <v>17</v>
          </cell>
          <cell r="AE295">
            <v>1</v>
          </cell>
        </row>
        <row r="296">
          <cell r="B296" t="str">
            <v>UNIVERSAL STUDIO</v>
          </cell>
          <cell r="C296" t="str">
            <v xml:space="preserve">        </v>
          </cell>
          <cell r="D296" t="str">
            <v xml:space="preserve">        </v>
          </cell>
          <cell r="F296" t="str">
            <v>Non</v>
          </cell>
          <cell r="I296">
            <v>31876303400028</v>
          </cell>
          <cell r="J296">
            <v>318763034</v>
          </cell>
          <cell r="K296">
            <v>12</v>
          </cell>
          <cell r="L296" t="str">
            <v>Oui</v>
          </cell>
          <cell r="M296" t="str">
            <v>Non</v>
          </cell>
          <cell r="N296">
            <v>2958465</v>
          </cell>
          <cell r="O296">
            <v>41914</v>
          </cell>
          <cell r="Q296">
            <v>0</v>
          </cell>
          <cell r="S296" t="str">
            <v>4778C</v>
          </cell>
          <cell r="U296" t="str">
            <v>UNIVERSAL</v>
          </cell>
          <cell r="V296">
            <v>0</v>
          </cell>
          <cell r="X296">
            <v>4398</v>
          </cell>
          <cell r="Y296" t="str">
            <v>45 RUE JULIETTE DODU</v>
          </cell>
          <cell r="AA296" t="str">
            <v>SAINT DENIS</v>
          </cell>
          <cell r="AB296">
            <v>97400</v>
          </cell>
          <cell r="AC296">
            <v>323</v>
          </cell>
          <cell r="AD296">
            <v>17</v>
          </cell>
          <cell r="AE296">
            <v>1</v>
          </cell>
        </row>
        <row r="297">
          <cell r="B297" t="str">
            <v>LES EDITIONS DE BIONNAY</v>
          </cell>
          <cell r="C297" t="str">
            <v xml:space="preserve">        </v>
          </cell>
          <cell r="D297" t="str">
            <v xml:space="preserve">        </v>
          </cell>
          <cell r="F297" t="str">
            <v>Oui</v>
          </cell>
          <cell r="K297">
            <v>0</v>
          </cell>
          <cell r="L297" t="str">
            <v>Oui</v>
          </cell>
          <cell r="M297" t="str">
            <v>Non</v>
          </cell>
          <cell r="N297">
            <v>2958465</v>
          </cell>
          <cell r="O297">
            <v>41311</v>
          </cell>
          <cell r="S297">
            <v>0</v>
          </cell>
          <cell r="U297" t="str">
            <v>LES</v>
          </cell>
          <cell r="V297">
            <v>0</v>
          </cell>
          <cell r="X297">
            <v>4399</v>
          </cell>
          <cell r="Y297" t="str">
            <v>ROUTE DU CHATEAU DE BIONNAY</v>
          </cell>
          <cell r="AA297" t="str">
            <v>LACENAS</v>
          </cell>
          <cell r="AB297">
            <v>69640</v>
          </cell>
          <cell r="AC297">
            <v>105</v>
          </cell>
          <cell r="AD297">
            <v>69</v>
          </cell>
          <cell r="AE297">
            <v>0</v>
          </cell>
        </row>
        <row r="298">
          <cell r="B298" t="str">
            <v>LAFABLE JEAN FREDDY</v>
          </cell>
          <cell r="C298">
            <v>692153232</v>
          </cell>
          <cell r="D298" t="str">
            <v xml:space="preserve">        </v>
          </cell>
          <cell r="E298" t="str">
            <v>M</v>
          </cell>
          <cell r="F298" t="str">
            <v>Non</v>
          </cell>
          <cell r="I298">
            <v>52222105000019</v>
          </cell>
          <cell r="J298">
            <v>522221050</v>
          </cell>
          <cell r="K298">
            <v>11</v>
          </cell>
          <cell r="L298" t="str">
            <v>Oui</v>
          </cell>
          <cell r="M298" t="str">
            <v>Non</v>
          </cell>
          <cell r="N298">
            <v>2958465</v>
          </cell>
          <cell r="O298">
            <v>42039</v>
          </cell>
          <cell r="Q298">
            <v>0</v>
          </cell>
          <cell r="S298" t="str">
            <v>7990Z</v>
          </cell>
          <cell r="U298" t="str">
            <v>LAFABLE</v>
          </cell>
          <cell r="V298">
            <v>0</v>
          </cell>
          <cell r="X298">
            <v>4401</v>
          </cell>
          <cell r="Y298" t="str">
            <v>48 RUE AMIRAL LACAZE</v>
          </cell>
          <cell r="AA298" t="str">
            <v>SALAZIE</v>
          </cell>
          <cell r="AB298">
            <v>97433</v>
          </cell>
          <cell r="AC298">
            <v>421</v>
          </cell>
          <cell r="AD298">
            <v>97</v>
          </cell>
          <cell r="AE298">
            <v>0</v>
          </cell>
        </row>
        <row r="299">
          <cell r="B299" t="str">
            <v>ETCHIANDAS CLOVIS</v>
          </cell>
          <cell r="C299">
            <v>262341454</v>
          </cell>
          <cell r="D299" t="str">
            <v xml:space="preserve">        </v>
          </cell>
          <cell r="F299" t="str">
            <v>Oui</v>
          </cell>
          <cell r="I299">
            <v>39021278500021</v>
          </cell>
          <cell r="J299">
            <v>390212785</v>
          </cell>
          <cell r="K299">
            <v>0</v>
          </cell>
          <cell r="L299" t="str">
            <v>Oui</v>
          </cell>
          <cell r="M299" t="str">
            <v>Non</v>
          </cell>
          <cell r="N299">
            <v>2958465</v>
          </cell>
          <cell r="O299">
            <v>41312</v>
          </cell>
          <cell r="S299" t="str">
            <v>8551Z</v>
          </cell>
          <cell r="U299" t="str">
            <v>ETCHIANDAS</v>
          </cell>
          <cell r="V299">
            <v>0</v>
          </cell>
          <cell r="X299">
            <v>4402</v>
          </cell>
          <cell r="Y299" t="str">
            <v>15 CHEMIN MARCEL GRONDIN</v>
          </cell>
          <cell r="AA299" t="str">
            <v>PITON SAINT LEU</v>
          </cell>
          <cell r="AB299">
            <v>97424</v>
          </cell>
          <cell r="AC299">
            <v>413</v>
          </cell>
          <cell r="AD299">
            <v>97</v>
          </cell>
          <cell r="AE299">
            <v>0</v>
          </cell>
        </row>
        <row r="300">
          <cell r="B300" t="str">
            <v>BOITE A SURPRISES</v>
          </cell>
          <cell r="C300" t="str">
            <v xml:space="preserve">        </v>
          </cell>
          <cell r="D300" t="str">
            <v xml:space="preserve">        </v>
          </cell>
          <cell r="F300" t="str">
            <v>Oui</v>
          </cell>
          <cell r="I300">
            <v>33119133800010</v>
          </cell>
          <cell r="J300">
            <v>331191338</v>
          </cell>
          <cell r="K300">
            <v>0</v>
          </cell>
          <cell r="L300" t="str">
            <v>Oui</v>
          </cell>
          <cell r="M300" t="str">
            <v>Non</v>
          </cell>
          <cell r="N300">
            <v>2958465</v>
          </cell>
          <cell r="O300">
            <v>41313</v>
          </cell>
          <cell r="S300">
            <v>0</v>
          </cell>
          <cell r="U300" t="str">
            <v>BOITE</v>
          </cell>
          <cell r="V300">
            <v>0</v>
          </cell>
          <cell r="X300">
            <v>4403</v>
          </cell>
          <cell r="Y300" t="str">
            <v>337 RUE MARECHAL LECLERC</v>
          </cell>
          <cell r="AA300" t="str">
            <v>SAINT DENIS</v>
          </cell>
          <cell r="AB300">
            <v>97400</v>
          </cell>
          <cell r="AC300">
            <v>323</v>
          </cell>
          <cell r="AD300">
            <v>17</v>
          </cell>
          <cell r="AE300">
            <v>1</v>
          </cell>
        </row>
        <row r="301">
          <cell r="B301" t="str">
            <v>ORIZONS</v>
          </cell>
          <cell r="C301" t="str">
            <v xml:space="preserve">        </v>
          </cell>
          <cell r="D301" t="str">
            <v xml:space="preserve">        </v>
          </cell>
          <cell r="F301" t="str">
            <v>Oui</v>
          </cell>
          <cell r="K301">
            <v>0</v>
          </cell>
          <cell r="L301" t="str">
            <v>Oui</v>
          </cell>
          <cell r="M301" t="str">
            <v>Non</v>
          </cell>
          <cell r="N301">
            <v>2958465</v>
          </cell>
          <cell r="O301">
            <v>41313</v>
          </cell>
          <cell r="S301">
            <v>0</v>
          </cell>
          <cell r="U301" t="str">
            <v>ORIZONS</v>
          </cell>
          <cell r="V301">
            <v>0</v>
          </cell>
          <cell r="X301">
            <v>4404</v>
          </cell>
          <cell r="Y301" t="str">
            <v>7 RUE DES CATEAUX</v>
          </cell>
          <cell r="AA301" t="str">
            <v>SAINT PAUL</v>
          </cell>
          <cell r="AB301">
            <v>97460</v>
          </cell>
          <cell r="AC301">
            <v>205</v>
          </cell>
          <cell r="AD301">
            <v>15</v>
          </cell>
          <cell r="AE301">
            <v>1</v>
          </cell>
        </row>
        <row r="302">
          <cell r="B302" t="str">
            <v>ILE DE LA REUNION TOURISME</v>
          </cell>
          <cell r="C302" t="str">
            <v xml:space="preserve">        </v>
          </cell>
          <cell r="D302" t="str">
            <v xml:space="preserve">        </v>
          </cell>
          <cell r="F302" t="str">
            <v>Non</v>
          </cell>
          <cell r="I302">
            <v>50193211500030</v>
          </cell>
          <cell r="J302">
            <v>501932115</v>
          </cell>
          <cell r="K302">
            <v>12</v>
          </cell>
          <cell r="L302" t="str">
            <v>Oui</v>
          </cell>
          <cell r="M302" t="str">
            <v>Oui</v>
          </cell>
          <cell r="N302">
            <v>2958465</v>
          </cell>
          <cell r="O302">
            <v>41836</v>
          </cell>
          <cell r="S302" t="str">
            <v>7911Z</v>
          </cell>
          <cell r="U302" t="str">
            <v>ILE</v>
          </cell>
          <cell r="V302">
            <v>0</v>
          </cell>
          <cell r="X302">
            <v>4409</v>
          </cell>
          <cell r="Y302" t="str">
            <v>IMMEUBLE LA BALANCE 4 RUE JULES</v>
          </cell>
          <cell r="Z302" t="str">
            <v>THIREL BAT B</v>
          </cell>
          <cell r="AA302" t="str">
            <v>SAINT PAUL</v>
          </cell>
          <cell r="AB302">
            <v>97460</v>
          </cell>
          <cell r="AC302">
            <v>205</v>
          </cell>
          <cell r="AD302">
            <v>15</v>
          </cell>
          <cell r="AE302">
            <v>1</v>
          </cell>
        </row>
        <row r="303">
          <cell r="B303" t="str">
            <v>CINE MASCAREIGNES</v>
          </cell>
          <cell r="C303">
            <v>262221404</v>
          </cell>
          <cell r="D303" t="str">
            <v xml:space="preserve">        </v>
          </cell>
          <cell r="F303" t="str">
            <v>Oui</v>
          </cell>
          <cell r="I303">
            <v>42372121600020</v>
          </cell>
          <cell r="J303">
            <v>423721216</v>
          </cell>
          <cell r="K303">
            <v>0</v>
          </cell>
          <cell r="L303" t="str">
            <v>Oui</v>
          </cell>
          <cell r="M303" t="str">
            <v>Non</v>
          </cell>
          <cell r="N303">
            <v>2958465</v>
          </cell>
          <cell r="O303">
            <v>41323</v>
          </cell>
          <cell r="S303" t="str">
            <v>923B</v>
          </cell>
          <cell r="U303" t="str">
            <v>CINE</v>
          </cell>
          <cell r="V303">
            <v>14</v>
          </cell>
          <cell r="X303">
            <v>4410</v>
          </cell>
          <cell r="Y303" t="str">
            <v>RUE HENRI LAPIERRE</v>
          </cell>
          <cell r="AA303" t="str">
            <v>LA POSSESSION</v>
          </cell>
          <cell r="AB303">
            <v>97419</v>
          </cell>
          <cell r="AC303">
            <v>408</v>
          </cell>
          <cell r="AD303">
            <v>97</v>
          </cell>
          <cell r="AE303">
            <v>0</v>
          </cell>
        </row>
        <row r="304">
          <cell r="B304" t="str">
            <v>UPG</v>
          </cell>
          <cell r="C304">
            <v>262300330</v>
          </cell>
          <cell r="D304">
            <v>262300450</v>
          </cell>
          <cell r="F304" t="str">
            <v>Non</v>
          </cell>
          <cell r="I304">
            <v>40252466400040</v>
          </cell>
          <cell r="J304">
            <v>402524664</v>
          </cell>
          <cell r="K304">
            <v>0</v>
          </cell>
          <cell r="L304" t="str">
            <v>Oui</v>
          </cell>
          <cell r="M304" t="str">
            <v>Non</v>
          </cell>
          <cell r="N304">
            <v>2958465</v>
          </cell>
          <cell r="O304">
            <v>41806</v>
          </cell>
          <cell r="S304" t="str">
            <v>8010Z</v>
          </cell>
          <cell r="U304" t="str">
            <v>UPG</v>
          </cell>
          <cell r="V304">
            <v>0</v>
          </cell>
          <cell r="X304">
            <v>4411</v>
          </cell>
          <cell r="Y304" t="str">
            <v>505 AVENUE ILE DE FRANCE</v>
          </cell>
          <cell r="Z304" t="str">
            <v>RESIDENCE ILE DE FRANCE</v>
          </cell>
          <cell r="AA304" t="str">
            <v>SAINT ANDRE</v>
          </cell>
          <cell r="AB304">
            <v>97440</v>
          </cell>
          <cell r="AC304">
            <v>409</v>
          </cell>
          <cell r="AD304">
            <v>97</v>
          </cell>
          <cell r="AE304">
            <v>0</v>
          </cell>
        </row>
        <row r="305">
          <cell r="B305" t="str">
            <v>NID IMPRIMERIE</v>
          </cell>
          <cell r="C305">
            <v>262482424</v>
          </cell>
          <cell r="D305">
            <v>262295183</v>
          </cell>
          <cell r="F305" t="str">
            <v>Oui</v>
          </cell>
          <cell r="I305">
            <v>31087935800029</v>
          </cell>
          <cell r="J305">
            <v>310879358</v>
          </cell>
          <cell r="K305">
            <v>0</v>
          </cell>
          <cell r="L305" t="str">
            <v>Oui</v>
          </cell>
          <cell r="M305" t="str">
            <v>Non</v>
          </cell>
          <cell r="N305">
            <v>2958465</v>
          </cell>
          <cell r="O305">
            <v>41323</v>
          </cell>
          <cell r="S305" t="str">
            <v>1812Z</v>
          </cell>
          <cell r="U305" t="str">
            <v>NID</v>
          </cell>
          <cell r="V305">
            <v>0</v>
          </cell>
          <cell r="X305">
            <v>4412</v>
          </cell>
          <cell r="Y305" t="str">
            <v>25 RUE GABRIEL DE KERVEGUEN</v>
          </cell>
          <cell r="AA305" t="str">
            <v>SAINTE-CLOTILDE CEDEX</v>
          </cell>
          <cell r="AB305">
            <v>97495</v>
          </cell>
          <cell r="AC305">
            <v>0</v>
          </cell>
          <cell r="AE305">
            <v>0</v>
          </cell>
        </row>
        <row r="306">
          <cell r="B306" t="str">
            <v>WORLD IS LIGHT PRODUCTION</v>
          </cell>
          <cell r="C306">
            <v>262599565</v>
          </cell>
          <cell r="D306">
            <v>262710468</v>
          </cell>
          <cell r="F306" t="str">
            <v>Non</v>
          </cell>
          <cell r="K306">
            <v>12</v>
          </cell>
          <cell r="L306" t="str">
            <v>Oui</v>
          </cell>
          <cell r="M306" t="str">
            <v>Oui</v>
          </cell>
          <cell r="N306">
            <v>2958465</v>
          </cell>
          <cell r="O306">
            <v>41323</v>
          </cell>
          <cell r="S306" t="str">
            <v>923K</v>
          </cell>
          <cell r="U306" t="str">
            <v>WORLD</v>
          </cell>
          <cell r="V306">
            <v>0</v>
          </cell>
          <cell r="X306">
            <v>4413</v>
          </cell>
          <cell r="Y306" t="str">
            <v>401 RUE DES MOUETTES APT 6</v>
          </cell>
          <cell r="AA306" t="str">
            <v>LA SALINE LES BAINS</v>
          </cell>
          <cell r="AB306">
            <v>97434</v>
          </cell>
          <cell r="AC306">
            <v>0</v>
          </cell>
          <cell r="AE306">
            <v>0</v>
          </cell>
        </row>
        <row r="307">
          <cell r="B307" t="str">
            <v>SCHMUTZ JOCELYNE</v>
          </cell>
          <cell r="C307" t="str">
            <v xml:space="preserve">        </v>
          </cell>
          <cell r="D307" t="str">
            <v xml:space="preserve">        </v>
          </cell>
          <cell r="F307" t="str">
            <v>Oui</v>
          </cell>
          <cell r="K307">
            <v>0</v>
          </cell>
          <cell r="L307" t="str">
            <v>Oui</v>
          </cell>
          <cell r="M307" t="str">
            <v>Non</v>
          </cell>
          <cell r="N307">
            <v>2958465</v>
          </cell>
          <cell r="O307">
            <v>41326</v>
          </cell>
          <cell r="S307">
            <v>0</v>
          </cell>
          <cell r="U307" t="str">
            <v>SCHMUTZ</v>
          </cell>
          <cell r="V307">
            <v>0</v>
          </cell>
          <cell r="X307">
            <v>4416</v>
          </cell>
          <cell r="Y307" t="str">
            <v>41 RUE PIERRE BENOIT DUMAS</v>
          </cell>
          <cell r="AA307" t="str">
            <v>SAINT BENOIT</v>
          </cell>
          <cell r="AB307">
            <v>97470</v>
          </cell>
          <cell r="AC307">
            <v>410</v>
          </cell>
          <cell r="AD307">
            <v>97</v>
          </cell>
          <cell r="AE307">
            <v>0</v>
          </cell>
        </row>
        <row r="308">
          <cell r="B308" t="str">
            <v>BASQUE NOURRY AURELIE</v>
          </cell>
          <cell r="C308" t="str">
            <v xml:space="preserve">        </v>
          </cell>
          <cell r="D308" t="str">
            <v xml:space="preserve">        </v>
          </cell>
          <cell r="E308" t="str">
            <v>MME</v>
          </cell>
          <cell r="F308" t="str">
            <v>Non</v>
          </cell>
          <cell r="K308">
            <v>11</v>
          </cell>
          <cell r="L308" t="str">
            <v>Oui</v>
          </cell>
          <cell r="M308" t="str">
            <v>Non</v>
          </cell>
          <cell r="N308">
            <v>2958465</v>
          </cell>
          <cell r="O308">
            <v>41975</v>
          </cell>
          <cell r="Q308">
            <v>0</v>
          </cell>
          <cell r="S308">
            <v>0</v>
          </cell>
          <cell r="U308" t="str">
            <v>BASQUE</v>
          </cell>
          <cell r="V308">
            <v>0</v>
          </cell>
          <cell r="X308">
            <v>4417</v>
          </cell>
          <cell r="Y308" t="str">
            <v>20 CHEMIN JEAN BAPTISTE PAYET</v>
          </cell>
          <cell r="AA308" t="str">
            <v>SALAZIE</v>
          </cell>
          <cell r="AB308">
            <v>97433</v>
          </cell>
          <cell r="AC308">
            <v>421</v>
          </cell>
          <cell r="AD308">
            <v>97</v>
          </cell>
          <cell r="AE308">
            <v>0</v>
          </cell>
        </row>
        <row r="309">
          <cell r="B309" t="str">
            <v>PASSINAY MAIKO</v>
          </cell>
          <cell r="C309" t="str">
            <v xml:space="preserve">        </v>
          </cell>
          <cell r="D309" t="str">
            <v xml:space="preserve">        </v>
          </cell>
          <cell r="E309" t="str">
            <v>MME</v>
          </cell>
          <cell r="F309" t="str">
            <v>Non</v>
          </cell>
          <cell r="K309">
            <v>11</v>
          </cell>
          <cell r="L309" t="str">
            <v>Oui</v>
          </cell>
          <cell r="M309" t="str">
            <v>Non</v>
          </cell>
          <cell r="N309">
            <v>2958465</v>
          </cell>
          <cell r="O309">
            <v>41738</v>
          </cell>
          <cell r="S309">
            <v>0</v>
          </cell>
          <cell r="U309" t="str">
            <v>PASSINAY</v>
          </cell>
          <cell r="V309">
            <v>0</v>
          </cell>
          <cell r="X309">
            <v>4418</v>
          </cell>
          <cell r="Y309" t="str">
            <v>2 RUE LE CORBUSIER</v>
          </cell>
          <cell r="AA309" t="str">
            <v>SAINT BENOIT</v>
          </cell>
          <cell r="AB309">
            <v>97470</v>
          </cell>
          <cell r="AC309">
            <v>410</v>
          </cell>
          <cell r="AD309">
            <v>97</v>
          </cell>
          <cell r="AE309">
            <v>0</v>
          </cell>
        </row>
        <row r="310">
          <cell r="B310" t="str">
            <v>CORAIL HELICOPTERES</v>
          </cell>
          <cell r="C310">
            <v>262222266</v>
          </cell>
          <cell r="D310">
            <v>262267670</v>
          </cell>
          <cell r="F310" t="str">
            <v>Oui</v>
          </cell>
          <cell r="I310">
            <v>45148421600036</v>
          </cell>
          <cell r="J310">
            <v>451484216</v>
          </cell>
          <cell r="K310">
            <v>0</v>
          </cell>
          <cell r="L310" t="str">
            <v>Oui</v>
          </cell>
          <cell r="M310" t="str">
            <v>Non</v>
          </cell>
          <cell r="N310">
            <v>2958465</v>
          </cell>
          <cell r="O310">
            <v>41331</v>
          </cell>
          <cell r="S310" t="str">
            <v>622Z</v>
          </cell>
          <cell r="U310" t="str">
            <v>CORAIL</v>
          </cell>
          <cell r="V310">
            <v>0</v>
          </cell>
          <cell r="X310">
            <v>4420</v>
          </cell>
          <cell r="Y310" t="str">
            <v>36 RUE CLAUDE CHAPPE ZAC 2000</v>
          </cell>
          <cell r="AA310" t="str">
            <v>SAINT PIERRE</v>
          </cell>
          <cell r="AB310">
            <v>97410</v>
          </cell>
          <cell r="AC310">
            <v>385</v>
          </cell>
          <cell r="AD310">
            <v>17</v>
          </cell>
          <cell r="AE310">
            <v>1</v>
          </cell>
        </row>
        <row r="311">
          <cell r="B311" t="str">
            <v>REGIE DE RECETTES OTIE</v>
          </cell>
          <cell r="C311" t="str">
            <v xml:space="preserve">        </v>
          </cell>
          <cell r="D311" t="str">
            <v xml:space="preserve">        </v>
          </cell>
          <cell r="F311" t="str">
            <v>Non</v>
          </cell>
          <cell r="K311">
            <v>12</v>
          </cell>
          <cell r="L311" t="str">
            <v>Oui</v>
          </cell>
          <cell r="M311" t="str">
            <v>Oui</v>
          </cell>
          <cell r="N311">
            <v>2958465</v>
          </cell>
          <cell r="O311">
            <v>41787</v>
          </cell>
          <cell r="S311">
            <v>0</v>
          </cell>
          <cell r="U311" t="str">
            <v>REGIE</v>
          </cell>
          <cell r="V311">
            <v>0</v>
          </cell>
          <cell r="X311">
            <v>4422</v>
          </cell>
          <cell r="Y311" t="str">
            <v>1590 CHEMIN DU CENTRE</v>
          </cell>
          <cell r="AA311" t="str">
            <v>SAINT ANDRE</v>
          </cell>
          <cell r="AB311">
            <v>97440</v>
          </cell>
          <cell r="AC311">
            <v>0</v>
          </cell>
          <cell r="AE311">
            <v>0</v>
          </cell>
        </row>
        <row r="312">
          <cell r="B312" t="str">
            <v>ASSOCIATION POMME D'ACO</v>
          </cell>
          <cell r="C312">
            <v>692774731</v>
          </cell>
          <cell r="D312" t="str">
            <v xml:space="preserve">        </v>
          </cell>
          <cell r="F312" t="str">
            <v>Oui</v>
          </cell>
          <cell r="I312">
            <v>40319403800010</v>
          </cell>
          <cell r="J312">
            <v>403194038</v>
          </cell>
          <cell r="K312">
            <v>0</v>
          </cell>
          <cell r="L312" t="str">
            <v>Oui</v>
          </cell>
          <cell r="M312" t="str">
            <v>Non</v>
          </cell>
          <cell r="N312">
            <v>2958465</v>
          </cell>
          <cell r="O312">
            <v>41333</v>
          </cell>
          <cell r="S312" t="str">
            <v>804D</v>
          </cell>
          <cell r="U312" t="str">
            <v>ASSOCIATION</v>
          </cell>
          <cell r="V312">
            <v>0</v>
          </cell>
          <cell r="X312">
            <v>4424</v>
          </cell>
          <cell r="Y312" t="str">
            <v>167 CITE LABOURDONNAIS</v>
          </cell>
          <cell r="AA312" t="str">
            <v>SAINT BENOIT</v>
          </cell>
          <cell r="AB312">
            <v>97470</v>
          </cell>
          <cell r="AC312">
            <v>410</v>
          </cell>
          <cell r="AD312">
            <v>97</v>
          </cell>
          <cell r="AE312">
            <v>0</v>
          </cell>
        </row>
        <row r="313">
          <cell r="B313" t="str">
            <v>MOUTOUSSAMY ET FILS</v>
          </cell>
          <cell r="C313">
            <v>262729080</v>
          </cell>
          <cell r="D313">
            <v>262729081</v>
          </cell>
          <cell r="F313" t="str">
            <v>Non</v>
          </cell>
          <cell r="I313">
            <v>32660728000046</v>
          </cell>
          <cell r="J313">
            <v>326607280</v>
          </cell>
          <cell r="K313">
            <v>12</v>
          </cell>
          <cell r="L313" t="str">
            <v>Oui</v>
          </cell>
          <cell r="M313" t="str">
            <v>Non</v>
          </cell>
          <cell r="N313">
            <v>2958465</v>
          </cell>
          <cell r="O313">
            <v>41911</v>
          </cell>
          <cell r="Q313">
            <v>0</v>
          </cell>
          <cell r="S313" t="str">
            <v>4939A</v>
          </cell>
          <cell r="U313" t="str">
            <v>MOTOUSSAMY</v>
          </cell>
          <cell r="V313">
            <v>77</v>
          </cell>
          <cell r="W313" t="str">
            <v>RUE</v>
          </cell>
          <cell r="X313">
            <v>4430</v>
          </cell>
          <cell r="Y313" t="str">
            <v>ANDRE LARDY</v>
          </cell>
          <cell r="Z313" t="str">
            <v>ZA LA MARE</v>
          </cell>
          <cell r="AA313" t="str">
            <v>SAINTE MARIE</v>
          </cell>
          <cell r="AB313">
            <v>97438</v>
          </cell>
          <cell r="AC313">
            <v>0</v>
          </cell>
          <cell r="AE313">
            <v>0</v>
          </cell>
        </row>
        <row r="314">
          <cell r="B314" t="str">
            <v>FERNAND PAYET</v>
          </cell>
          <cell r="C314" t="str">
            <v xml:space="preserve">        </v>
          </cell>
          <cell r="D314" t="str">
            <v xml:space="preserve">        </v>
          </cell>
          <cell r="F314" t="str">
            <v>Oui</v>
          </cell>
          <cell r="K314">
            <v>0</v>
          </cell>
          <cell r="L314" t="str">
            <v>Oui</v>
          </cell>
          <cell r="M314" t="str">
            <v>Non</v>
          </cell>
          <cell r="N314">
            <v>2958465</v>
          </cell>
          <cell r="O314">
            <v>41345</v>
          </cell>
          <cell r="S314">
            <v>0</v>
          </cell>
          <cell r="U314" t="str">
            <v>FERNAND</v>
          </cell>
          <cell r="V314">
            <v>37</v>
          </cell>
          <cell r="W314" t="str">
            <v>RUE</v>
          </cell>
          <cell r="X314">
            <v>4433</v>
          </cell>
          <cell r="Y314" t="str">
            <v>DES JACINTHES</v>
          </cell>
          <cell r="Z314" t="str">
            <v>MOUFIA</v>
          </cell>
          <cell r="AA314" t="str">
            <v>SAINT CLOTILDE</v>
          </cell>
          <cell r="AB314">
            <v>97490</v>
          </cell>
          <cell r="AC314">
            <v>0</v>
          </cell>
          <cell r="AE314">
            <v>0</v>
          </cell>
        </row>
        <row r="315">
          <cell r="B315" t="str">
            <v>L'OISEAU BLEU</v>
          </cell>
          <cell r="C315">
            <v>262282821</v>
          </cell>
          <cell r="D315">
            <v>262535840</v>
          </cell>
          <cell r="F315" t="str">
            <v>Oui</v>
          </cell>
          <cell r="I315">
            <v>40190387700025</v>
          </cell>
          <cell r="J315">
            <v>401903877</v>
          </cell>
          <cell r="K315">
            <v>0</v>
          </cell>
          <cell r="L315" t="str">
            <v>Oui</v>
          </cell>
          <cell r="M315" t="str">
            <v>Non</v>
          </cell>
          <cell r="N315">
            <v>2958465</v>
          </cell>
          <cell r="O315">
            <v>41346</v>
          </cell>
          <cell r="S315" t="str">
            <v>602B</v>
          </cell>
          <cell r="U315" t="str">
            <v>L'OISEAU</v>
          </cell>
          <cell r="V315">
            <v>0</v>
          </cell>
          <cell r="X315">
            <v>4436</v>
          </cell>
          <cell r="Y315" t="str">
            <v>18 CHEMIN GRAND CANAL LA BRETAGNE</v>
          </cell>
          <cell r="AA315" t="str">
            <v>STE CLOTILDE</v>
          </cell>
          <cell r="AB315">
            <v>97490</v>
          </cell>
          <cell r="AC315">
            <v>0</v>
          </cell>
          <cell r="AE315">
            <v>0</v>
          </cell>
        </row>
        <row r="316">
          <cell r="B316" t="str">
            <v>LAMBERT PHILEAS MARIE-CLAUDE</v>
          </cell>
          <cell r="C316" t="str">
            <v xml:space="preserve">        </v>
          </cell>
          <cell r="D316" t="str">
            <v xml:space="preserve">        </v>
          </cell>
          <cell r="F316" t="str">
            <v>Oui</v>
          </cell>
          <cell r="I316">
            <v>51831289700011</v>
          </cell>
          <cell r="J316">
            <v>518312897</v>
          </cell>
          <cell r="K316">
            <v>0</v>
          </cell>
          <cell r="L316" t="str">
            <v>Oui</v>
          </cell>
          <cell r="M316" t="str">
            <v>Non</v>
          </cell>
          <cell r="N316">
            <v>2958465</v>
          </cell>
          <cell r="O316">
            <v>41354</v>
          </cell>
          <cell r="S316" t="str">
            <v>9001Z</v>
          </cell>
          <cell r="U316" t="str">
            <v>LAMBERT</v>
          </cell>
          <cell r="V316">
            <v>0</v>
          </cell>
          <cell r="X316">
            <v>4441</v>
          </cell>
          <cell r="Y316" t="str">
            <v>RES ATHENA APT 42</v>
          </cell>
          <cell r="Z316" t="str">
            <v>2 RUE DES CAMELIAS</v>
          </cell>
          <cell r="AA316" t="str">
            <v>SAINT BENOIT</v>
          </cell>
          <cell r="AB316">
            <v>97470</v>
          </cell>
          <cell r="AC316">
            <v>410</v>
          </cell>
          <cell r="AD316">
            <v>97</v>
          </cell>
          <cell r="AE316">
            <v>0</v>
          </cell>
        </row>
        <row r="317">
          <cell r="B317" t="str">
            <v>WA PROD</v>
          </cell>
          <cell r="C317">
            <v>262527814</v>
          </cell>
          <cell r="D317">
            <v>692517654</v>
          </cell>
          <cell r="F317" t="str">
            <v>Non</v>
          </cell>
          <cell r="I317">
            <v>49054658700018</v>
          </cell>
          <cell r="J317">
            <v>490546587</v>
          </cell>
          <cell r="K317">
            <v>12</v>
          </cell>
          <cell r="L317" t="str">
            <v>Oui</v>
          </cell>
          <cell r="M317" t="str">
            <v>Non</v>
          </cell>
          <cell r="N317">
            <v>2958465</v>
          </cell>
          <cell r="O317">
            <v>41914</v>
          </cell>
          <cell r="Q317">
            <v>0</v>
          </cell>
          <cell r="S317">
            <v>0</v>
          </cell>
          <cell r="U317" t="str">
            <v>WA</v>
          </cell>
          <cell r="V317">
            <v>0</v>
          </cell>
          <cell r="X317">
            <v>4442</v>
          </cell>
          <cell r="Y317" t="str">
            <v>62 BOULEVARD DU CHAUDRON</v>
          </cell>
          <cell r="AA317" t="str">
            <v>SAINTE-CLOTILDE</v>
          </cell>
          <cell r="AB317">
            <v>97490</v>
          </cell>
          <cell r="AC317">
            <v>0</v>
          </cell>
          <cell r="AE317">
            <v>0</v>
          </cell>
        </row>
        <row r="318">
          <cell r="B318" t="str">
            <v>MAGASIN INDIEN PONAMA</v>
          </cell>
          <cell r="C318" t="str">
            <v xml:space="preserve">        </v>
          </cell>
          <cell r="D318" t="str">
            <v xml:space="preserve">        </v>
          </cell>
          <cell r="E318" t="str">
            <v>MME</v>
          </cell>
          <cell r="F318" t="str">
            <v>Non</v>
          </cell>
          <cell r="H318" t="str">
            <v>MICHELINE</v>
          </cell>
          <cell r="I318">
            <v>31084201800023</v>
          </cell>
          <cell r="J318">
            <v>310842018</v>
          </cell>
          <cell r="K318">
            <v>0</v>
          </cell>
          <cell r="L318" t="str">
            <v>Oui</v>
          </cell>
          <cell r="M318" t="str">
            <v>Non</v>
          </cell>
          <cell r="N318">
            <v>2958465</v>
          </cell>
          <cell r="O318">
            <v>42325</v>
          </cell>
          <cell r="Q318">
            <v>0</v>
          </cell>
          <cell r="S318" t="str">
            <v>4778C</v>
          </cell>
          <cell r="U318" t="str">
            <v>MAGASIN</v>
          </cell>
          <cell r="V318">
            <v>0</v>
          </cell>
          <cell r="X318">
            <v>4446</v>
          </cell>
          <cell r="Y318" t="str">
            <v>629 RUE DE LA GARE</v>
          </cell>
          <cell r="AA318" t="str">
            <v>SAINT ANDRE</v>
          </cell>
          <cell r="AB318">
            <v>97440</v>
          </cell>
          <cell r="AC318">
            <v>0</v>
          </cell>
          <cell r="AE318">
            <v>0</v>
          </cell>
        </row>
        <row r="319">
          <cell r="B319" t="str">
            <v>BONALD GUERICK</v>
          </cell>
          <cell r="C319" t="str">
            <v xml:space="preserve">        </v>
          </cell>
          <cell r="D319" t="str">
            <v xml:space="preserve">        </v>
          </cell>
          <cell r="F319" t="str">
            <v>Oui</v>
          </cell>
          <cell r="K319">
            <v>0</v>
          </cell>
          <cell r="L319" t="str">
            <v>Oui</v>
          </cell>
          <cell r="M319" t="str">
            <v>Non</v>
          </cell>
          <cell r="N319">
            <v>2958465</v>
          </cell>
          <cell r="O319">
            <v>41369</v>
          </cell>
          <cell r="S319">
            <v>0</v>
          </cell>
          <cell r="U319" t="str">
            <v>BONALD</v>
          </cell>
          <cell r="V319">
            <v>0</v>
          </cell>
          <cell r="X319">
            <v>4451</v>
          </cell>
          <cell r="Y319" t="str">
            <v>16 RUE DES FANJANS</v>
          </cell>
          <cell r="AA319" t="str">
            <v>SAINT BENOIT</v>
          </cell>
          <cell r="AB319">
            <v>97470</v>
          </cell>
          <cell r="AC319">
            <v>410</v>
          </cell>
          <cell r="AD319">
            <v>97</v>
          </cell>
          <cell r="AE319">
            <v>0</v>
          </cell>
        </row>
        <row r="320">
          <cell r="B320" t="str">
            <v>CTR</v>
          </cell>
          <cell r="C320">
            <v>155381100</v>
          </cell>
          <cell r="D320">
            <v>155391130</v>
          </cell>
          <cell r="F320" t="str">
            <v>Oui</v>
          </cell>
          <cell r="K320">
            <v>0</v>
          </cell>
          <cell r="L320" t="str">
            <v>Oui</v>
          </cell>
          <cell r="M320" t="str">
            <v>Non</v>
          </cell>
          <cell r="N320">
            <v>2958465</v>
          </cell>
          <cell r="O320">
            <v>41372</v>
          </cell>
          <cell r="S320" t="str">
            <v>7022Z</v>
          </cell>
          <cell r="U320" t="str">
            <v>CTR</v>
          </cell>
          <cell r="V320">
            <v>0</v>
          </cell>
          <cell r="X320">
            <v>4452</v>
          </cell>
          <cell r="Y320" t="str">
            <v>146 BUREAUX DE LA COLLINE</v>
          </cell>
          <cell r="AA320" t="str">
            <v>SAINT-CLOUD CEDEX</v>
          </cell>
          <cell r="AB320">
            <v>92213</v>
          </cell>
          <cell r="AC320">
            <v>0</v>
          </cell>
          <cell r="AE320">
            <v>0</v>
          </cell>
        </row>
        <row r="321">
          <cell r="B321" t="str">
            <v>CARREFOUR HYPERBAM STE SUZANNE</v>
          </cell>
          <cell r="C321">
            <v>262479500</v>
          </cell>
          <cell r="D321" t="str">
            <v xml:space="preserve">        </v>
          </cell>
          <cell r="F321" t="str">
            <v>Non</v>
          </cell>
          <cell r="I321">
            <v>42136250000025</v>
          </cell>
          <cell r="J321">
            <v>421362500</v>
          </cell>
          <cell r="K321">
            <v>0</v>
          </cell>
          <cell r="L321" t="str">
            <v>Oui</v>
          </cell>
          <cell r="M321" t="str">
            <v>Non</v>
          </cell>
          <cell r="N321">
            <v>2958465</v>
          </cell>
          <cell r="O321">
            <v>41970</v>
          </cell>
          <cell r="Q321">
            <v>0</v>
          </cell>
          <cell r="S321">
            <v>0</v>
          </cell>
          <cell r="U321" t="str">
            <v>CARREFOUR</v>
          </cell>
          <cell r="V321">
            <v>0</v>
          </cell>
          <cell r="X321">
            <v>4459</v>
          </cell>
          <cell r="Y321" t="str">
            <v>BP 4 QUARTIER FRANCAIS</v>
          </cell>
          <cell r="AA321" t="str">
            <v>SAINTE SUZANNE</v>
          </cell>
          <cell r="AB321">
            <v>97441</v>
          </cell>
          <cell r="AC321">
            <v>420</v>
          </cell>
          <cell r="AD321">
            <v>97</v>
          </cell>
          <cell r="AE321">
            <v>0</v>
          </cell>
        </row>
        <row r="322">
          <cell r="B322" t="str">
            <v>PYXISE SARL</v>
          </cell>
          <cell r="C322">
            <v>692454590</v>
          </cell>
          <cell r="D322" t="str">
            <v xml:space="preserve">        </v>
          </cell>
          <cell r="F322" t="str">
            <v>Non</v>
          </cell>
          <cell r="K322">
            <v>0</v>
          </cell>
          <cell r="L322" t="str">
            <v>Oui</v>
          </cell>
          <cell r="M322" t="str">
            <v>Non</v>
          </cell>
          <cell r="N322">
            <v>2958465</v>
          </cell>
          <cell r="O322">
            <v>41381</v>
          </cell>
          <cell r="S322">
            <v>0</v>
          </cell>
          <cell r="U322" t="str">
            <v>PYRISE</v>
          </cell>
          <cell r="V322">
            <v>0</v>
          </cell>
          <cell r="X322">
            <v>4462</v>
          </cell>
          <cell r="Y322" t="str">
            <v>28 RUE JEAN JAURES</v>
          </cell>
          <cell r="AA322" t="str">
            <v>LE PORT</v>
          </cell>
          <cell r="AB322">
            <v>97420</v>
          </cell>
          <cell r="AC322">
            <v>231</v>
          </cell>
          <cell r="AD322">
            <v>9</v>
          </cell>
          <cell r="AE322">
            <v>0</v>
          </cell>
        </row>
        <row r="323">
          <cell r="B323" t="str">
            <v>CHEZ ELODIE</v>
          </cell>
          <cell r="C323">
            <v>693330727</v>
          </cell>
          <cell r="D323" t="str">
            <v xml:space="preserve">        </v>
          </cell>
          <cell r="F323" t="str">
            <v>Non</v>
          </cell>
          <cell r="I323">
            <v>78907453100011</v>
          </cell>
          <cell r="J323">
            <v>789074531</v>
          </cell>
          <cell r="K323">
            <v>0</v>
          </cell>
          <cell r="L323" t="str">
            <v>Oui</v>
          </cell>
          <cell r="M323" t="str">
            <v>Non</v>
          </cell>
          <cell r="N323">
            <v>2958465</v>
          </cell>
          <cell r="O323">
            <v>41383</v>
          </cell>
          <cell r="S323" t="str">
            <v>5610C</v>
          </cell>
          <cell r="U323" t="str">
            <v>CHEZ</v>
          </cell>
          <cell r="V323">
            <v>0</v>
          </cell>
          <cell r="X323">
            <v>4463</v>
          </cell>
          <cell r="Y323" t="str">
            <v>42 B RUE DU G DE GAULLE HELL-BOURG</v>
          </cell>
          <cell r="AA323" t="str">
            <v>SALAZIE</v>
          </cell>
          <cell r="AB323">
            <v>97433</v>
          </cell>
          <cell r="AC323">
            <v>421</v>
          </cell>
          <cell r="AD323">
            <v>97</v>
          </cell>
          <cell r="AE323">
            <v>0</v>
          </cell>
        </row>
        <row r="324">
          <cell r="B324" t="str">
            <v>NATIVEL MARCELLINO</v>
          </cell>
          <cell r="C324">
            <v>262478138</v>
          </cell>
          <cell r="D324" t="str">
            <v xml:space="preserve">        </v>
          </cell>
          <cell r="E324" t="str">
            <v>M</v>
          </cell>
          <cell r="F324" t="str">
            <v>Non</v>
          </cell>
          <cell r="H324" t="str">
            <v>GITE P TIT BLANC DES O</v>
          </cell>
          <cell r="I324">
            <v>43920456100013</v>
          </cell>
          <cell r="J324">
            <v>439204561</v>
          </cell>
          <cell r="K324">
            <v>0</v>
          </cell>
          <cell r="L324" t="str">
            <v>Oui</v>
          </cell>
          <cell r="M324" t="str">
            <v>Non</v>
          </cell>
          <cell r="N324">
            <v>2958465</v>
          </cell>
          <cell r="O324">
            <v>42528</v>
          </cell>
          <cell r="Q324">
            <v>0</v>
          </cell>
          <cell r="S324" t="str">
            <v>0145Z</v>
          </cell>
          <cell r="U324" t="str">
            <v>NATIVEL</v>
          </cell>
          <cell r="V324">
            <v>0</v>
          </cell>
          <cell r="X324">
            <v>4464</v>
          </cell>
          <cell r="Y324" t="str">
            <v>13 IMPASSE DES SONGES</v>
          </cell>
          <cell r="AA324" t="str">
            <v>SALAZIE</v>
          </cell>
          <cell r="AB324">
            <v>97433</v>
          </cell>
          <cell r="AC324">
            <v>421</v>
          </cell>
          <cell r="AD324">
            <v>97</v>
          </cell>
          <cell r="AE324">
            <v>0</v>
          </cell>
        </row>
        <row r="325">
          <cell r="B325" t="str">
            <v>LA COCO LE LA</v>
          </cell>
          <cell r="C325">
            <v>693809256</v>
          </cell>
          <cell r="D325" t="str">
            <v xml:space="preserve">        </v>
          </cell>
          <cell r="F325" t="str">
            <v>Oui</v>
          </cell>
          <cell r="H325" t="str">
            <v>MAMODHOUSSEN CORINNE</v>
          </cell>
          <cell r="I325">
            <v>53113420300011</v>
          </cell>
          <cell r="J325">
            <v>531134203</v>
          </cell>
          <cell r="K325">
            <v>0</v>
          </cell>
          <cell r="L325" t="str">
            <v>Oui</v>
          </cell>
          <cell r="M325" t="str">
            <v>Non</v>
          </cell>
          <cell r="N325">
            <v>2958465</v>
          </cell>
          <cell r="O325">
            <v>41383</v>
          </cell>
          <cell r="S325" t="str">
            <v>5610C</v>
          </cell>
          <cell r="U325" t="str">
            <v>LA</v>
          </cell>
          <cell r="V325">
            <v>0</v>
          </cell>
          <cell r="X325">
            <v>4465</v>
          </cell>
          <cell r="Y325" t="str">
            <v>38 AVENUE GENERAL DE GAULLE</v>
          </cell>
          <cell r="Z325" t="str">
            <v>HELL BOURG</v>
          </cell>
          <cell r="AA325" t="str">
            <v>SALAZIE</v>
          </cell>
          <cell r="AB325">
            <v>97433</v>
          </cell>
          <cell r="AC325">
            <v>421</v>
          </cell>
          <cell r="AD325">
            <v>97</v>
          </cell>
          <cell r="AE325">
            <v>0</v>
          </cell>
        </row>
        <row r="326">
          <cell r="B326" t="str">
            <v>SEHC RELAIS DES CIMES</v>
          </cell>
          <cell r="C326">
            <v>262478158</v>
          </cell>
          <cell r="D326" t="str">
            <v xml:space="preserve">        </v>
          </cell>
          <cell r="F326" t="str">
            <v>Oui</v>
          </cell>
          <cell r="I326">
            <v>48439096800010</v>
          </cell>
          <cell r="J326">
            <v>484390968</v>
          </cell>
          <cell r="K326">
            <v>0</v>
          </cell>
          <cell r="L326" t="str">
            <v>Oui</v>
          </cell>
          <cell r="M326" t="str">
            <v>Non</v>
          </cell>
          <cell r="N326">
            <v>2958465</v>
          </cell>
          <cell r="O326">
            <v>41383</v>
          </cell>
          <cell r="S326" t="str">
            <v>5510Z</v>
          </cell>
          <cell r="U326" t="str">
            <v>RELAIS</v>
          </cell>
          <cell r="V326">
            <v>0</v>
          </cell>
          <cell r="X326">
            <v>4466</v>
          </cell>
          <cell r="Y326" t="str">
            <v>67 RUE DU GENERAL DE GAULLE</v>
          </cell>
          <cell r="AA326" t="str">
            <v>SALAZIE</v>
          </cell>
          <cell r="AB326">
            <v>97433</v>
          </cell>
          <cell r="AC326">
            <v>421</v>
          </cell>
          <cell r="AD326">
            <v>97</v>
          </cell>
          <cell r="AE326">
            <v>0</v>
          </cell>
        </row>
        <row r="327">
          <cell r="B327" t="str">
            <v>ASSO. TRANSMET NOUT SAVOIR</v>
          </cell>
          <cell r="C327">
            <v>262376190</v>
          </cell>
          <cell r="D327" t="str">
            <v xml:space="preserve">        </v>
          </cell>
          <cell r="F327" t="str">
            <v>Oui</v>
          </cell>
          <cell r="I327">
            <v>53913575600010</v>
          </cell>
          <cell r="J327">
            <v>539135756</v>
          </cell>
          <cell r="K327">
            <v>0</v>
          </cell>
          <cell r="L327" t="str">
            <v>Oui</v>
          </cell>
          <cell r="M327" t="str">
            <v>Non</v>
          </cell>
          <cell r="N327">
            <v>2958465</v>
          </cell>
          <cell r="O327">
            <v>41386</v>
          </cell>
          <cell r="S327" t="str">
            <v>9499Z</v>
          </cell>
          <cell r="U327" t="str">
            <v>ASSOCIATION</v>
          </cell>
          <cell r="V327">
            <v>0</v>
          </cell>
          <cell r="X327">
            <v>4467</v>
          </cell>
          <cell r="Y327" t="str">
            <v>RDM LES HAUTS 7 RUE NILLANEYOM</v>
          </cell>
          <cell r="AA327" t="str">
            <v>BRAS PANON</v>
          </cell>
          <cell r="AB327">
            <v>97412</v>
          </cell>
          <cell r="AC327">
            <v>402</v>
          </cell>
          <cell r="AD327">
            <v>97</v>
          </cell>
          <cell r="AE327">
            <v>0</v>
          </cell>
        </row>
        <row r="328">
          <cell r="B328" t="str">
            <v>LES ENFANTS D'ANCHAING</v>
          </cell>
          <cell r="C328">
            <v>692689545</v>
          </cell>
          <cell r="D328" t="str">
            <v xml:space="preserve">        </v>
          </cell>
          <cell r="F328" t="str">
            <v>Oui</v>
          </cell>
          <cell r="H328" t="str">
            <v>ASSOCIATION</v>
          </cell>
          <cell r="I328">
            <v>51491811900017</v>
          </cell>
          <cell r="J328">
            <v>514918119</v>
          </cell>
          <cell r="K328">
            <v>0</v>
          </cell>
          <cell r="L328" t="str">
            <v>Oui</v>
          </cell>
          <cell r="M328" t="str">
            <v>Non</v>
          </cell>
          <cell r="N328">
            <v>2958465</v>
          </cell>
          <cell r="O328">
            <v>41386</v>
          </cell>
          <cell r="S328" t="str">
            <v>9499Z</v>
          </cell>
          <cell r="U328" t="str">
            <v>LES</v>
          </cell>
          <cell r="V328">
            <v>0</v>
          </cell>
          <cell r="X328">
            <v>4468</v>
          </cell>
          <cell r="Y328" t="str">
            <v>9 IMPASSE DES SERINS CASABOIS</v>
          </cell>
          <cell r="AA328" t="str">
            <v>SALAZIE</v>
          </cell>
          <cell r="AB328">
            <v>97433</v>
          </cell>
          <cell r="AC328">
            <v>421</v>
          </cell>
          <cell r="AD328">
            <v>97</v>
          </cell>
          <cell r="AE328">
            <v>0</v>
          </cell>
        </row>
        <row r="329">
          <cell r="B329" t="str">
            <v>IMPRIMERIE CONTINU OFFSET</v>
          </cell>
          <cell r="C329">
            <v>262532597</v>
          </cell>
          <cell r="D329" t="str">
            <v xml:space="preserve">        </v>
          </cell>
          <cell r="F329" t="str">
            <v>Oui</v>
          </cell>
          <cell r="K329">
            <v>0</v>
          </cell>
          <cell r="L329" t="str">
            <v>Oui</v>
          </cell>
          <cell r="M329" t="str">
            <v>Non</v>
          </cell>
          <cell r="N329">
            <v>2958465</v>
          </cell>
          <cell r="O329">
            <v>41386</v>
          </cell>
          <cell r="S329">
            <v>0</v>
          </cell>
          <cell r="U329" t="str">
            <v>IMPRIMERIE</v>
          </cell>
          <cell r="V329">
            <v>14</v>
          </cell>
          <cell r="X329">
            <v>4470</v>
          </cell>
          <cell r="Y329" t="str">
            <v>ILOT 3 PAE DE LA MARE</v>
          </cell>
          <cell r="AA329" t="str">
            <v>SAINTE MARIE</v>
          </cell>
          <cell r="AB329">
            <v>97438</v>
          </cell>
          <cell r="AC329">
            <v>0</v>
          </cell>
          <cell r="AE329">
            <v>0</v>
          </cell>
        </row>
        <row r="330">
          <cell r="B330" t="str">
            <v>LES CUIVRES DE L'EST</v>
          </cell>
          <cell r="C330">
            <v>692748692</v>
          </cell>
          <cell r="D330" t="str">
            <v xml:space="preserve">        </v>
          </cell>
          <cell r="F330" t="str">
            <v>Oui</v>
          </cell>
          <cell r="K330">
            <v>0</v>
          </cell>
          <cell r="L330" t="str">
            <v>Oui</v>
          </cell>
          <cell r="M330" t="str">
            <v>Non</v>
          </cell>
          <cell r="N330">
            <v>2958465</v>
          </cell>
          <cell r="O330">
            <v>41386</v>
          </cell>
          <cell r="S330" t="str">
            <v>9499Z</v>
          </cell>
          <cell r="U330" t="str">
            <v>LES</v>
          </cell>
          <cell r="V330">
            <v>0</v>
          </cell>
          <cell r="X330">
            <v>4471</v>
          </cell>
          <cell r="Y330" t="str">
            <v>APT C04 LOT LES SERINS</v>
          </cell>
          <cell r="Z330" t="str">
            <v>140 RUE CAMBUSTON</v>
          </cell>
          <cell r="AA330" t="str">
            <v>SAINT ANDRE</v>
          </cell>
          <cell r="AB330">
            <v>97440</v>
          </cell>
          <cell r="AC330">
            <v>0</v>
          </cell>
          <cell r="AE330">
            <v>0</v>
          </cell>
        </row>
        <row r="331">
          <cell r="B331" t="str">
            <v>LOUIS DISTRIBUTION</v>
          </cell>
          <cell r="C331" t="str">
            <v xml:space="preserve">        </v>
          </cell>
          <cell r="D331" t="str">
            <v xml:space="preserve">        </v>
          </cell>
          <cell r="F331" t="str">
            <v>Non</v>
          </cell>
          <cell r="K331">
            <v>0</v>
          </cell>
          <cell r="L331" t="str">
            <v>Oui</v>
          </cell>
          <cell r="M331" t="str">
            <v>Non</v>
          </cell>
          <cell r="N331">
            <v>2958465</v>
          </cell>
          <cell r="O331">
            <v>41458</v>
          </cell>
          <cell r="S331" t="str">
            <v>744A</v>
          </cell>
          <cell r="U331" t="str">
            <v>LOUIS</v>
          </cell>
          <cell r="V331">
            <v>139</v>
          </cell>
          <cell r="X331">
            <v>4473</v>
          </cell>
          <cell r="Y331" t="str">
            <v>RUE GENERAL DE GAULLE</v>
          </cell>
          <cell r="Z331" t="str">
            <v>RESIDENCE MADISON APPT 4</v>
          </cell>
          <cell r="AA331" t="str">
            <v>SAINT DENIS</v>
          </cell>
          <cell r="AB331">
            <v>97400</v>
          </cell>
          <cell r="AC331">
            <v>323</v>
          </cell>
          <cell r="AD331">
            <v>17</v>
          </cell>
          <cell r="AE331">
            <v>1</v>
          </cell>
        </row>
        <row r="332">
          <cell r="B332" t="str">
            <v>PHARMACIE DE L'ORCHIDEE</v>
          </cell>
          <cell r="C332">
            <v>262501089</v>
          </cell>
          <cell r="D332">
            <v>262506445</v>
          </cell>
          <cell r="F332" t="str">
            <v>Oui</v>
          </cell>
          <cell r="I332">
            <v>48418537600015</v>
          </cell>
          <cell r="J332">
            <v>484185376</v>
          </cell>
          <cell r="K332">
            <v>0</v>
          </cell>
          <cell r="L332" t="str">
            <v>Oui</v>
          </cell>
          <cell r="M332" t="str">
            <v>Non</v>
          </cell>
          <cell r="N332">
            <v>2958465</v>
          </cell>
          <cell r="O332">
            <v>41386</v>
          </cell>
          <cell r="S332" t="str">
            <v>4773Z</v>
          </cell>
          <cell r="U332" t="str">
            <v>PHARMACIE</v>
          </cell>
          <cell r="V332">
            <v>0</v>
          </cell>
          <cell r="X332">
            <v>4474</v>
          </cell>
          <cell r="Y332" t="str">
            <v>16 RUE LOUIS BRUNET</v>
          </cell>
          <cell r="AA332" t="str">
            <v>SAINT BENOIT</v>
          </cell>
          <cell r="AB332">
            <v>97470</v>
          </cell>
          <cell r="AC332">
            <v>410</v>
          </cell>
          <cell r="AD332">
            <v>97</v>
          </cell>
          <cell r="AE332">
            <v>0</v>
          </cell>
        </row>
        <row r="333">
          <cell r="B333" t="str">
            <v>AMBULANCE PAPAYA</v>
          </cell>
          <cell r="C333">
            <v>692319427</v>
          </cell>
          <cell r="D333">
            <v>262473117</v>
          </cell>
          <cell r="F333" t="str">
            <v>Oui</v>
          </cell>
          <cell r="I333">
            <v>45393829200019</v>
          </cell>
          <cell r="J333">
            <v>453938292</v>
          </cell>
          <cell r="K333">
            <v>0</v>
          </cell>
          <cell r="L333" t="str">
            <v>Oui</v>
          </cell>
          <cell r="M333" t="str">
            <v>Non</v>
          </cell>
          <cell r="N333">
            <v>2958465</v>
          </cell>
          <cell r="O333">
            <v>41386</v>
          </cell>
          <cell r="S333">
            <v>0</v>
          </cell>
          <cell r="U333" t="str">
            <v>AMBULANCE</v>
          </cell>
          <cell r="V333">
            <v>3</v>
          </cell>
          <cell r="X333">
            <v>4475</v>
          </cell>
          <cell r="Y333" t="str">
            <v>RUE MICHEL DEBRE</v>
          </cell>
          <cell r="Z333" t="str">
            <v>MARE A CITRONS</v>
          </cell>
          <cell r="AA333" t="str">
            <v>SALAZIE</v>
          </cell>
          <cell r="AB333">
            <v>97433</v>
          </cell>
          <cell r="AC333">
            <v>421</v>
          </cell>
          <cell r="AD333">
            <v>97</v>
          </cell>
          <cell r="AE333">
            <v>0</v>
          </cell>
        </row>
        <row r="334">
          <cell r="B334" t="str">
            <v>MASCAREIGNAS</v>
          </cell>
          <cell r="C334">
            <v>262464947</v>
          </cell>
          <cell r="D334" t="str">
            <v xml:space="preserve">        </v>
          </cell>
          <cell r="F334" t="str">
            <v>Oui</v>
          </cell>
          <cell r="I334">
            <v>43986872000020</v>
          </cell>
          <cell r="J334">
            <v>439868720</v>
          </cell>
          <cell r="K334">
            <v>0</v>
          </cell>
          <cell r="L334" t="str">
            <v>Oui</v>
          </cell>
          <cell r="M334" t="str">
            <v>Non</v>
          </cell>
          <cell r="N334">
            <v>2958465</v>
          </cell>
          <cell r="O334">
            <v>41386</v>
          </cell>
          <cell r="P334">
            <v>692340110</v>
          </cell>
          <cell r="S334">
            <v>0</v>
          </cell>
          <cell r="U334" t="str">
            <v>MASCAREIGNAS</v>
          </cell>
          <cell r="V334">
            <v>4</v>
          </cell>
          <cell r="X334">
            <v>4476</v>
          </cell>
          <cell r="Y334" t="str">
            <v>IMPASSE GUNET</v>
          </cell>
          <cell r="Z334" t="str">
            <v>LA GRANDE RAVINE</v>
          </cell>
          <cell r="AA334" t="str">
            <v>SAINTE SUZANNE</v>
          </cell>
          <cell r="AB334">
            <v>97441</v>
          </cell>
          <cell r="AC334">
            <v>420</v>
          </cell>
          <cell r="AD334">
            <v>97</v>
          </cell>
          <cell r="AE334">
            <v>0</v>
          </cell>
        </row>
        <row r="335">
          <cell r="B335" t="str">
            <v>CHEZ ALICE RESTAURANT</v>
          </cell>
          <cell r="C335">
            <v>262478624</v>
          </cell>
          <cell r="D335">
            <v>262478624</v>
          </cell>
          <cell r="F335" t="str">
            <v>Oui</v>
          </cell>
          <cell r="I335">
            <v>34925028200044</v>
          </cell>
          <cell r="J335">
            <v>349250282</v>
          </cell>
          <cell r="K335">
            <v>0</v>
          </cell>
          <cell r="L335" t="str">
            <v>Oui</v>
          </cell>
          <cell r="M335" t="str">
            <v>Non</v>
          </cell>
          <cell r="N335">
            <v>2958465</v>
          </cell>
          <cell r="O335">
            <v>41387</v>
          </cell>
          <cell r="S335">
            <v>0</v>
          </cell>
          <cell r="U335" t="str">
            <v>CHEZ</v>
          </cell>
          <cell r="V335">
            <v>0</v>
          </cell>
          <cell r="X335">
            <v>4477</v>
          </cell>
          <cell r="Y335" t="str">
            <v>RUE DES SANGLIERS HELL BOURG</v>
          </cell>
          <cell r="AA335" t="str">
            <v>SALAZIE</v>
          </cell>
          <cell r="AB335">
            <v>97433</v>
          </cell>
          <cell r="AC335">
            <v>421</v>
          </cell>
          <cell r="AD335">
            <v>97</v>
          </cell>
          <cell r="AE335">
            <v>0</v>
          </cell>
        </row>
        <row r="336">
          <cell r="B336" t="str">
            <v>BEGUE JAIRO</v>
          </cell>
          <cell r="C336" t="str">
            <v xml:space="preserve">        </v>
          </cell>
          <cell r="D336" t="str">
            <v xml:space="preserve">        </v>
          </cell>
          <cell r="E336" t="str">
            <v>M</v>
          </cell>
          <cell r="F336" t="str">
            <v>Non</v>
          </cell>
          <cell r="K336">
            <v>11</v>
          </cell>
          <cell r="L336" t="str">
            <v>Oui</v>
          </cell>
          <cell r="M336" t="str">
            <v>Non</v>
          </cell>
          <cell r="N336">
            <v>2958465</v>
          </cell>
          <cell r="O336">
            <v>41738</v>
          </cell>
          <cell r="S336">
            <v>0</v>
          </cell>
          <cell r="U336" t="str">
            <v>BEGUE</v>
          </cell>
          <cell r="V336">
            <v>0</v>
          </cell>
          <cell r="X336">
            <v>4481</v>
          </cell>
          <cell r="Y336" t="str">
            <v>12 B RUE DES PETUNIAS</v>
          </cell>
          <cell r="AA336" t="str">
            <v>SAINT BENOIT</v>
          </cell>
          <cell r="AB336">
            <v>97470</v>
          </cell>
          <cell r="AC336">
            <v>410</v>
          </cell>
          <cell r="AD336">
            <v>97</v>
          </cell>
          <cell r="AE336">
            <v>0</v>
          </cell>
        </row>
        <row r="337">
          <cell r="B337" t="str">
            <v>ALLBATTERIES</v>
          </cell>
          <cell r="C337">
            <v>262501295</v>
          </cell>
          <cell r="D337" t="str">
            <v xml:space="preserve">        </v>
          </cell>
          <cell r="F337" t="str">
            <v>Oui</v>
          </cell>
          <cell r="K337">
            <v>0</v>
          </cell>
          <cell r="L337" t="str">
            <v>Oui</v>
          </cell>
          <cell r="M337" t="str">
            <v>Non</v>
          </cell>
          <cell r="N337">
            <v>2958465</v>
          </cell>
          <cell r="O337">
            <v>41390</v>
          </cell>
          <cell r="S337">
            <v>0</v>
          </cell>
          <cell r="U337" t="str">
            <v>ALLBATTERIES</v>
          </cell>
          <cell r="V337">
            <v>0</v>
          </cell>
          <cell r="X337">
            <v>4484</v>
          </cell>
          <cell r="Y337" t="str">
            <v>ZI N°2 BRAS FUSIL 3 RUE DES DALHIAS</v>
          </cell>
          <cell r="AA337" t="str">
            <v>SAINT BENOIT</v>
          </cell>
          <cell r="AB337">
            <v>97470</v>
          </cell>
          <cell r="AC337">
            <v>410</v>
          </cell>
          <cell r="AD337">
            <v>97</v>
          </cell>
          <cell r="AE337">
            <v>0</v>
          </cell>
        </row>
        <row r="338">
          <cell r="B338" t="str">
            <v>FROMAGERIE DE TAKAMAKA</v>
          </cell>
          <cell r="C338">
            <v>262501900</v>
          </cell>
          <cell r="D338">
            <v>262500610</v>
          </cell>
          <cell r="F338" t="str">
            <v>Oui</v>
          </cell>
          <cell r="I338">
            <v>43354303000012</v>
          </cell>
          <cell r="J338">
            <v>433543030</v>
          </cell>
          <cell r="K338">
            <v>0</v>
          </cell>
          <cell r="L338" t="str">
            <v>Oui</v>
          </cell>
          <cell r="M338" t="str">
            <v>Non</v>
          </cell>
          <cell r="N338">
            <v>2958465</v>
          </cell>
          <cell r="O338">
            <v>41390</v>
          </cell>
          <cell r="S338" t="str">
            <v>1051C</v>
          </cell>
          <cell r="U338" t="str">
            <v>FROMAGERIE</v>
          </cell>
          <cell r="V338">
            <v>0</v>
          </cell>
          <cell r="X338">
            <v>4485</v>
          </cell>
          <cell r="Y338" t="str">
            <v>130 ABONDANCE</v>
          </cell>
          <cell r="AA338" t="str">
            <v>SAINT BENOIT</v>
          </cell>
          <cell r="AB338">
            <v>97470</v>
          </cell>
          <cell r="AC338">
            <v>410</v>
          </cell>
          <cell r="AD338">
            <v>97</v>
          </cell>
          <cell r="AE338">
            <v>0</v>
          </cell>
        </row>
        <row r="339">
          <cell r="B339" t="str">
            <v>DESIGN SYSTEM</v>
          </cell>
          <cell r="C339">
            <v>262212452</v>
          </cell>
          <cell r="D339">
            <v>262216605</v>
          </cell>
          <cell r="F339" t="str">
            <v>Oui</v>
          </cell>
          <cell r="I339">
            <v>95063875900031</v>
          </cell>
          <cell r="J339">
            <v>950638759</v>
          </cell>
          <cell r="K339">
            <v>0</v>
          </cell>
          <cell r="L339" t="str">
            <v>Oui</v>
          </cell>
          <cell r="M339" t="str">
            <v>Non</v>
          </cell>
          <cell r="N339">
            <v>2958465</v>
          </cell>
          <cell r="O339">
            <v>41393</v>
          </cell>
          <cell r="S339" t="str">
            <v>1813z</v>
          </cell>
          <cell r="T339" t="str">
            <v>galactus@wanadoo.fr</v>
          </cell>
          <cell r="U339" t="str">
            <v>DESIGN</v>
          </cell>
          <cell r="V339">
            <v>1</v>
          </cell>
          <cell r="X339">
            <v>4486</v>
          </cell>
          <cell r="Y339" t="str">
            <v>RUE EMILE HUGO</v>
          </cell>
          <cell r="Z339" t="str">
            <v>BAT A TECHNOPOLE</v>
          </cell>
          <cell r="AA339" t="str">
            <v>SAINTE CLOTILDE</v>
          </cell>
          <cell r="AB339">
            <v>97490</v>
          </cell>
          <cell r="AC339">
            <v>411</v>
          </cell>
          <cell r="AD339">
            <v>97</v>
          </cell>
          <cell r="AE339">
            <v>10</v>
          </cell>
        </row>
        <row r="340">
          <cell r="B340" t="str">
            <v>PAVILLON DES ABEILLES</v>
          </cell>
          <cell r="C340">
            <v>692537524</v>
          </cell>
          <cell r="D340" t="str">
            <v xml:space="preserve">        </v>
          </cell>
          <cell r="F340" t="str">
            <v>Non</v>
          </cell>
          <cell r="I340">
            <v>48319962600050</v>
          </cell>
          <cell r="J340">
            <v>483199626</v>
          </cell>
          <cell r="K340">
            <v>0</v>
          </cell>
          <cell r="L340" t="str">
            <v>Oui</v>
          </cell>
          <cell r="M340" t="str">
            <v>Non</v>
          </cell>
          <cell r="N340">
            <v>2958465</v>
          </cell>
          <cell r="O340">
            <v>41421</v>
          </cell>
          <cell r="P340" t="str">
            <v>MME CATHERINE BOULEVARD</v>
          </cell>
          <cell r="S340" t="str">
            <v>0149Z</v>
          </cell>
          <cell r="U340" t="str">
            <v>PAVILLON</v>
          </cell>
          <cell r="V340">
            <v>260</v>
          </cell>
          <cell r="X340">
            <v>4487</v>
          </cell>
          <cell r="Y340" t="str">
            <v>RUE DE LA REPUBLIQUE</v>
          </cell>
          <cell r="AA340" t="str">
            <v>LA PLAINE DES PALMISTES</v>
          </cell>
          <cell r="AB340">
            <v>97431</v>
          </cell>
          <cell r="AC340">
            <v>406</v>
          </cell>
          <cell r="AD340">
            <v>97</v>
          </cell>
          <cell r="AE340">
            <v>0</v>
          </cell>
        </row>
        <row r="341">
          <cell r="B341" t="str">
            <v>ASSOCIATION PINPINS PANONNAIS</v>
          </cell>
          <cell r="C341">
            <v>262921956</v>
          </cell>
          <cell r="D341" t="str">
            <v xml:space="preserve">        </v>
          </cell>
          <cell r="F341" t="str">
            <v>Oui</v>
          </cell>
          <cell r="I341">
            <v>53871953500014</v>
          </cell>
          <cell r="J341">
            <v>538719535</v>
          </cell>
          <cell r="K341">
            <v>0</v>
          </cell>
          <cell r="L341" t="str">
            <v>Oui</v>
          </cell>
          <cell r="M341" t="str">
            <v>Non</v>
          </cell>
          <cell r="N341">
            <v>2958465</v>
          </cell>
          <cell r="O341">
            <v>41396</v>
          </cell>
          <cell r="S341">
            <v>0</v>
          </cell>
          <cell r="U341" t="str">
            <v>ASSOCIATION</v>
          </cell>
          <cell r="V341">
            <v>0</v>
          </cell>
          <cell r="X341">
            <v>4490</v>
          </cell>
          <cell r="Y341" t="str">
            <v>6 RUE DES CORBEILLES APPT 16</v>
          </cell>
          <cell r="AA341" t="str">
            <v>BRAS PANON</v>
          </cell>
          <cell r="AB341">
            <v>97412</v>
          </cell>
          <cell r="AC341">
            <v>402</v>
          </cell>
          <cell r="AD341">
            <v>97</v>
          </cell>
          <cell r="AE341">
            <v>0</v>
          </cell>
        </row>
        <row r="342">
          <cell r="B342" t="str">
            <v>ACTIV</v>
          </cell>
          <cell r="C342">
            <v>262302909</v>
          </cell>
          <cell r="D342">
            <v>262302908</v>
          </cell>
          <cell r="F342" t="str">
            <v>Non</v>
          </cell>
          <cell r="I342">
            <v>42876257900012</v>
          </cell>
          <cell r="J342">
            <v>428762579</v>
          </cell>
          <cell r="K342">
            <v>0</v>
          </cell>
          <cell r="L342" t="str">
            <v>Oui</v>
          </cell>
          <cell r="M342" t="str">
            <v>Non</v>
          </cell>
          <cell r="N342">
            <v>2958465</v>
          </cell>
          <cell r="O342">
            <v>41485</v>
          </cell>
          <cell r="S342" t="str">
            <v>4719B</v>
          </cell>
          <cell r="U342" t="str">
            <v>ACTIV</v>
          </cell>
          <cell r="V342">
            <v>0</v>
          </cell>
          <cell r="X342">
            <v>4491</v>
          </cell>
          <cell r="Y342" t="str">
            <v>23 RUE TOURETTE N°3 LE VETYVER</v>
          </cell>
          <cell r="AA342" t="str">
            <v>SAINT DENIS</v>
          </cell>
          <cell r="AB342">
            <v>97400</v>
          </cell>
          <cell r="AC342">
            <v>323</v>
          </cell>
          <cell r="AD342">
            <v>17</v>
          </cell>
          <cell r="AE342">
            <v>1</v>
          </cell>
        </row>
        <row r="343">
          <cell r="B343" t="str">
            <v>AVRIL TEDDY</v>
          </cell>
          <cell r="C343">
            <v>692375314</v>
          </cell>
          <cell r="D343" t="str">
            <v xml:space="preserve">        </v>
          </cell>
          <cell r="F343" t="str">
            <v>Oui</v>
          </cell>
          <cell r="I343">
            <v>53481764800015</v>
          </cell>
          <cell r="J343">
            <v>534817648</v>
          </cell>
          <cell r="K343">
            <v>0</v>
          </cell>
          <cell r="L343" t="str">
            <v>Oui</v>
          </cell>
          <cell r="M343" t="str">
            <v>Non</v>
          </cell>
          <cell r="N343">
            <v>2958465</v>
          </cell>
          <cell r="O343">
            <v>41396</v>
          </cell>
          <cell r="S343" t="str">
            <v>9312Z</v>
          </cell>
          <cell r="U343" t="str">
            <v>AVRIL</v>
          </cell>
          <cell r="V343">
            <v>0</v>
          </cell>
          <cell r="X343">
            <v>4493</v>
          </cell>
          <cell r="Y343" t="str">
            <v>63 CHEMIN AUGUSTE BOYER</v>
          </cell>
          <cell r="Z343" t="str">
            <v>PLAINE DES GREGUES</v>
          </cell>
          <cell r="AA343" t="str">
            <v>SAINT JOSEPH DE LA REUNION</v>
          </cell>
          <cell r="AB343">
            <v>97480</v>
          </cell>
          <cell r="AC343">
            <v>412</v>
          </cell>
          <cell r="AD343">
            <v>97</v>
          </cell>
          <cell r="AE343">
            <v>0</v>
          </cell>
        </row>
        <row r="344">
          <cell r="B344" t="str">
            <v>LE RELAIS PANONNAIS</v>
          </cell>
          <cell r="C344">
            <v>692682290</v>
          </cell>
          <cell r="D344" t="str">
            <v xml:space="preserve">        </v>
          </cell>
          <cell r="F344" t="str">
            <v>Oui</v>
          </cell>
          <cell r="I344">
            <v>48202920400013</v>
          </cell>
          <cell r="J344">
            <v>482029204</v>
          </cell>
          <cell r="K344">
            <v>0</v>
          </cell>
          <cell r="L344" t="str">
            <v>Oui</v>
          </cell>
          <cell r="M344" t="str">
            <v>Non</v>
          </cell>
          <cell r="N344">
            <v>2958465</v>
          </cell>
          <cell r="O344">
            <v>41397</v>
          </cell>
          <cell r="S344">
            <v>0</v>
          </cell>
          <cell r="U344" t="str">
            <v>LE</v>
          </cell>
          <cell r="V344">
            <v>0</v>
          </cell>
          <cell r="X344">
            <v>4497</v>
          </cell>
          <cell r="Y344" t="str">
            <v>32 CHEMIN BRAS-PANON</v>
          </cell>
          <cell r="AA344" t="str">
            <v>BRAS PANON</v>
          </cell>
          <cell r="AB344">
            <v>97412</v>
          </cell>
          <cell r="AC344">
            <v>402</v>
          </cell>
          <cell r="AD344">
            <v>97</v>
          </cell>
          <cell r="AE344">
            <v>0</v>
          </cell>
        </row>
        <row r="345">
          <cell r="B345" t="str">
            <v>LACAZE REUNION SARL</v>
          </cell>
          <cell r="C345">
            <v>693003636</v>
          </cell>
          <cell r="D345" t="str">
            <v xml:space="preserve">        </v>
          </cell>
          <cell r="F345" t="str">
            <v>Oui</v>
          </cell>
          <cell r="I345">
            <v>51766491800011</v>
          </cell>
          <cell r="J345">
            <v>517664918</v>
          </cell>
          <cell r="K345">
            <v>0</v>
          </cell>
          <cell r="L345" t="str">
            <v>Oui</v>
          </cell>
          <cell r="M345" t="str">
            <v>Non</v>
          </cell>
          <cell r="N345">
            <v>2958465</v>
          </cell>
          <cell r="O345">
            <v>41400</v>
          </cell>
          <cell r="S345" t="str">
            <v>4649Z</v>
          </cell>
          <cell r="U345" t="str">
            <v>LACAZE</v>
          </cell>
          <cell r="V345">
            <v>0</v>
          </cell>
          <cell r="X345">
            <v>4498</v>
          </cell>
          <cell r="Y345" t="str">
            <v>3 ALLEE DE LA CITE LEMERLE</v>
          </cell>
          <cell r="AA345" t="str">
            <v>SAINT DENIS</v>
          </cell>
          <cell r="AB345">
            <v>97400</v>
          </cell>
          <cell r="AC345">
            <v>323</v>
          </cell>
          <cell r="AD345">
            <v>17</v>
          </cell>
          <cell r="AE345">
            <v>1</v>
          </cell>
        </row>
        <row r="346">
          <cell r="B346" t="str">
            <v>PARC NATIONAL</v>
          </cell>
          <cell r="C346" t="str">
            <v xml:space="preserve">        </v>
          </cell>
          <cell r="D346" t="str">
            <v xml:space="preserve">        </v>
          </cell>
          <cell r="F346" t="str">
            <v>Oui</v>
          </cell>
          <cell r="K346">
            <v>0</v>
          </cell>
          <cell r="L346" t="str">
            <v>Oui</v>
          </cell>
          <cell r="M346" t="str">
            <v>Non</v>
          </cell>
          <cell r="N346">
            <v>2958465</v>
          </cell>
          <cell r="O346">
            <v>41401</v>
          </cell>
          <cell r="S346">
            <v>0</v>
          </cell>
          <cell r="U346" t="str">
            <v>PARC</v>
          </cell>
          <cell r="V346">
            <v>0</v>
          </cell>
          <cell r="X346">
            <v>4500</v>
          </cell>
          <cell r="Y346" t="str">
            <v>112 RUE SAINTE-ANNE</v>
          </cell>
          <cell r="AA346" t="str">
            <v>SAINT DENIS</v>
          </cell>
          <cell r="AB346">
            <v>97400</v>
          </cell>
          <cell r="AC346">
            <v>323</v>
          </cell>
          <cell r="AD346">
            <v>17</v>
          </cell>
          <cell r="AE346">
            <v>1</v>
          </cell>
        </row>
        <row r="347">
          <cell r="B347" t="str">
            <v>FERME AUBERGE LUCINDA NAZE</v>
          </cell>
          <cell r="C347">
            <v>262202565</v>
          </cell>
          <cell r="D347">
            <v>262202565</v>
          </cell>
          <cell r="F347" t="str">
            <v>Oui</v>
          </cell>
          <cell r="I347">
            <v>50519439900018</v>
          </cell>
          <cell r="J347">
            <v>505194399</v>
          </cell>
          <cell r="K347">
            <v>0</v>
          </cell>
          <cell r="L347" t="str">
            <v>Oui</v>
          </cell>
          <cell r="M347" t="str">
            <v>Non</v>
          </cell>
          <cell r="N347">
            <v>2958465</v>
          </cell>
          <cell r="O347">
            <v>41407</v>
          </cell>
          <cell r="S347">
            <v>0</v>
          </cell>
          <cell r="U347" t="str">
            <v>FERME</v>
          </cell>
          <cell r="V347">
            <v>0</v>
          </cell>
          <cell r="X347">
            <v>4501</v>
          </cell>
          <cell r="Y347" t="str">
            <v>87 CHEMIN BRUNA</v>
          </cell>
          <cell r="AA347" t="str">
            <v>BRAS PANON</v>
          </cell>
          <cell r="AB347">
            <v>97412</v>
          </cell>
          <cell r="AC347">
            <v>402</v>
          </cell>
          <cell r="AD347">
            <v>97</v>
          </cell>
          <cell r="AE347">
            <v>0</v>
          </cell>
        </row>
        <row r="348">
          <cell r="B348" t="str">
            <v>HEMISPHERE SUD</v>
          </cell>
          <cell r="C348">
            <v>262338686</v>
          </cell>
          <cell r="D348">
            <v>262338687</v>
          </cell>
          <cell r="F348" t="str">
            <v>Oui</v>
          </cell>
          <cell r="I348">
            <v>42976921900016</v>
          </cell>
          <cell r="J348">
            <v>429769219</v>
          </cell>
          <cell r="K348">
            <v>0</v>
          </cell>
          <cell r="L348" t="str">
            <v>Oui</v>
          </cell>
          <cell r="M348" t="str">
            <v>Non</v>
          </cell>
          <cell r="N348">
            <v>2958465</v>
          </cell>
          <cell r="O348">
            <v>41407</v>
          </cell>
          <cell r="S348" t="str">
            <v>9001Z</v>
          </cell>
          <cell r="U348" t="str">
            <v>HEMISPHERE</v>
          </cell>
          <cell r="V348">
            <v>0</v>
          </cell>
          <cell r="X348">
            <v>4502</v>
          </cell>
          <cell r="Y348" t="str">
            <v>399 RUE DES SCALAIRES</v>
          </cell>
          <cell r="AA348" t="str">
            <v>LA SALINE LES BAINS</v>
          </cell>
          <cell r="AB348">
            <v>97434</v>
          </cell>
          <cell r="AC348">
            <v>0</v>
          </cell>
          <cell r="AE348">
            <v>0</v>
          </cell>
        </row>
        <row r="349">
          <cell r="B349" t="str">
            <v>MALOYA NOUT PATRIMOINE</v>
          </cell>
          <cell r="C349">
            <v>692195508</v>
          </cell>
          <cell r="D349" t="str">
            <v xml:space="preserve">        </v>
          </cell>
          <cell r="F349" t="str">
            <v>Oui</v>
          </cell>
          <cell r="K349">
            <v>0</v>
          </cell>
          <cell r="L349" t="str">
            <v>Oui</v>
          </cell>
          <cell r="M349" t="str">
            <v>Non</v>
          </cell>
          <cell r="N349">
            <v>2958465</v>
          </cell>
          <cell r="O349">
            <v>41407</v>
          </cell>
          <cell r="S349">
            <v>0</v>
          </cell>
          <cell r="U349" t="str">
            <v>MALOYA</v>
          </cell>
          <cell r="V349">
            <v>0</v>
          </cell>
          <cell r="X349">
            <v>4503</v>
          </cell>
          <cell r="Y349" t="str">
            <v>25 RUE DES LETCHIS</v>
          </cell>
          <cell r="AA349" t="str">
            <v>BRAS PANON</v>
          </cell>
          <cell r="AB349">
            <v>97412</v>
          </cell>
          <cell r="AC349">
            <v>402</v>
          </cell>
          <cell r="AD349">
            <v>97</v>
          </cell>
          <cell r="AE349">
            <v>0</v>
          </cell>
        </row>
        <row r="350">
          <cell r="B350" t="str">
            <v>KANTE SINAY KADIATOU</v>
          </cell>
          <cell r="C350" t="str">
            <v xml:space="preserve">        </v>
          </cell>
          <cell r="D350" t="str">
            <v xml:space="preserve">        </v>
          </cell>
          <cell r="F350" t="str">
            <v>Oui</v>
          </cell>
          <cell r="I350">
            <v>51223892400025</v>
          </cell>
          <cell r="J350">
            <v>512238924</v>
          </cell>
          <cell r="K350">
            <v>0</v>
          </cell>
          <cell r="L350" t="str">
            <v>Oui</v>
          </cell>
          <cell r="M350" t="str">
            <v>Non</v>
          </cell>
          <cell r="N350">
            <v>2958465</v>
          </cell>
          <cell r="O350">
            <v>41421</v>
          </cell>
          <cell r="S350" t="str">
            <v>9003A</v>
          </cell>
          <cell r="U350" t="str">
            <v>KANTE</v>
          </cell>
          <cell r="V350">
            <v>0</v>
          </cell>
          <cell r="X350">
            <v>4514</v>
          </cell>
          <cell r="Y350" t="str">
            <v>80 BIS CHEMIN ANDINAICK</v>
          </cell>
          <cell r="Z350" t="str">
            <v>LIGNE DES BAMBOUS</v>
          </cell>
          <cell r="AA350" t="str">
            <v>RAVINE DES CABRIS</v>
          </cell>
          <cell r="AB350">
            <v>97432</v>
          </cell>
          <cell r="AC350">
            <v>416</v>
          </cell>
          <cell r="AD350">
            <v>97</v>
          </cell>
          <cell r="AE350">
            <v>7</v>
          </cell>
        </row>
        <row r="351">
          <cell r="B351" t="str">
            <v>ASSOCIATION EXPRESSION MOSAIQU</v>
          </cell>
          <cell r="C351">
            <v>262273221</v>
          </cell>
          <cell r="D351">
            <v>692999463</v>
          </cell>
          <cell r="F351" t="str">
            <v>Oui</v>
          </cell>
          <cell r="I351">
            <v>45399264600027</v>
          </cell>
          <cell r="J351">
            <v>453992646</v>
          </cell>
          <cell r="K351">
            <v>0</v>
          </cell>
          <cell r="L351" t="str">
            <v>Oui</v>
          </cell>
          <cell r="M351" t="str">
            <v>Non</v>
          </cell>
          <cell r="N351">
            <v>2958465</v>
          </cell>
          <cell r="O351">
            <v>41421</v>
          </cell>
          <cell r="S351">
            <v>9220</v>
          </cell>
          <cell r="U351" t="str">
            <v>ASSOCIATION</v>
          </cell>
          <cell r="V351">
            <v>0</v>
          </cell>
          <cell r="X351">
            <v>4515</v>
          </cell>
          <cell r="Y351" t="str">
            <v>86 CH DE LA CITERNE</v>
          </cell>
          <cell r="Z351" t="str">
            <v>BRAS DE PONTHO</v>
          </cell>
          <cell r="AA351" t="str">
            <v>SAINT ANDRE</v>
          </cell>
          <cell r="AB351">
            <v>97440</v>
          </cell>
          <cell r="AC351">
            <v>0</v>
          </cell>
          <cell r="AE351">
            <v>0</v>
          </cell>
        </row>
        <row r="352">
          <cell r="B352" t="str">
            <v>VILLA METISSE</v>
          </cell>
          <cell r="C352">
            <v>262460559</v>
          </cell>
          <cell r="D352">
            <v>262466232</v>
          </cell>
          <cell r="F352" t="str">
            <v>Non</v>
          </cell>
          <cell r="I352">
            <v>50908548600017</v>
          </cell>
          <cell r="J352">
            <v>509085486</v>
          </cell>
          <cell r="K352">
            <v>0</v>
          </cell>
          <cell r="L352" t="str">
            <v>Oui</v>
          </cell>
          <cell r="M352" t="str">
            <v>Non</v>
          </cell>
          <cell r="N352">
            <v>2958465</v>
          </cell>
          <cell r="O352">
            <v>41422</v>
          </cell>
          <cell r="S352">
            <v>0</v>
          </cell>
          <cell r="U352" t="str">
            <v>VILLA</v>
          </cell>
          <cell r="V352">
            <v>2414</v>
          </cell>
          <cell r="X352">
            <v>4517</v>
          </cell>
          <cell r="Y352" t="str">
            <v>CHEMIN DU CENTRE</v>
          </cell>
          <cell r="AA352" t="str">
            <v>SAINT ANDRE</v>
          </cell>
          <cell r="AB352">
            <v>97440</v>
          </cell>
          <cell r="AC352">
            <v>0</v>
          </cell>
          <cell r="AE352">
            <v>0</v>
          </cell>
        </row>
        <row r="353">
          <cell r="B353" t="str">
            <v>BOURBON SECURITE INCENDIE</v>
          </cell>
          <cell r="C353">
            <v>262337404</v>
          </cell>
          <cell r="D353">
            <v>262241940</v>
          </cell>
          <cell r="F353" t="str">
            <v>Oui</v>
          </cell>
          <cell r="I353">
            <v>49095677800016</v>
          </cell>
          <cell r="J353">
            <v>490956778</v>
          </cell>
          <cell r="K353">
            <v>0</v>
          </cell>
          <cell r="L353" t="str">
            <v>Oui</v>
          </cell>
          <cell r="M353" t="str">
            <v>Non</v>
          </cell>
          <cell r="N353">
            <v>2958465</v>
          </cell>
          <cell r="O353">
            <v>41422</v>
          </cell>
          <cell r="S353">
            <v>0</v>
          </cell>
          <cell r="U353" t="str">
            <v>BOURBON</v>
          </cell>
          <cell r="V353">
            <v>0</v>
          </cell>
          <cell r="X353">
            <v>4519</v>
          </cell>
          <cell r="Y353" t="str">
            <v>15 CHEMIN DE LA CIGALE CREVE COEUR</v>
          </cell>
          <cell r="AA353" t="str">
            <v>SAINT PAUL</v>
          </cell>
          <cell r="AB353">
            <v>97460</v>
          </cell>
          <cell r="AC353">
            <v>205</v>
          </cell>
          <cell r="AD353">
            <v>15</v>
          </cell>
          <cell r="AE353">
            <v>1</v>
          </cell>
        </row>
        <row r="354">
          <cell r="B354" t="str">
            <v>MAIRIE DE SALAZIE</v>
          </cell>
          <cell r="C354" t="str">
            <v xml:space="preserve">        </v>
          </cell>
          <cell r="D354" t="str">
            <v xml:space="preserve">        </v>
          </cell>
          <cell r="F354" t="str">
            <v>Non</v>
          </cell>
          <cell r="K354">
            <v>25</v>
          </cell>
          <cell r="L354" t="str">
            <v>Oui</v>
          </cell>
          <cell r="M354" t="str">
            <v>Oui</v>
          </cell>
          <cell r="N354">
            <v>2958465</v>
          </cell>
          <cell r="O354">
            <v>41425</v>
          </cell>
          <cell r="S354">
            <v>0</v>
          </cell>
          <cell r="U354" t="str">
            <v>MAIRIE</v>
          </cell>
          <cell r="V354">
            <v>0</v>
          </cell>
          <cell r="X354">
            <v>4525</v>
          </cell>
          <cell r="Y354" t="str">
            <v>RUE GENERAL DE GAULLE</v>
          </cell>
          <cell r="AA354" t="str">
            <v>SALAZIE</v>
          </cell>
          <cell r="AB354">
            <v>97433</v>
          </cell>
          <cell r="AC354">
            <v>421</v>
          </cell>
          <cell r="AD354">
            <v>97</v>
          </cell>
          <cell r="AE354">
            <v>0</v>
          </cell>
        </row>
        <row r="355">
          <cell r="B355" t="str">
            <v>LACROIX OCEAN INDIEN</v>
          </cell>
          <cell r="C355" t="str">
            <v xml:space="preserve">        </v>
          </cell>
          <cell r="D355" t="str">
            <v xml:space="preserve">        </v>
          </cell>
          <cell r="F355" t="str">
            <v>Non</v>
          </cell>
          <cell r="K355">
            <v>12</v>
          </cell>
          <cell r="L355" t="str">
            <v>Oui</v>
          </cell>
          <cell r="M355" t="str">
            <v>Non</v>
          </cell>
          <cell r="N355">
            <v>2958465</v>
          </cell>
          <cell r="O355">
            <v>41914</v>
          </cell>
          <cell r="Q355">
            <v>0</v>
          </cell>
          <cell r="S355">
            <v>0</v>
          </cell>
          <cell r="U355" t="str">
            <v>LACROIX</v>
          </cell>
          <cell r="V355">
            <v>0</v>
          </cell>
          <cell r="X355">
            <v>4530</v>
          </cell>
          <cell r="Y355" t="str">
            <v>ZI N 2 BP 175</v>
          </cell>
          <cell r="Z355" t="str">
            <v>43 RUE PAUL VERLAINE</v>
          </cell>
          <cell r="AA355" t="str">
            <v>LE PORT CEDEX</v>
          </cell>
          <cell r="AB355">
            <v>97824</v>
          </cell>
          <cell r="AC355">
            <v>0</v>
          </cell>
          <cell r="AE355">
            <v>0</v>
          </cell>
        </row>
        <row r="356">
          <cell r="B356" t="str">
            <v>AU BONHEUR DES FLEURS</v>
          </cell>
          <cell r="C356">
            <v>692741931</v>
          </cell>
          <cell r="D356">
            <v>262463994</v>
          </cell>
          <cell r="F356" t="str">
            <v>Oui</v>
          </cell>
          <cell r="K356">
            <v>0</v>
          </cell>
          <cell r="L356" t="str">
            <v>Oui</v>
          </cell>
          <cell r="M356" t="str">
            <v>Non</v>
          </cell>
          <cell r="N356">
            <v>2958465</v>
          </cell>
          <cell r="O356">
            <v>41432</v>
          </cell>
          <cell r="S356">
            <v>0</v>
          </cell>
          <cell r="U356" t="str">
            <v>AU</v>
          </cell>
          <cell r="V356">
            <v>467</v>
          </cell>
          <cell r="X356">
            <v>4531</v>
          </cell>
          <cell r="Y356" t="str">
            <v>RUE DE LA REPUBLIQUE</v>
          </cell>
          <cell r="AA356" t="str">
            <v>LA PLAINE DES PALMISTES</v>
          </cell>
          <cell r="AB356">
            <v>97431</v>
          </cell>
          <cell r="AC356">
            <v>406</v>
          </cell>
          <cell r="AD356">
            <v>97</v>
          </cell>
          <cell r="AE356">
            <v>0</v>
          </cell>
        </row>
        <row r="357">
          <cell r="B357" t="str">
            <v>P TI KOIN KREOL</v>
          </cell>
          <cell r="C357">
            <v>692610341</v>
          </cell>
          <cell r="D357" t="str">
            <v xml:space="preserve">        </v>
          </cell>
          <cell r="F357" t="str">
            <v>Non</v>
          </cell>
          <cell r="H357" t="str">
            <v>FRANCINE M EDWIGE JOSEPHINE</v>
          </cell>
          <cell r="I357">
            <v>81236084000019</v>
          </cell>
          <cell r="J357">
            <v>812360840</v>
          </cell>
          <cell r="K357">
            <v>12</v>
          </cell>
          <cell r="L357" t="str">
            <v>Oui</v>
          </cell>
          <cell r="M357" t="str">
            <v>Non</v>
          </cell>
          <cell r="N357">
            <v>2958465</v>
          </cell>
          <cell r="O357">
            <v>42527</v>
          </cell>
          <cell r="Q357">
            <v>0</v>
          </cell>
          <cell r="S357">
            <v>0</v>
          </cell>
          <cell r="U357" t="str">
            <v>P'TI</v>
          </cell>
          <cell r="V357">
            <v>35</v>
          </cell>
          <cell r="X357">
            <v>4532</v>
          </cell>
          <cell r="Y357" t="str">
            <v>RUE GENERAL DE GAULLE</v>
          </cell>
          <cell r="Z357" t="str">
            <v>HELL BOURG</v>
          </cell>
          <cell r="AA357" t="str">
            <v>SALAZIE</v>
          </cell>
          <cell r="AB357">
            <v>97433</v>
          </cell>
          <cell r="AC357">
            <v>421</v>
          </cell>
          <cell r="AD357">
            <v>97</v>
          </cell>
          <cell r="AE357">
            <v>0</v>
          </cell>
        </row>
        <row r="358">
          <cell r="B358" t="str">
            <v>BALADA CLAIRE</v>
          </cell>
          <cell r="C358" t="str">
            <v xml:space="preserve">        </v>
          </cell>
          <cell r="D358" t="str">
            <v xml:space="preserve">        </v>
          </cell>
          <cell r="E358" t="str">
            <v>MME</v>
          </cell>
          <cell r="F358" t="str">
            <v>Non</v>
          </cell>
          <cell r="I358">
            <v>52471253600019</v>
          </cell>
          <cell r="J358">
            <v>524712536</v>
          </cell>
          <cell r="K358">
            <v>0</v>
          </cell>
          <cell r="L358" t="str">
            <v>Oui</v>
          </cell>
          <cell r="M358" t="str">
            <v>Non</v>
          </cell>
          <cell r="N358">
            <v>2958465</v>
          </cell>
          <cell r="O358">
            <v>42590</v>
          </cell>
          <cell r="Q358">
            <v>0</v>
          </cell>
          <cell r="S358" t="str">
            <v>9379Z</v>
          </cell>
          <cell r="U358" t="str">
            <v>BALADA</v>
          </cell>
          <cell r="V358">
            <v>0</v>
          </cell>
          <cell r="X358">
            <v>4536</v>
          </cell>
          <cell r="Y358" t="str">
            <v>51 RUE VICTOR HUGO</v>
          </cell>
          <cell r="AA358" t="str">
            <v>LES TROIS BASSINS</v>
          </cell>
          <cell r="AB358">
            <v>97426</v>
          </cell>
          <cell r="AC358">
            <v>423</v>
          </cell>
          <cell r="AD358">
            <v>97</v>
          </cell>
          <cell r="AE358">
            <v>0</v>
          </cell>
        </row>
        <row r="359">
          <cell r="B359" t="str">
            <v>VISU EPR</v>
          </cell>
          <cell r="C359">
            <v>262902060</v>
          </cell>
          <cell r="D359">
            <v>262902061</v>
          </cell>
          <cell r="F359" t="str">
            <v>Oui</v>
          </cell>
          <cell r="K359">
            <v>0</v>
          </cell>
          <cell r="L359" t="str">
            <v>Oui</v>
          </cell>
          <cell r="M359" t="str">
            <v>Non</v>
          </cell>
          <cell r="N359">
            <v>2958465</v>
          </cell>
          <cell r="O359">
            <v>41439</v>
          </cell>
          <cell r="S359">
            <v>0</v>
          </cell>
          <cell r="U359" t="str">
            <v>VISU</v>
          </cell>
          <cell r="V359">
            <v>0</v>
          </cell>
          <cell r="X359">
            <v>4538</v>
          </cell>
          <cell r="Y359" t="str">
            <v>13 ALLEE BONNIER</v>
          </cell>
          <cell r="AA359" t="str">
            <v>SAINT DENIS</v>
          </cell>
          <cell r="AB359">
            <v>97400</v>
          </cell>
          <cell r="AC359">
            <v>323</v>
          </cell>
          <cell r="AD359">
            <v>17</v>
          </cell>
          <cell r="AE359">
            <v>1</v>
          </cell>
        </row>
        <row r="360">
          <cell r="B360" t="str">
            <v>GRANDMAISON</v>
          </cell>
          <cell r="C360">
            <v>692558585</v>
          </cell>
          <cell r="D360" t="str">
            <v xml:space="preserve">        </v>
          </cell>
          <cell r="F360" t="str">
            <v>Non</v>
          </cell>
          <cell r="I360">
            <v>35307451100034</v>
          </cell>
          <cell r="J360">
            <v>353074511</v>
          </cell>
          <cell r="K360">
            <v>0</v>
          </cell>
          <cell r="L360" t="str">
            <v>Oui</v>
          </cell>
          <cell r="M360" t="str">
            <v>Non</v>
          </cell>
          <cell r="N360">
            <v>2958465</v>
          </cell>
          <cell r="O360">
            <v>41439</v>
          </cell>
          <cell r="S360" t="str">
            <v>281 A</v>
          </cell>
          <cell r="U360" t="str">
            <v>ENTREPRISE</v>
          </cell>
          <cell r="V360">
            <v>0</v>
          </cell>
          <cell r="X360">
            <v>4539</v>
          </cell>
          <cell r="Y360" t="str">
            <v>RUE DES MYOSOTIS BRAS FUSIL</v>
          </cell>
          <cell r="AA360" t="str">
            <v>SAINT BENOIT</v>
          </cell>
          <cell r="AB360">
            <v>97470</v>
          </cell>
          <cell r="AC360">
            <v>410</v>
          </cell>
          <cell r="AD360">
            <v>97</v>
          </cell>
          <cell r="AE360">
            <v>0</v>
          </cell>
        </row>
        <row r="361">
          <cell r="B361" t="str">
            <v>CTD SARL CONSTRUCTION</v>
          </cell>
          <cell r="C361">
            <v>262505911</v>
          </cell>
          <cell r="D361" t="str">
            <v xml:space="preserve">        </v>
          </cell>
          <cell r="F361" t="str">
            <v>Oui</v>
          </cell>
          <cell r="K361">
            <v>0</v>
          </cell>
          <cell r="L361" t="str">
            <v>Oui</v>
          </cell>
          <cell r="M361" t="str">
            <v>Non</v>
          </cell>
          <cell r="N361">
            <v>2958465</v>
          </cell>
          <cell r="O361">
            <v>41442</v>
          </cell>
          <cell r="S361" t="str">
            <v>4322A</v>
          </cell>
          <cell r="U361" t="str">
            <v>CTD</v>
          </cell>
          <cell r="V361">
            <v>5</v>
          </cell>
          <cell r="W361" t="str">
            <v>RUE</v>
          </cell>
          <cell r="X361">
            <v>4542</v>
          </cell>
          <cell r="Y361" t="str">
            <v>DES MYOSOTIS</v>
          </cell>
          <cell r="AA361" t="str">
            <v>SAINT BENOIT</v>
          </cell>
          <cell r="AB361">
            <v>97470</v>
          </cell>
          <cell r="AC361">
            <v>410</v>
          </cell>
          <cell r="AD361">
            <v>97</v>
          </cell>
          <cell r="AE361">
            <v>0</v>
          </cell>
        </row>
        <row r="362">
          <cell r="B362" t="str">
            <v>COCHARD Willy</v>
          </cell>
          <cell r="C362" t="str">
            <v xml:space="preserve">        </v>
          </cell>
          <cell r="D362" t="str">
            <v xml:space="preserve">        </v>
          </cell>
          <cell r="E362" t="str">
            <v>M</v>
          </cell>
          <cell r="F362" t="str">
            <v>Non</v>
          </cell>
          <cell r="K362">
            <v>11</v>
          </cell>
          <cell r="L362" t="str">
            <v>Oui</v>
          </cell>
          <cell r="M362" t="str">
            <v>Non</v>
          </cell>
          <cell r="N362">
            <v>2958465</v>
          </cell>
          <cell r="O362">
            <v>41738</v>
          </cell>
          <cell r="S362">
            <v>0</v>
          </cell>
          <cell r="U362" t="str">
            <v>COCHARD</v>
          </cell>
          <cell r="V362">
            <v>0</v>
          </cell>
          <cell r="X362">
            <v>4547</v>
          </cell>
          <cell r="Y362" t="str">
            <v>37 CD 54 BRAS CANOT</v>
          </cell>
          <cell r="AA362" t="str">
            <v>SAINT BENOIT</v>
          </cell>
          <cell r="AB362">
            <v>97470</v>
          </cell>
          <cell r="AC362">
            <v>410</v>
          </cell>
          <cell r="AD362">
            <v>97</v>
          </cell>
          <cell r="AE362">
            <v>0</v>
          </cell>
        </row>
        <row r="363">
          <cell r="B363" t="str">
            <v>ASI TECHNOLOGIE</v>
          </cell>
          <cell r="C363">
            <v>262289064</v>
          </cell>
          <cell r="D363" t="str">
            <v xml:space="preserve">        </v>
          </cell>
          <cell r="F363" t="str">
            <v>Oui</v>
          </cell>
          <cell r="I363">
            <v>53292549200011</v>
          </cell>
          <cell r="J363">
            <v>532925492</v>
          </cell>
          <cell r="K363">
            <v>0</v>
          </cell>
          <cell r="L363" t="str">
            <v>Oui</v>
          </cell>
          <cell r="M363" t="str">
            <v>Non</v>
          </cell>
          <cell r="N363">
            <v>2958465</v>
          </cell>
          <cell r="O363">
            <v>41451</v>
          </cell>
          <cell r="P363" t="str">
            <v>Monsieur Pascal SOUPRAYEN-RAMA</v>
          </cell>
          <cell r="S363" t="str">
            <v>4321A</v>
          </cell>
          <cell r="T363" t="str">
            <v>souprayen-ramaye.pascal@orange.fr</v>
          </cell>
          <cell r="U363" t="str">
            <v>ASI</v>
          </cell>
          <cell r="V363">
            <v>0</v>
          </cell>
          <cell r="X363">
            <v>4548</v>
          </cell>
          <cell r="Y363" t="str">
            <v>2198 BIS CHEMIN PATELIN</v>
          </cell>
          <cell r="AA363" t="str">
            <v>SAINT ANDRE</v>
          </cell>
          <cell r="AB363">
            <v>97440</v>
          </cell>
          <cell r="AC363">
            <v>0</v>
          </cell>
          <cell r="AE363">
            <v>0</v>
          </cell>
        </row>
        <row r="364">
          <cell r="B364" t="str">
            <v>LOUIS JEAN MICHEL</v>
          </cell>
          <cell r="C364" t="str">
            <v xml:space="preserve">        </v>
          </cell>
          <cell r="D364" t="str">
            <v xml:space="preserve">        </v>
          </cell>
          <cell r="E364" t="str">
            <v>M</v>
          </cell>
          <cell r="F364" t="str">
            <v>Non</v>
          </cell>
          <cell r="K364">
            <v>11</v>
          </cell>
          <cell r="L364" t="str">
            <v>Oui</v>
          </cell>
          <cell r="M364" t="str">
            <v>Non</v>
          </cell>
          <cell r="N364">
            <v>2958465</v>
          </cell>
          <cell r="O364">
            <v>41772</v>
          </cell>
          <cell r="S364">
            <v>0</v>
          </cell>
          <cell r="U364" t="str">
            <v>LOUIS</v>
          </cell>
          <cell r="V364">
            <v>0</v>
          </cell>
          <cell r="X364">
            <v>4550</v>
          </cell>
          <cell r="Y364" t="str">
            <v>5 E CHEMIN DU PLATEAU DOMENJOD</v>
          </cell>
          <cell r="AA364" t="str">
            <v>SAINTE CLOTILDE</v>
          </cell>
          <cell r="AB364">
            <v>97490</v>
          </cell>
          <cell r="AC364">
            <v>411</v>
          </cell>
          <cell r="AD364">
            <v>97</v>
          </cell>
          <cell r="AE364">
            <v>10</v>
          </cell>
        </row>
        <row r="365">
          <cell r="B365" t="str">
            <v>LE DODO PALME</v>
          </cell>
          <cell r="C365">
            <v>692776071</v>
          </cell>
          <cell r="D365">
            <v>262558636</v>
          </cell>
          <cell r="F365" t="str">
            <v>Oui</v>
          </cell>
          <cell r="I365">
            <v>47835615700022</v>
          </cell>
          <cell r="J365">
            <v>478356157</v>
          </cell>
          <cell r="K365">
            <v>0</v>
          </cell>
          <cell r="L365" t="str">
            <v>Oui</v>
          </cell>
          <cell r="M365" t="str">
            <v>Non</v>
          </cell>
          <cell r="N365">
            <v>2958465</v>
          </cell>
          <cell r="O365">
            <v>41456</v>
          </cell>
          <cell r="P365" t="str">
            <v>MR EMMANUEL ROTHE</v>
          </cell>
          <cell r="S365" t="str">
            <v>7990Z</v>
          </cell>
          <cell r="U365" t="str">
            <v>LE DODO PALME</v>
          </cell>
          <cell r="V365">
            <v>0</v>
          </cell>
          <cell r="X365">
            <v>4553</v>
          </cell>
          <cell r="Y365" t="str">
            <v>1 RUE BERTHIER BOX 21</v>
          </cell>
          <cell r="Z365" t="str">
            <v>PORT DE PLAISANCE</v>
          </cell>
          <cell r="AA365" t="str">
            <v>LE PORT</v>
          </cell>
          <cell r="AB365">
            <v>97420</v>
          </cell>
          <cell r="AC365">
            <v>231</v>
          </cell>
          <cell r="AD365">
            <v>9</v>
          </cell>
          <cell r="AE365">
            <v>0</v>
          </cell>
        </row>
        <row r="366">
          <cell r="B366" t="str">
            <v>KAPLA REUNION</v>
          </cell>
          <cell r="C366">
            <v>692609706</v>
          </cell>
          <cell r="D366">
            <v>262471006</v>
          </cell>
          <cell r="F366" t="str">
            <v>Oui</v>
          </cell>
          <cell r="I366">
            <v>50258074900039</v>
          </cell>
          <cell r="J366">
            <v>502580749</v>
          </cell>
          <cell r="K366">
            <v>0</v>
          </cell>
          <cell r="L366" t="str">
            <v>Oui</v>
          </cell>
          <cell r="M366" t="str">
            <v>Non</v>
          </cell>
          <cell r="N366">
            <v>2958465</v>
          </cell>
          <cell r="O366">
            <v>41456</v>
          </cell>
          <cell r="P366" t="str">
            <v>MR KARIN DERROUECHE</v>
          </cell>
          <cell r="S366" t="str">
            <v>231A</v>
          </cell>
          <cell r="U366" t="str">
            <v>KAPLA</v>
          </cell>
          <cell r="V366">
            <v>0</v>
          </cell>
          <cell r="X366">
            <v>4554</v>
          </cell>
          <cell r="Y366" t="str">
            <v>5 D CHEMIN DU PLATEAU DOMENJOD</v>
          </cell>
          <cell r="AA366" t="str">
            <v>SAINTE CLOTILDE</v>
          </cell>
          <cell r="AB366">
            <v>97490</v>
          </cell>
          <cell r="AC366">
            <v>411</v>
          </cell>
          <cell r="AD366">
            <v>97</v>
          </cell>
          <cell r="AE366">
            <v>10</v>
          </cell>
        </row>
        <row r="367">
          <cell r="B367" t="str">
            <v>AMMA RELAX</v>
          </cell>
          <cell r="C367">
            <v>692546808</v>
          </cell>
          <cell r="D367" t="str">
            <v xml:space="preserve">        </v>
          </cell>
          <cell r="F367" t="str">
            <v>Oui</v>
          </cell>
          <cell r="I367">
            <v>45353799500038</v>
          </cell>
          <cell r="J367">
            <v>453537995</v>
          </cell>
          <cell r="K367">
            <v>0</v>
          </cell>
          <cell r="L367" t="str">
            <v>Oui</v>
          </cell>
          <cell r="M367" t="str">
            <v>Non</v>
          </cell>
          <cell r="N367">
            <v>2958465</v>
          </cell>
          <cell r="O367">
            <v>41456</v>
          </cell>
          <cell r="P367" t="str">
            <v>MME KAREN CHANE THO WOR</v>
          </cell>
          <cell r="S367" t="str">
            <v>8559A</v>
          </cell>
          <cell r="U367" t="str">
            <v>AMMA</v>
          </cell>
          <cell r="V367">
            <v>0</v>
          </cell>
          <cell r="X367">
            <v>4555</v>
          </cell>
          <cell r="Y367" t="str">
            <v>3130 CHEMIN LAGOURGUE</v>
          </cell>
          <cell r="Z367" t="str">
            <v>DOMAINE DE CHAMP BORNE - APT B6</v>
          </cell>
          <cell r="AA367" t="str">
            <v>SAINT ANDRE</v>
          </cell>
          <cell r="AB367">
            <v>97440</v>
          </cell>
          <cell r="AC367">
            <v>0</v>
          </cell>
          <cell r="AE367">
            <v>0</v>
          </cell>
        </row>
        <row r="368">
          <cell r="B368" t="str">
            <v>LE MARKETING RE</v>
          </cell>
          <cell r="C368">
            <v>262463494</v>
          </cell>
          <cell r="D368">
            <v>693033955</v>
          </cell>
          <cell r="F368" t="str">
            <v>Non</v>
          </cell>
          <cell r="H368" t="str">
            <v xml:space="preserve"> DAVID CACOUB</v>
          </cell>
          <cell r="I368">
            <v>48056076200027</v>
          </cell>
          <cell r="J368">
            <v>480560762</v>
          </cell>
          <cell r="K368">
            <v>12</v>
          </cell>
          <cell r="L368" t="str">
            <v>Oui</v>
          </cell>
          <cell r="M368" t="str">
            <v>Oui</v>
          </cell>
          <cell r="N368">
            <v>2958465</v>
          </cell>
          <cell r="O368">
            <v>41787</v>
          </cell>
          <cell r="P368" t="str">
            <v>M. DAVID CACOUB</v>
          </cell>
          <cell r="S368" t="str">
            <v>4778C</v>
          </cell>
          <cell r="U368" t="str">
            <v>LE MARKETING.RE</v>
          </cell>
          <cell r="V368">
            <v>0</v>
          </cell>
          <cell r="X368">
            <v>4556</v>
          </cell>
          <cell r="Y368" t="str">
            <v>DOMAINE DE CHAMP BORNE</v>
          </cell>
          <cell r="Z368" t="str">
            <v>3130 CHEMIN LAGOURGUE PORTE B2</v>
          </cell>
          <cell r="AA368" t="str">
            <v>SAINT ANDRE</v>
          </cell>
          <cell r="AB368">
            <v>97440</v>
          </cell>
          <cell r="AC368">
            <v>0</v>
          </cell>
          <cell r="AE368">
            <v>0</v>
          </cell>
        </row>
        <row r="369">
          <cell r="B369" t="str">
            <v>JAMIN CAROLE</v>
          </cell>
          <cell r="C369">
            <v>692582343</v>
          </cell>
          <cell r="D369" t="str">
            <v xml:space="preserve">        </v>
          </cell>
          <cell r="F369" t="str">
            <v>Non</v>
          </cell>
          <cell r="I369">
            <v>39358138400046</v>
          </cell>
          <cell r="J369">
            <v>393581384</v>
          </cell>
          <cell r="K369">
            <v>0</v>
          </cell>
          <cell r="L369" t="str">
            <v>Oui</v>
          </cell>
          <cell r="M369" t="str">
            <v>Non</v>
          </cell>
          <cell r="N369">
            <v>2958465</v>
          </cell>
          <cell r="O369">
            <v>41456</v>
          </cell>
          <cell r="S369" t="str">
            <v>9003A</v>
          </cell>
          <cell r="U369" t="str">
            <v>CROLE</v>
          </cell>
          <cell r="V369">
            <v>0</v>
          </cell>
          <cell r="X369">
            <v>4558</v>
          </cell>
          <cell r="Y369" t="str">
            <v>54 B AVENUE DU GENERAL DE GAULLE</v>
          </cell>
          <cell r="Z369" t="str">
            <v>GRAND BOIS</v>
          </cell>
          <cell r="AA369" t="str">
            <v>SAINT PIERRE</v>
          </cell>
          <cell r="AB369">
            <v>97410</v>
          </cell>
          <cell r="AC369">
            <v>385</v>
          </cell>
          <cell r="AD369">
            <v>17</v>
          </cell>
          <cell r="AE369">
            <v>1</v>
          </cell>
        </row>
        <row r="370">
          <cell r="B370" t="str">
            <v>POLY-EQUIPEMENTS</v>
          </cell>
          <cell r="C370">
            <v>262280074</v>
          </cell>
          <cell r="D370">
            <v>262217652</v>
          </cell>
          <cell r="F370" t="str">
            <v>Non</v>
          </cell>
          <cell r="K370">
            <v>0</v>
          </cell>
          <cell r="L370" t="str">
            <v>Oui</v>
          </cell>
          <cell r="M370" t="str">
            <v>Non</v>
          </cell>
          <cell r="N370">
            <v>2958465</v>
          </cell>
          <cell r="O370">
            <v>41458</v>
          </cell>
          <cell r="P370" t="str">
            <v>M. LINDSEY ADELE</v>
          </cell>
          <cell r="S370">
            <v>0</v>
          </cell>
          <cell r="U370" t="str">
            <v>POLY-EQUIPEMENT</v>
          </cell>
          <cell r="V370">
            <v>0</v>
          </cell>
          <cell r="X370">
            <v>4559</v>
          </cell>
          <cell r="Y370" t="str">
            <v>34 AVENUE LECONTE DELISLE</v>
          </cell>
          <cell r="AA370" t="str">
            <v>SAINTE CLOTILDE</v>
          </cell>
          <cell r="AB370">
            <v>97490</v>
          </cell>
          <cell r="AC370">
            <v>411</v>
          </cell>
          <cell r="AD370">
            <v>97</v>
          </cell>
          <cell r="AE370">
            <v>10</v>
          </cell>
        </row>
        <row r="371">
          <cell r="B371" t="str">
            <v>RIC A RIC CANYON SPELEO</v>
          </cell>
          <cell r="C371">
            <v>692865485</v>
          </cell>
          <cell r="D371">
            <v>262331999</v>
          </cell>
          <cell r="F371" t="str">
            <v>Non</v>
          </cell>
          <cell r="I371">
            <v>40523173900021</v>
          </cell>
          <cell r="J371">
            <v>405231739</v>
          </cell>
          <cell r="K371">
            <v>12</v>
          </cell>
          <cell r="L371" t="str">
            <v>Oui</v>
          </cell>
          <cell r="M371" t="str">
            <v>Non</v>
          </cell>
          <cell r="N371">
            <v>2958465</v>
          </cell>
          <cell r="O371">
            <v>41674</v>
          </cell>
          <cell r="S371">
            <v>0</v>
          </cell>
          <cell r="T371" t="str">
            <v>ricari@canyonreunion.com</v>
          </cell>
          <cell r="U371" t="str">
            <v>RIC</v>
          </cell>
          <cell r="V371">
            <v>0</v>
          </cell>
          <cell r="X371">
            <v>4564</v>
          </cell>
          <cell r="Y371" t="str">
            <v>15 CHEMIN FOSSY</v>
          </cell>
          <cell r="AA371" t="str">
            <v>SAINT LEU</v>
          </cell>
          <cell r="AB371">
            <v>97436</v>
          </cell>
          <cell r="AC371">
            <v>413</v>
          </cell>
          <cell r="AD371">
            <v>97</v>
          </cell>
          <cell r="AE371">
            <v>0</v>
          </cell>
        </row>
        <row r="372">
          <cell r="B372" t="str">
            <v>AUSTRAL AVENTURE</v>
          </cell>
          <cell r="C372">
            <v>262324029</v>
          </cell>
          <cell r="D372">
            <v>692875550</v>
          </cell>
          <cell r="F372" t="str">
            <v>Non</v>
          </cell>
          <cell r="I372">
            <v>40179808700078</v>
          </cell>
          <cell r="J372">
            <v>401798087</v>
          </cell>
          <cell r="K372">
            <v>0</v>
          </cell>
          <cell r="L372" t="str">
            <v>Oui</v>
          </cell>
          <cell r="M372" t="str">
            <v>Non</v>
          </cell>
          <cell r="N372">
            <v>2958465</v>
          </cell>
          <cell r="O372">
            <v>43699</v>
          </cell>
          <cell r="P372" t="str">
            <v>M. JEAN MARC SMIRNOW</v>
          </cell>
          <cell r="Q372">
            <v>0</v>
          </cell>
          <cell r="S372" t="str">
            <v>8551Z</v>
          </cell>
          <cell r="T372" t="str">
            <v>AUSTRAL-AVENTURE@wanadoo.fr</v>
          </cell>
          <cell r="U372" t="str">
            <v>AUSTRAL</v>
          </cell>
          <cell r="V372">
            <v>0</v>
          </cell>
          <cell r="X372">
            <v>4565</v>
          </cell>
          <cell r="Y372" t="str">
            <v>42 AVENUE AMIRAL LACAZE</v>
          </cell>
          <cell r="Z372" t="str">
            <v>HELL BOURG</v>
          </cell>
          <cell r="AA372" t="str">
            <v>SALAZIE</v>
          </cell>
          <cell r="AB372">
            <v>97433</v>
          </cell>
          <cell r="AC372">
            <v>421</v>
          </cell>
          <cell r="AD372">
            <v>97</v>
          </cell>
          <cell r="AE372">
            <v>0</v>
          </cell>
        </row>
        <row r="373">
          <cell r="B373" t="str">
            <v>ALARME 974</v>
          </cell>
          <cell r="C373" t="str">
            <v xml:space="preserve">        </v>
          </cell>
          <cell r="D373" t="str">
            <v xml:space="preserve">        </v>
          </cell>
          <cell r="F373" t="str">
            <v>Oui</v>
          </cell>
          <cell r="I373">
            <v>52248808900015</v>
          </cell>
          <cell r="J373">
            <v>522488089</v>
          </cell>
          <cell r="K373">
            <v>0</v>
          </cell>
          <cell r="L373" t="str">
            <v>Oui</v>
          </cell>
          <cell r="M373" t="str">
            <v>Non</v>
          </cell>
          <cell r="N373">
            <v>2958465</v>
          </cell>
          <cell r="O373">
            <v>41459</v>
          </cell>
          <cell r="P373" t="str">
            <v>M. THIERRY LASHLEY</v>
          </cell>
          <cell r="S373" t="str">
            <v>4321A</v>
          </cell>
          <cell r="U373" t="str">
            <v>ALARME</v>
          </cell>
          <cell r="V373">
            <v>0</v>
          </cell>
          <cell r="X373">
            <v>4566</v>
          </cell>
          <cell r="Y373" t="str">
            <v>121 B CHEMIN BOEUF MORT</v>
          </cell>
          <cell r="AA373" t="str">
            <v>LA POSSESSION</v>
          </cell>
          <cell r="AB373">
            <v>97419</v>
          </cell>
          <cell r="AC373">
            <v>408</v>
          </cell>
          <cell r="AD373">
            <v>97</v>
          </cell>
          <cell r="AE373">
            <v>0</v>
          </cell>
        </row>
        <row r="374">
          <cell r="B374" t="str">
            <v>SARL DE KELLY ET GUY</v>
          </cell>
          <cell r="C374">
            <v>262538804</v>
          </cell>
          <cell r="D374" t="str">
            <v xml:space="preserve">        </v>
          </cell>
          <cell r="F374" t="str">
            <v>Non</v>
          </cell>
          <cell r="H374" t="str">
            <v>AUBERGE PITON FOUGERE</v>
          </cell>
          <cell r="I374">
            <v>40210326100010</v>
          </cell>
          <cell r="J374">
            <v>402103261</v>
          </cell>
          <cell r="K374">
            <v>0</v>
          </cell>
          <cell r="L374" t="str">
            <v>Oui</v>
          </cell>
          <cell r="M374" t="str">
            <v>Non</v>
          </cell>
          <cell r="N374">
            <v>2958465</v>
          </cell>
          <cell r="O374">
            <v>41465</v>
          </cell>
          <cell r="U374" t="str">
            <v>SARL</v>
          </cell>
          <cell r="V374">
            <v>0</v>
          </cell>
          <cell r="X374">
            <v>4569</v>
          </cell>
          <cell r="Y374" t="str">
            <v>272 ROUTE DES FLEURS BEAUMONTS LES</v>
          </cell>
          <cell r="Z374" t="str">
            <v>HAUTS</v>
          </cell>
          <cell r="AA374" t="str">
            <v>SAINTE-MARIE</v>
          </cell>
          <cell r="AB374">
            <v>97438</v>
          </cell>
          <cell r="AC374">
            <v>150</v>
          </cell>
          <cell r="AD374">
            <v>5</v>
          </cell>
          <cell r="AE374">
            <v>0</v>
          </cell>
        </row>
        <row r="375">
          <cell r="B375" t="str">
            <v>CAPRICE DES HAUTS</v>
          </cell>
          <cell r="C375">
            <v>262201026</v>
          </cell>
          <cell r="D375" t="str">
            <v xml:space="preserve">        </v>
          </cell>
          <cell r="F375" t="str">
            <v>Oui</v>
          </cell>
          <cell r="K375">
            <v>0</v>
          </cell>
          <cell r="L375" t="str">
            <v>Oui</v>
          </cell>
          <cell r="M375" t="str">
            <v>Non</v>
          </cell>
          <cell r="N375">
            <v>2958465</v>
          </cell>
          <cell r="O375">
            <v>41465</v>
          </cell>
          <cell r="S375">
            <v>0</v>
          </cell>
          <cell r="U375" t="str">
            <v>CAPRICE</v>
          </cell>
          <cell r="V375">
            <v>0</v>
          </cell>
          <cell r="X375">
            <v>4570</v>
          </cell>
          <cell r="Y375" t="str">
            <v>2 ROUTE ROCHE A JACQUOT</v>
          </cell>
          <cell r="AA375" t="str">
            <v>SALAZIE</v>
          </cell>
          <cell r="AB375">
            <v>97433</v>
          </cell>
          <cell r="AC375">
            <v>421</v>
          </cell>
          <cell r="AD375">
            <v>97</v>
          </cell>
          <cell r="AE375">
            <v>0</v>
          </cell>
        </row>
        <row r="376">
          <cell r="B376" t="str">
            <v>LES BUNGS D'AMOUR</v>
          </cell>
          <cell r="C376">
            <v>692643148</v>
          </cell>
          <cell r="D376" t="str">
            <v xml:space="preserve">        </v>
          </cell>
          <cell r="F376" t="str">
            <v>Oui</v>
          </cell>
          <cell r="H376" t="str">
            <v>DAMOUR ANICET</v>
          </cell>
          <cell r="I376">
            <v>51919703200021</v>
          </cell>
          <cell r="J376">
            <v>519197032</v>
          </cell>
          <cell r="K376">
            <v>0</v>
          </cell>
          <cell r="L376" t="str">
            <v>Oui</v>
          </cell>
          <cell r="M376" t="str">
            <v>Non</v>
          </cell>
          <cell r="N376">
            <v>2958465</v>
          </cell>
          <cell r="O376">
            <v>41465</v>
          </cell>
          <cell r="S376" t="str">
            <v>4711B</v>
          </cell>
          <cell r="U376" t="str">
            <v>LES</v>
          </cell>
          <cell r="V376">
            <v>0</v>
          </cell>
          <cell r="X376">
            <v>4571</v>
          </cell>
          <cell r="Y376" t="str">
            <v>GRAND ILET CASABOIS</v>
          </cell>
          <cell r="Z376" t="str">
            <v>648 RTE DEPARTEMENTALE 52</v>
          </cell>
          <cell r="AA376" t="str">
            <v>SALAZIE</v>
          </cell>
          <cell r="AB376">
            <v>97433</v>
          </cell>
          <cell r="AC376">
            <v>421</v>
          </cell>
          <cell r="AD376">
            <v>97</v>
          </cell>
          <cell r="AE376">
            <v>0</v>
          </cell>
        </row>
        <row r="377">
          <cell r="B377" t="str">
            <v>PAINTBALL LOISIRS TAKAMAKA</v>
          </cell>
          <cell r="C377">
            <v>692607125</v>
          </cell>
          <cell r="D377">
            <v>262500223</v>
          </cell>
          <cell r="F377" t="str">
            <v>Oui</v>
          </cell>
          <cell r="H377" t="str">
            <v>CHANE KUNE JOEL</v>
          </cell>
          <cell r="I377">
            <v>49274241600018</v>
          </cell>
          <cell r="J377">
            <v>492742416</v>
          </cell>
          <cell r="K377">
            <v>0</v>
          </cell>
          <cell r="L377" t="str">
            <v>Oui</v>
          </cell>
          <cell r="M377" t="str">
            <v>Non</v>
          </cell>
          <cell r="N377">
            <v>2958465</v>
          </cell>
          <cell r="O377">
            <v>41465</v>
          </cell>
          <cell r="S377" t="str">
            <v>926C</v>
          </cell>
          <cell r="U377" t="str">
            <v>PAINTBALL</v>
          </cell>
          <cell r="V377">
            <v>0</v>
          </cell>
          <cell r="X377">
            <v>4573</v>
          </cell>
          <cell r="Y377" t="str">
            <v>108 CHEMIN ABONDANCE</v>
          </cell>
          <cell r="AA377" t="str">
            <v>SAINT BENOIT</v>
          </cell>
          <cell r="AB377">
            <v>97470</v>
          </cell>
          <cell r="AC377">
            <v>410</v>
          </cell>
          <cell r="AD377">
            <v>97</v>
          </cell>
          <cell r="AE377">
            <v>0</v>
          </cell>
        </row>
        <row r="378">
          <cell r="B378" t="str">
            <v>PEPINIERE RIVIERE DE L'EST</v>
          </cell>
          <cell r="C378">
            <v>693333399</v>
          </cell>
          <cell r="D378" t="str">
            <v xml:space="preserve">        </v>
          </cell>
          <cell r="F378" t="str">
            <v>Non</v>
          </cell>
          <cell r="K378">
            <v>0</v>
          </cell>
          <cell r="L378" t="str">
            <v>Oui</v>
          </cell>
          <cell r="M378" t="str">
            <v>Non</v>
          </cell>
          <cell r="N378">
            <v>2958465</v>
          </cell>
          <cell r="O378">
            <v>41470</v>
          </cell>
          <cell r="S378">
            <v>0</v>
          </cell>
          <cell r="U378" t="str">
            <v>PEPINIERE</v>
          </cell>
          <cell r="V378">
            <v>1061</v>
          </cell>
          <cell r="X378">
            <v>4575</v>
          </cell>
          <cell r="Y378" t="str">
            <v>CHEMIN PATELIN</v>
          </cell>
          <cell r="AA378" t="str">
            <v>SAINT ANDRE</v>
          </cell>
          <cell r="AB378">
            <v>97440</v>
          </cell>
          <cell r="AC378">
            <v>409</v>
          </cell>
          <cell r="AD378">
            <v>97</v>
          </cell>
          <cell r="AE378">
            <v>0</v>
          </cell>
        </row>
        <row r="379">
          <cell r="B379" t="str">
            <v>SNACK BAR CHEZ OLIVIER LE</v>
          </cell>
          <cell r="C379">
            <v>692504850</v>
          </cell>
          <cell r="D379" t="str">
            <v xml:space="preserve">        </v>
          </cell>
          <cell r="F379" t="str">
            <v>Oui</v>
          </cell>
          <cell r="H379" t="str">
            <v>STEPHANOIS</v>
          </cell>
          <cell r="K379">
            <v>0</v>
          </cell>
          <cell r="L379" t="str">
            <v>Oui</v>
          </cell>
          <cell r="M379" t="str">
            <v>Non</v>
          </cell>
          <cell r="N379">
            <v>2958465</v>
          </cell>
          <cell r="O379">
            <v>41470</v>
          </cell>
          <cell r="S379" t="str">
            <v>5610A</v>
          </cell>
          <cell r="U379" t="str">
            <v>SNACK</v>
          </cell>
          <cell r="V379">
            <v>151</v>
          </cell>
          <cell r="X379">
            <v>4576</v>
          </cell>
          <cell r="Y379" t="str">
            <v>ROUTE NATIONALE 2</v>
          </cell>
          <cell r="AA379" t="str">
            <v>SAINT ANNE</v>
          </cell>
          <cell r="AB379">
            <v>97437</v>
          </cell>
          <cell r="AC379">
            <v>0</v>
          </cell>
          <cell r="AE379">
            <v>0</v>
          </cell>
        </row>
        <row r="380">
          <cell r="B380" t="str">
            <v>SAINT-ALEXANDRE</v>
          </cell>
          <cell r="C380">
            <v>262509045</v>
          </cell>
          <cell r="D380" t="str">
            <v xml:space="preserve">        </v>
          </cell>
          <cell r="F380" t="str">
            <v>Oui</v>
          </cell>
          <cell r="I380">
            <v>51212156700014</v>
          </cell>
          <cell r="J380">
            <v>512121567</v>
          </cell>
          <cell r="K380">
            <v>0</v>
          </cell>
          <cell r="L380" t="str">
            <v>Oui</v>
          </cell>
          <cell r="M380" t="str">
            <v>Non</v>
          </cell>
          <cell r="N380">
            <v>2958465</v>
          </cell>
          <cell r="O380">
            <v>41470</v>
          </cell>
          <cell r="S380" t="str">
            <v>6820A</v>
          </cell>
          <cell r="U380" t="str">
            <v>SAINT-ALEXANDRE</v>
          </cell>
          <cell r="V380">
            <v>14</v>
          </cell>
          <cell r="X380">
            <v>4577</v>
          </cell>
          <cell r="Y380" t="str">
            <v>PONT PAYET</v>
          </cell>
          <cell r="AA380" t="str">
            <v>SAINT BENOIT</v>
          </cell>
          <cell r="AB380">
            <v>97470</v>
          </cell>
          <cell r="AC380">
            <v>410</v>
          </cell>
          <cell r="AD380">
            <v>97</v>
          </cell>
          <cell r="AE380">
            <v>0</v>
          </cell>
        </row>
        <row r="381">
          <cell r="B381" t="str">
            <v>RESTAURANT LES LETCHIS</v>
          </cell>
          <cell r="C381">
            <v>262503977</v>
          </cell>
          <cell r="D381" t="str">
            <v xml:space="preserve">        </v>
          </cell>
          <cell r="F381" t="str">
            <v>Oui</v>
          </cell>
          <cell r="I381">
            <v>49169427900010</v>
          </cell>
          <cell r="J381">
            <v>491694279</v>
          </cell>
          <cell r="K381">
            <v>0</v>
          </cell>
          <cell r="L381" t="str">
            <v>Oui</v>
          </cell>
          <cell r="M381" t="str">
            <v>Non</v>
          </cell>
          <cell r="N381">
            <v>2958465</v>
          </cell>
          <cell r="O381">
            <v>41470</v>
          </cell>
          <cell r="S381" t="str">
            <v>553A</v>
          </cell>
          <cell r="U381" t="str">
            <v>RESTAURANT</v>
          </cell>
          <cell r="V381">
            <v>42</v>
          </cell>
          <cell r="X381">
            <v>4578</v>
          </cell>
          <cell r="Y381" t="str">
            <v>ILET DANCLAS</v>
          </cell>
          <cell r="AA381" t="str">
            <v>SAINT BENOIT</v>
          </cell>
          <cell r="AB381">
            <v>97470</v>
          </cell>
          <cell r="AC381">
            <v>410</v>
          </cell>
          <cell r="AD381">
            <v>97</v>
          </cell>
          <cell r="AE381">
            <v>0</v>
          </cell>
        </row>
        <row r="382">
          <cell r="B382" t="str">
            <v>PARTNERS CONSULTING MEDIATION</v>
          </cell>
          <cell r="C382" t="str">
            <v xml:space="preserve">        </v>
          </cell>
          <cell r="D382" t="str">
            <v xml:space="preserve">        </v>
          </cell>
          <cell r="F382" t="str">
            <v>Oui</v>
          </cell>
          <cell r="H382" t="str">
            <v>&amp; COM</v>
          </cell>
          <cell r="K382">
            <v>0</v>
          </cell>
          <cell r="L382" t="str">
            <v>Oui</v>
          </cell>
          <cell r="M382" t="str">
            <v>Non</v>
          </cell>
          <cell r="N382">
            <v>2958465</v>
          </cell>
          <cell r="O382">
            <v>41470</v>
          </cell>
          <cell r="S382" t="str">
            <v>741G</v>
          </cell>
          <cell r="U382" t="str">
            <v>PARTNERS</v>
          </cell>
          <cell r="V382">
            <v>0</v>
          </cell>
          <cell r="X382">
            <v>4579</v>
          </cell>
          <cell r="Y382" t="str">
            <v>CENTRE AFFAIRES SEMIR 04 RUE</v>
          </cell>
          <cell r="Z382" t="str">
            <v>FRANCK CAMILLE CADET ZI LES SABLES</v>
          </cell>
          <cell r="AA382" t="str">
            <v>L ETANG SALE</v>
          </cell>
          <cell r="AB382">
            <v>97427</v>
          </cell>
          <cell r="AC382">
            <v>404</v>
          </cell>
          <cell r="AD382">
            <v>97</v>
          </cell>
          <cell r="AE382">
            <v>0</v>
          </cell>
        </row>
        <row r="383">
          <cell r="B383" t="str">
            <v>SOMADIS</v>
          </cell>
          <cell r="C383">
            <v>262947373</v>
          </cell>
          <cell r="D383">
            <v>262201826</v>
          </cell>
          <cell r="F383" t="str">
            <v>Oui</v>
          </cell>
          <cell r="I383">
            <v>33850954000039</v>
          </cell>
          <cell r="J383">
            <v>338509540</v>
          </cell>
          <cell r="K383">
            <v>0</v>
          </cell>
          <cell r="L383" t="str">
            <v>Oui</v>
          </cell>
          <cell r="M383" t="str">
            <v>Non</v>
          </cell>
          <cell r="N383">
            <v>2958465</v>
          </cell>
          <cell r="O383">
            <v>41471</v>
          </cell>
          <cell r="S383">
            <v>0</v>
          </cell>
          <cell r="U383" t="str">
            <v>SOMADIS</v>
          </cell>
          <cell r="V383">
            <v>0</v>
          </cell>
          <cell r="X383">
            <v>4580</v>
          </cell>
          <cell r="Y383" t="str">
            <v>98 RUE DE LA REPUBLIQUE</v>
          </cell>
          <cell r="AA383" t="str">
            <v>SAINT DENIS</v>
          </cell>
          <cell r="AB383">
            <v>97400</v>
          </cell>
          <cell r="AC383">
            <v>323</v>
          </cell>
          <cell r="AD383">
            <v>17</v>
          </cell>
          <cell r="AE383">
            <v>1</v>
          </cell>
        </row>
        <row r="384">
          <cell r="B384" t="str">
            <v>MAISON DES GUIDES</v>
          </cell>
          <cell r="C384">
            <v>693928669</v>
          </cell>
          <cell r="D384" t="str">
            <v xml:space="preserve">        </v>
          </cell>
          <cell r="F384" t="str">
            <v>Oui</v>
          </cell>
          <cell r="I384">
            <v>79347498200014</v>
          </cell>
          <cell r="J384">
            <v>793474982</v>
          </cell>
          <cell r="K384">
            <v>0</v>
          </cell>
          <cell r="L384" t="str">
            <v>Oui</v>
          </cell>
          <cell r="M384" t="str">
            <v>Non</v>
          </cell>
          <cell r="N384">
            <v>2958465</v>
          </cell>
          <cell r="O384">
            <v>41472</v>
          </cell>
          <cell r="S384">
            <v>0</v>
          </cell>
          <cell r="U384" t="str">
            <v>MAISON</v>
          </cell>
          <cell r="V384">
            <v>47</v>
          </cell>
          <cell r="X384">
            <v>4602</v>
          </cell>
          <cell r="Y384" t="str">
            <v>RUE DU GENERAL DE GUAULLE</v>
          </cell>
          <cell r="Z384" t="str">
            <v>HEEL-BOURG</v>
          </cell>
          <cell r="AA384" t="str">
            <v>SALAZIE</v>
          </cell>
          <cell r="AB384">
            <v>97433</v>
          </cell>
          <cell r="AC384">
            <v>421</v>
          </cell>
          <cell r="AD384">
            <v>97</v>
          </cell>
          <cell r="AE384">
            <v>0</v>
          </cell>
        </row>
        <row r="385">
          <cell r="B385" t="str">
            <v>SERVAIR</v>
          </cell>
          <cell r="C385">
            <v>262488162</v>
          </cell>
          <cell r="D385">
            <v>262296023</v>
          </cell>
          <cell r="F385" t="str">
            <v>Non</v>
          </cell>
          <cell r="K385">
            <v>12</v>
          </cell>
          <cell r="L385" t="str">
            <v>Oui</v>
          </cell>
          <cell r="M385" t="str">
            <v>Non</v>
          </cell>
          <cell r="N385">
            <v>2958465</v>
          </cell>
          <cell r="O385">
            <v>41914</v>
          </cell>
          <cell r="Q385">
            <v>0</v>
          </cell>
          <cell r="S385">
            <v>0</v>
          </cell>
          <cell r="U385" t="str">
            <v>SOCIETE</v>
          </cell>
          <cell r="V385">
            <v>0</v>
          </cell>
          <cell r="X385">
            <v>4603</v>
          </cell>
          <cell r="Y385" t="str">
            <v>AEROPORT DE LA REUNION</v>
          </cell>
          <cell r="Z385" t="str">
            <v>ROLAND GARROS</v>
          </cell>
          <cell r="AA385" t="str">
            <v>SAINT MARIE</v>
          </cell>
          <cell r="AB385">
            <v>97438</v>
          </cell>
          <cell r="AC385">
            <v>0</v>
          </cell>
          <cell r="AE385">
            <v>0</v>
          </cell>
        </row>
        <row r="386">
          <cell r="B386" t="str">
            <v>GARNIER ALAIN</v>
          </cell>
          <cell r="C386">
            <v>262104672</v>
          </cell>
          <cell r="D386">
            <v>692724874</v>
          </cell>
          <cell r="E386" t="str">
            <v>M</v>
          </cell>
          <cell r="F386" t="str">
            <v>Non</v>
          </cell>
          <cell r="I386">
            <v>31899813500061</v>
          </cell>
          <cell r="J386">
            <v>318998135</v>
          </cell>
          <cell r="K386">
            <v>11</v>
          </cell>
          <cell r="L386" t="str">
            <v>Oui</v>
          </cell>
          <cell r="M386" t="str">
            <v>Non</v>
          </cell>
          <cell r="N386">
            <v>2958465</v>
          </cell>
          <cell r="O386">
            <v>41914</v>
          </cell>
          <cell r="Q386">
            <v>0</v>
          </cell>
          <cell r="S386" t="str">
            <v>7120B</v>
          </cell>
          <cell r="U386" t="str">
            <v>GARNIER</v>
          </cell>
          <cell r="V386">
            <v>0</v>
          </cell>
          <cell r="X386">
            <v>4605</v>
          </cell>
          <cell r="Y386" t="str">
            <v>RES DES TAMARINS</v>
          </cell>
          <cell r="Z386" t="str">
            <v>9 IMPASSE DES GOELANDS</v>
          </cell>
          <cell r="AA386" t="str">
            <v>SALINE LES BAINS</v>
          </cell>
          <cell r="AB386">
            <v>97434</v>
          </cell>
          <cell r="AC386">
            <v>415</v>
          </cell>
          <cell r="AD386">
            <v>97</v>
          </cell>
          <cell r="AE386">
            <v>8</v>
          </cell>
        </row>
        <row r="387">
          <cell r="B387" t="str">
            <v>AUSTRAL EDITIONS</v>
          </cell>
          <cell r="C387">
            <v>692692346</v>
          </cell>
          <cell r="D387" t="str">
            <v xml:space="preserve">        </v>
          </cell>
          <cell r="F387" t="str">
            <v>Non</v>
          </cell>
          <cell r="I387">
            <v>40146213000030</v>
          </cell>
          <cell r="J387">
            <v>401462130</v>
          </cell>
          <cell r="K387">
            <v>12</v>
          </cell>
          <cell r="L387" t="str">
            <v>Oui</v>
          </cell>
          <cell r="M387" t="str">
            <v>Non</v>
          </cell>
          <cell r="N387">
            <v>2958465</v>
          </cell>
          <cell r="O387">
            <v>41914</v>
          </cell>
          <cell r="Q387">
            <v>0</v>
          </cell>
          <cell r="S387">
            <v>0</v>
          </cell>
          <cell r="U387" t="str">
            <v>AUSTRAL</v>
          </cell>
          <cell r="V387">
            <v>0</v>
          </cell>
          <cell r="X387">
            <v>4608</v>
          </cell>
          <cell r="Y387" t="str">
            <v>130 CHEMIN VANILLE</v>
          </cell>
          <cell r="AA387" t="str">
            <v>SAINT-GILLES-LES-BAINS</v>
          </cell>
          <cell r="AB387">
            <v>97434</v>
          </cell>
          <cell r="AC387">
            <v>0</v>
          </cell>
          <cell r="AE387">
            <v>0</v>
          </cell>
        </row>
        <row r="388">
          <cell r="B388" t="str">
            <v>LEBEAUPIN CORALIE</v>
          </cell>
          <cell r="C388" t="str">
            <v xml:space="preserve">        </v>
          </cell>
          <cell r="D388" t="str">
            <v xml:space="preserve">        </v>
          </cell>
          <cell r="E388" t="str">
            <v>MME</v>
          </cell>
          <cell r="F388" t="str">
            <v>Non</v>
          </cell>
          <cell r="K388">
            <v>11</v>
          </cell>
          <cell r="L388" t="str">
            <v>Oui</v>
          </cell>
          <cell r="M388" t="str">
            <v>Non</v>
          </cell>
          <cell r="N388">
            <v>2958465</v>
          </cell>
          <cell r="O388">
            <v>42044</v>
          </cell>
          <cell r="Q388">
            <v>0</v>
          </cell>
          <cell r="S388">
            <v>0</v>
          </cell>
          <cell r="U388" t="str">
            <v>LEBEAUPIN</v>
          </cell>
          <cell r="V388">
            <v>0</v>
          </cell>
          <cell r="X388">
            <v>4610</v>
          </cell>
          <cell r="Y388" t="str">
            <v>12 RUE DES OPALES</v>
          </cell>
          <cell r="Z388" t="str">
            <v>RIVIERE DES ROCHES</v>
          </cell>
          <cell r="AA388" t="str">
            <v>BRAS PANON</v>
          </cell>
          <cell r="AB388">
            <v>97412</v>
          </cell>
          <cell r="AC388">
            <v>402</v>
          </cell>
          <cell r="AD388">
            <v>97</v>
          </cell>
          <cell r="AE388">
            <v>0</v>
          </cell>
        </row>
        <row r="389">
          <cell r="B389" t="str">
            <v>ASSOCIATION JV MUSIKS</v>
          </cell>
          <cell r="C389">
            <v>262882118</v>
          </cell>
          <cell r="D389">
            <v>692994639</v>
          </cell>
          <cell r="F389" t="str">
            <v>Non</v>
          </cell>
          <cell r="I389">
            <v>78968398400015</v>
          </cell>
          <cell r="J389">
            <v>789683984</v>
          </cell>
          <cell r="K389">
            <v>12</v>
          </cell>
          <cell r="L389" t="str">
            <v>Oui</v>
          </cell>
          <cell r="M389" t="str">
            <v>Non</v>
          </cell>
          <cell r="N389">
            <v>2958465</v>
          </cell>
          <cell r="O389">
            <v>41914</v>
          </cell>
          <cell r="Q389">
            <v>0</v>
          </cell>
          <cell r="S389">
            <v>0</v>
          </cell>
          <cell r="U389" t="str">
            <v>ASSOCIATION</v>
          </cell>
          <cell r="V389">
            <v>0</v>
          </cell>
          <cell r="X389">
            <v>4616</v>
          </cell>
          <cell r="Y389" t="str">
            <v>776 CHEMIN FANTAISIE</v>
          </cell>
          <cell r="AA389" t="str">
            <v>SAINT ANDRE</v>
          </cell>
          <cell r="AB389">
            <v>97440</v>
          </cell>
          <cell r="AC389">
            <v>0</v>
          </cell>
          <cell r="AE389">
            <v>0</v>
          </cell>
        </row>
        <row r="390">
          <cell r="B390" t="str">
            <v>LE ROYAL HINDOUSTAN SARL</v>
          </cell>
          <cell r="C390">
            <v>692875052</v>
          </cell>
          <cell r="D390">
            <v>262565757</v>
          </cell>
          <cell r="F390" t="str">
            <v>Non</v>
          </cell>
          <cell r="I390">
            <v>49158139300015</v>
          </cell>
          <cell r="J390">
            <v>491581393</v>
          </cell>
          <cell r="K390">
            <v>12</v>
          </cell>
          <cell r="L390" t="str">
            <v>Oui</v>
          </cell>
          <cell r="M390" t="str">
            <v>Non</v>
          </cell>
          <cell r="N390">
            <v>2958465</v>
          </cell>
          <cell r="O390">
            <v>41914</v>
          </cell>
          <cell r="P390" t="str">
            <v>M. PANDEESWARAN</v>
          </cell>
          <cell r="Q390">
            <v>0</v>
          </cell>
          <cell r="S390" t="str">
            <v>551A</v>
          </cell>
          <cell r="T390" t="str">
            <v>hindoustan@orange.fr</v>
          </cell>
          <cell r="U390" t="str">
            <v>LE</v>
          </cell>
          <cell r="V390">
            <v>700</v>
          </cell>
          <cell r="X390">
            <v>4621</v>
          </cell>
          <cell r="Y390" t="str">
            <v>CHEMIN DU CENTRE</v>
          </cell>
          <cell r="AA390" t="str">
            <v>SAINT ANDRE</v>
          </cell>
          <cell r="AB390">
            <v>97440</v>
          </cell>
          <cell r="AC390">
            <v>0</v>
          </cell>
          <cell r="AE390">
            <v>0</v>
          </cell>
        </row>
        <row r="391">
          <cell r="B391" t="str">
            <v>FERME ESPARON</v>
          </cell>
          <cell r="C391" t="str">
            <v xml:space="preserve">        </v>
          </cell>
          <cell r="D391" t="str">
            <v xml:space="preserve">        </v>
          </cell>
          <cell r="F391" t="str">
            <v>Non</v>
          </cell>
          <cell r="K391">
            <v>12</v>
          </cell>
          <cell r="L391" t="str">
            <v>Oui</v>
          </cell>
          <cell r="M391" t="str">
            <v>Non</v>
          </cell>
          <cell r="N391">
            <v>2958465</v>
          </cell>
          <cell r="O391">
            <v>41914</v>
          </cell>
          <cell r="Q391">
            <v>0</v>
          </cell>
          <cell r="S391">
            <v>0</v>
          </cell>
          <cell r="U391" t="str">
            <v>FERME</v>
          </cell>
          <cell r="V391">
            <v>0</v>
          </cell>
          <cell r="X391">
            <v>4622</v>
          </cell>
          <cell r="Y391" t="str">
            <v>RAVINE CREUSE</v>
          </cell>
          <cell r="Z391" t="str">
            <v>CHEMIN BALANCE</v>
          </cell>
          <cell r="AA391" t="str">
            <v>SAINT ANDRE</v>
          </cell>
          <cell r="AB391">
            <v>97440</v>
          </cell>
          <cell r="AC391">
            <v>0</v>
          </cell>
          <cell r="AE391">
            <v>0</v>
          </cell>
        </row>
        <row r="392">
          <cell r="B392" t="str">
            <v>BANOR JULIEN</v>
          </cell>
          <cell r="C392">
            <v>262509507</v>
          </cell>
          <cell r="D392" t="str">
            <v xml:space="preserve">        </v>
          </cell>
          <cell r="E392" t="str">
            <v>M</v>
          </cell>
          <cell r="F392" t="str">
            <v>Non</v>
          </cell>
          <cell r="K392">
            <v>11</v>
          </cell>
          <cell r="L392" t="str">
            <v>Oui</v>
          </cell>
          <cell r="M392" t="str">
            <v>Non</v>
          </cell>
          <cell r="N392">
            <v>2958465</v>
          </cell>
          <cell r="O392">
            <v>41914</v>
          </cell>
          <cell r="Q392">
            <v>0</v>
          </cell>
          <cell r="S392" t="str">
            <v>205AZ</v>
          </cell>
          <cell r="U392" t="str">
            <v>ENTREPRISE</v>
          </cell>
          <cell r="V392">
            <v>52</v>
          </cell>
          <cell r="X392">
            <v>4625</v>
          </cell>
          <cell r="Y392" t="str">
            <v>CHEMIN BADAMIER</v>
          </cell>
          <cell r="AA392" t="str">
            <v>SAINT ANDRE</v>
          </cell>
          <cell r="AB392">
            <v>97440</v>
          </cell>
          <cell r="AC392">
            <v>0</v>
          </cell>
          <cell r="AE392">
            <v>0</v>
          </cell>
        </row>
        <row r="393">
          <cell r="B393" t="str">
            <v>TOAVE JIMMY</v>
          </cell>
          <cell r="C393">
            <v>692884906</v>
          </cell>
          <cell r="D393" t="str">
            <v xml:space="preserve">        </v>
          </cell>
          <cell r="E393" t="str">
            <v>M</v>
          </cell>
          <cell r="F393" t="str">
            <v>Non</v>
          </cell>
          <cell r="I393">
            <v>43872303300017</v>
          </cell>
          <cell r="J393">
            <v>438723033</v>
          </cell>
          <cell r="K393">
            <v>11</v>
          </cell>
          <cell r="L393" t="str">
            <v>Oui</v>
          </cell>
          <cell r="M393" t="str">
            <v>Non</v>
          </cell>
          <cell r="N393">
            <v>2958465</v>
          </cell>
          <cell r="O393">
            <v>41914</v>
          </cell>
          <cell r="Q393">
            <v>0</v>
          </cell>
          <cell r="S393">
            <v>0</v>
          </cell>
          <cell r="U393" t="str">
            <v>TOAVE</v>
          </cell>
          <cell r="V393">
            <v>64</v>
          </cell>
          <cell r="X393">
            <v>4626</v>
          </cell>
          <cell r="Y393" t="str">
            <v>RUELLE TARKIN</v>
          </cell>
          <cell r="Z393" t="str">
            <v>CAMBUSTON</v>
          </cell>
          <cell r="AA393" t="str">
            <v>SAINT ANDRE</v>
          </cell>
          <cell r="AB393">
            <v>97440</v>
          </cell>
          <cell r="AC393">
            <v>0</v>
          </cell>
          <cell r="AE393">
            <v>0</v>
          </cell>
        </row>
        <row r="394">
          <cell r="B394" t="str">
            <v>OMS PLAINE DES PALMISTES</v>
          </cell>
          <cell r="C394" t="str">
            <v xml:space="preserve">        </v>
          </cell>
          <cell r="D394" t="str">
            <v xml:space="preserve">        </v>
          </cell>
          <cell r="F394" t="str">
            <v>Non</v>
          </cell>
          <cell r="K394">
            <v>25</v>
          </cell>
          <cell r="L394" t="str">
            <v>Oui</v>
          </cell>
          <cell r="M394" t="str">
            <v>Non</v>
          </cell>
          <cell r="N394">
            <v>2958465</v>
          </cell>
          <cell r="O394">
            <v>41914</v>
          </cell>
          <cell r="Q394">
            <v>0</v>
          </cell>
          <cell r="S394">
            <v>0</v>
          </cell>
          <cell r="U394" t="str">
            <v>OMS</v>
          </cell>
          <cell r="V394">
            <v>14</v>
          </cell>
          <cell r="X394">
            <v>4629</v>
          </cell>
          <cell r="Y394" t="str">
            <v>RUE LOUIS CARRON</v>
          </cell>
          <cell r="AA394" t="str">
            <v>LA PLAINE DES PALMISTES</v>
          </cell>
          <cell r="AB394">
            <v>97431</v>
          </cell>
          <cell r="AC394">
            <v>406</v>
          </cell>
          <cell r="AD394">
            <v>97</v>
          </cell>
          <cell r="AE394">
            <v>0</v>
          </cell>
        </row>
        <row r="395">
          <cell r="B395" t="str">
            <v>L ESKAL GOURMAN</v>
          </cell>
          <cell r="C395">
            <v>692698252</v>
          </cell>
          <cell r="D395" t="str">
            <v xml:space="preserve">        </v>
          </cell>
          <cell r="F395" t="str">
            <v>Non</v>
          </cell>
          <cell r="I395">
            <v>53855828900012</v>
          </cell>
          <cell r="J395">
            <v>538558289</v>
          </cell>
          <cell r="K395">
            <v>12</v>
          </cell>
          <cell r="L395" t="str">
            <v>Oui</v>
          </cell>
          <cell r="M395" t="str">
            <v>Non</v>
          </cell>
          <cell r="N395">
            <v>2958465</v>
          </cell>
          <cell r="O395">
            <v>41914</v>
          </cell>
          <cell r="Q395">
            <v>0</v>
          </cell>
          <cell r="S395">
            <v>0</v>
          </cell>
          <cell r="U395" t="str">
            <v>L ESKAL</v>
          </cell>
          <cell r="V395">
            <v>224</v>
          </cell>
          <cell r="X395">
            <v>4632</v>
          </cell>
          <cell r="Y395" t="str">
            <v>RUE DE LE REPUBLIQUE</v>
          </cell>
          <cell r="AA395" t="str">
            <v>LA PLAINE DES PALMISTES</v>
          </cell>
          <cell r="AB395">
            <v>97431</v>
          </cell>
          <cell r="AC395">
            <v>406</v>
          </cell>
          <cell r="AD395">
            <v>97</v>
          </cell>
          <cell r="AE395">
            <v>0</v>
          </cell>
        </row>
        <row r="396">
          <cell r="B396" t="str">
            <v>ASS CYCLES PASSION REUNION</v>
          </cell>
          <cell r="C396">
            <v>692861145</v>
          </cell>
          <cell r="D396">
            <v>262239115</v>
          </cell>
          <cell r="F396" t="str">
            <v>Non</v>
          </cell>
          <cell r="I396">
            <v>44811090800010</v>
          </cell>
          <cell r="J396">
            <v>448110908</v>
          </cell>
          <cell r="K396">
            <v>12</v>
          </cell>
          <cell r="L396" t="str">
            <v>Oui</v>
          </cell>
          <cell r="M396" t="str">
            <v>Non</v>
          </cell>
          <cell r="N396">
            <v>2958465</v>
          </cell>
          <cell r="O396">
            <v>41914</v>
          </cell>
          <cell r="Q396">
            <v>0</v>
          </cell>
          <cell r="S396" t="str">
            <v>9312Z</v>
          </cell>
          <cell r="U396" t="str">
            <v>ASS</v>
          </cell>
          <cell r="V396">
            <v>0</v>
          </cell>
          <cell r="X396">
            <v>4633</v>
          </cell>
          <cell r="Y396" t="str">
            <v>BP 20392</v>
          </cell>
          <cell r="AA396" t="str">
            <v>SAINT DENIS</v>
          </cell>
          <cell r="AB396">
            <v>97467</v>
          </cell>
          <cell r="AC396">
            <v>323</v>
          </cell>
          <cell r="AD396">
            <v>17</v>
          </cell>
          <cell r="AE396">
            <v>1</v>
          </cell>
        </row>
        <row r="397">
          <cell r="B397" t="str">
            <v>ESAT LA CONFIANCE GEST</v>
          </cell>
          <cell r="C397">
            <v>260000000</v>
          </cell>
          <cell r="D397">
            <v>260000000</v>
          </cell>
          <cell r="F397" t="str">
            <v>Non</v>
          </cell>
          <cell r="I397">
            <v>77562407500922</v>
          </cell>
          <cell r="J397">
            <v>775624075</v>
          </cell>
          <cell r="K397">
            <v>12</v>
          </cell>
          <cell r="L397" t="str">
            <v>Oui</v>
          </cell>
          <cell r="M397" t="str">
            <v>Non</v>
          </cell>
          <cell r="N397">
            <v>2958465</v>
          </cell>
          <cell r="O397">
            <v>41914</v>
          </cell>
          <cell r="Q397">
            <v>0</v>
          </cell>
          <cell r="S397" t="str">
            <v>8810C</v>
          </cell>
          <cell r="U397" t="str">
            <v>ESAT</v>
          </cell>
          <cell r="V397">
            <v>27</v>
          </cell>
          <cell r="W397" t="str">
            <v>ALL</v>
          </cell>
          <cell r="X397">
            <v>4639</v>
          </cell>
          <cell r="Y397" t="str">
            <v>DES VERGERS</v>
          </cell>
          <cell r="AA397" t="str">
            <v>SAINT BENOIT</v>
          </cell>
          <cell r="AB397">
            <v>97470</v>
          </cell>
          <cell r="AC397">
            <v>410</v>
          </cell>
          <cell r="AD397">
            <v>97</v>
          </cell>
          <cell r="AE397">
            <v>0</v>
          </cell>
        </row>
        <row r="398">
          <cell r="B398" t="str">
            <v>ANNIE COUTANT</v>
          </cell>
          <cell r="C398">
            <v>692179174</v>
          </cell>
          <cell r="D398" t="str">
            <v xml:space="preserve">        </v>
          </cell>
          <cell r="E398" t="str">
            <v>MME</v>
          </cell>
          <cell r="F398" t="str">
            <v>Non</v>
          </cell>
          <cell r="K398">
            <v>11</v>
          </cell>
          <cell r="L398" t="str">
            <v>Oui</v>
          </cell>
          <cell r="M398" t="str">
            <v>Non</v>
          </cell>
          <cell r="N398">
            <v>2958465</v>
          </cell>
          <cell r="O398">
            <v>41914</v>
          </cell>
          <cell r="Q398">
            <v>0</v>
          </cell>
          <cell r="S398">
            <v>0</v>
          </cell>
          <cell r="U398" t="str">
            <v>ANNIE</v>
          </cell>
          <cell r="V398">
            <v>11</v>
          </cell>
          <cell r="W398" t="str">
            <v>RUE</v>
          </cell>
          <cell r="X398">
            <v>4640</v>
          </cell>
          <cell r="Y398" t="str">
            <v>DE LA GRANDE CORNICHE</v>
          </cell>
          <cell r="AA398" t="str">
            <v>SAINT JOSEPH DE LA REUNION</v>
          </cell>
          <cell r="AB398">
            <v>97480</v>
          </cell>
          <cell r="AC398">
            <v>412</v>
          </cell>
          <cell r="AD398">
            <v>97</v>
          </cell>
          <cell r="AE398">
            <v>0</v>
          </cell>
        </row>
        <row r="399">
          <cell r="B399" t="str">
            <v>CYBERMIX EVENTS</v>
          </cell>
          <cell r="C399">
            <v>692526716</v>
          </cell>
          <cell r="D399" t="str">
            <v xml:space="preserve">        </v>
          </cell>
          <cell r="F399" t="str">
            <v>Non</v>
          </cell>
          <cell r="I399">
            <v>79275797300013</v>
          </cell>
          <cell r="J399">
            <v>792757973</v>
          </cell>
          <cell r="K399">
            <v>12</v>
          </cell>
          <cell r="L399" t="str">
            <v>Oui</v>
          </cell>
          <cell r="M399" t="str">
            <v>Non</v>
          </cell>
          <cell r="N399">
            <v>2958465</v>
          </cell>
          <cell r="O399">
            <v>41914</v>
          </cell>
          <cell r="Q399">
            <v>0</v>
          </cell>
          <cell r="S399" t="str">
            <v>8552Z</v>
          </cell>
          <cell r="U399" t="str">
            <v>CYBERMIX</v>
          </cell>
          <cell r="V399">
            <v>1</v>
          </cell>
          <cell r="W399" t="str">
            <v>RUE</v>
          </cell>
          <cell r="X399">
            <v>4641</v>
          </cell>
          <cell r="Y399" t="str">
            <v>JACQUES BREL</v>
          </cell>
          <cell r="Z399" t="str">
            <v>N°21 LA PASTORALE</v>
          </cell>
          <cell r="AA399" t="str">
            <v>SAINTE MARIE</v>
          </cell>
          <cell r="AB399">
            <v>97438</v>
          </cell>
          <cell r="AC399">
            <v>0</v>
          </cell>
          <cell r="AE399">
            <v>0</v>
          </cell>
        </row>
        <row r="400">
          <cell r="B400" t="str">
            <v>SUPREME SENSATION</v>
          </cell>
          <cell r="C400">
            <v>692679203</v>
          </cell>
          <cell r="D400" t="str">
            <v xml:space="preserve">        </v>
          </cell>
          <cell r="F400" t="str">
            <v>Non</v>
          </cell>
          <cell r="I400">
            <v>50271357100011</v>
          </cell>
          <cell r="J400">
            <v>502713571</v>
          </cell>
          <cell r="K400">
            <v>12</v>
          </cell>
          <cell r="L400" t="str">
            <v>Oui</v>
          </cell>
          <cell r="M400" t="str">
            <v>Non</v>
          </cell>
          <cell r="N400">
            <v>2958465</v>
          </cell>
          <cell r="O400">
            <v>41914</v>
          </cell>
          <cell r="Q400">
            <v>0</v>
          </cell>
          <cell r="S400" t="str">
            <v>9321Z</v>
          </cell>
          <cell r="U400" t="str">
            <v>SUPREME</v>
          </cell>
          <cell r="V400">
            <v>116</v>
          </cell>
          <cell r="X400">
            <v>4642</v>
          </cell>
          <cell r="Y400" t="str">
            <v>CHEMIN MON REPOS</v>
          </cell>
          <cell r="AA400" t="str">
            <v>SAINT ANDRE</v>
          </cell>
          <cell r="AB400">
            <v>97440</v>
          </cell>
          <cell r="AC400">
            <v>409</v>
          </cell>
          <cell r="AD400">
            <v>97</v>
          </cell>
          <cell r="AE400">
            <v>0</v>
          </cell>
        </row>
        <row r="401">
          <cell r="B401" t="str">
            <v>ECURIE THERMEA</v>
          </cell>
          <cell r="C401">
            <v>692215921</v>
          </cell>
          <cell r="D401">
            <v>262527349</v>
          </cell>
          <cell r="F401" t="str">
            <v>Non</v>
          </cell>
          <cell r="K401">
            <v>12</v>
          </cell>
          <cell r="L401" t="str">
            <v>Oui</v>
          </cell>
          <cell r="M401" t="str">
            <v>Non</v>
          </cell>
          <cell r="N401">
            <v>2958465</v>
          </cell>
          <cell r="O401">
            <v>41914</v>
          </cell>
          <cell r="Q401">
            <v>0</v>
          </cell>
          <cell r="S401">
            <v>0</v>
          </cell>
          <cell r="U401" t="str">
            <v>ECURIE</v>
          </cell>
          <cell r="V401">
            <v>662</v>
          </cell>
          <cell r="X401">
            <v>4643</v>
          </cell>
          <cell r="Y401" t="str">
            <v>CHEMIN CANAL MOREAU</v>
          </cell>
          <cell r="Z401" t="str">
            <v>RAVINE CREUSE</v>
          </cell>
          <cell r="AA401" t="str">
            <v>SAINT ANDRE</v>
          </cell>
          <cell r="AB401">
            <v>97440</v>
          </cell>
          <cell r="AC401">
            <v>0</v>
          </cell>
          <cell r="AE401">
            <v>0</v>
          </cell>
        </row>
        <row r="402">
          <cell r="B402" t="str">
            <v>ASS TI SENTIE</v>
          </cell>
          <cell r="C402">
            <v>692829137</v>
          </cell>
          <cell r="D402" t="str">
            <v xml:space="preserve">        </v>
          </cell>
          <cell r="F402" t="str">
            <v>Non</v>
          </cell>
          <cell r="I402">
            <v>52224689100017</v>
          </cell>
          <cell r="J402">
            <v>522246891</v>
          </cell>
          <cell r="K402">
            <v>12</v>
          </cell>
          <cell r="L402" t="str">
            <v>Oui</v>
          </cell>
          <cell r="M402" t="str">
            <v>Non</v>
          </cell>
          <cell r="N402">
            <v>2958465</v>
          </cell>
          <cell r="O402">
            <v>41914</v>
          </cell>
          <cell r="Q402">
            <v>0</v>
          </cell>
          <cell r="S402" t="str">
            <v>9499Z</v>
          </cell>
          <cell r="U402" t="str">
            <v>TI</v>
          </cell>
          <cell r="V402">
            <v>60</v>
          </cell>
          <cell r="W402" t="str">
            <v>RUE</v>
          </cell>
          <cell r="X402">
            <v>4644</v>
          </cell>
          <cell r="Y402" t="str">
            <v>GABRIEL VAYABOURY</v>
          </cell>
          <cell r="AA402" t="str">
            <v>SAINT ANDRE</v>
          </cell>
          <cell r="AB402">
            <v>97440</v>
          </cell>
          <cell r="AC402">
            <v>409</v>
          </cell>
          <cell r="AD402">
            <v>97</v>
          </cell>
          <cell r="AE402">
            <v>0</v>
          </cell>
        </row>
        <row r="403">
          <cell r="B403" t="str">
            <v>C DID AVENTURES</v>
          </cell>
          <cell r="C403">
            <v>692953444</v>
          </cell>
          <cell r="D403" t="str">
            <v xml:space="preserve">        </v>
          </cell>
          <cell r="F403" t="str">
            <v>Non</v>
          </cell>
          <cell r="I403">
            <v>53040658600012</v>
          </cell>
          <cell r="J403">
            <v>530406586</v>
          </cell>
          <cell r="K403">
            <v>12</v>
          </cell>
          <cell r="L403" t="str">
            <v>Oui</v>
          </cell>
          <cell r="M403" t="str">
            <v>Non</v>
          </cell>
          <cell r="N403">
            <v>2958465</v>
          </cell>
          <cell r="O403">
            <v>41914</v>
          </cell>
          <cell r="Q403">
            <v>0</v>
          </cell>
          <cell r="S403" t="str">
            <v>7721Z</v>
          </cell>
          <cell r="U403" t="str">
            <v>C</v>
          </cell>
          <cell r="V403">
            <v>11</v>
          </cell>
          <cell r="W403" t="str">
            <v>RUE</v>
          </cell>
          <cell r="X403">
            <v>4645</v>
          </cell>
          <cell r="Y403" t="str">
            <v>DU 20 DECEMBRE</v>
          </cell>
          <cell r="AA403" t="str">
            <v>BRAS PANON</v>
          </cell>
          <cell r="AB403">
            <v>97412</v>
          </cell>
          <cell r="AC403">
            <v>402</v>
          </cell>
          <cell r="AD403">
            <v>97</v>
          </cell>
          <cell r="AE403">
            <v>0</v>
          </cell>
        </row>
        <row r="404">
          <cell r="B404" t="str">
            <v>CYCLOPARC SARL</v>
          </cell>
          <cell r="C404">
            <v>692299972</v>
          </cell>
          <cell r="D404">
            <v>262584773</v>
          </cell>
          <cell r="F404" t="str">
            <v>Non</v>
          </cell>
          <cell r="K404">
            <v>12</v>
          </cell>
          <cell r="L404" t="str">
            <v>Oui</v>
          </cell>
          <cell r="M404" t="str">
            <v>Non</v>
          </cell>
          <cell r="N404">
            <v>2958465</v>
          </cell>
          <cell r="O404">
            <v>41914</v>
          </cell>
          <cell r="Q404">
            <v>0</v>
          </cell>
          <cell r="S404">
            <v>0</v>
          </cell>
          <cell r="U404" t="str">
            <v>SARL</v>
          </cell>
          <cell r="V404">
            <v>140</v>
          </cell>
          <cell r="X404">
            <v>4646</v>
          </cell>
          <cell r="Y404" t="str">
            <v>RUELLE CAMALON</v>
          </cell>
          <cell r="AA404" t="str">
            <v>SAINT ANDRE</v>
          </cell>
          <cell r="AB404">
            <v>97440</v>
          </cell>
          <cell r="AC404">
            <v>409</v>
          </cell>
          <cell r="AD404">
            <v>97</v>
          </cell>
          <cell r="AE404">
            <v>0</v>
          </cell>
        </row>
        <row r="405">
          <cell r="B405" t="str">
            <v>LOOPING LOISIR</v>
          </cell>
          <cell r="C405">
            <v>692666295</v>
          </cell>
          <cell r="D405">
            <v>262416334</v>
          </cell>
          <cell r="F405" t="str">
            <v>Non</v>
          </cell>
          <cell r="I405">
            <v>45335552100015</v>
          </cell>
          <cell r="J405">
            <v>453355521</v>
          </cell>
          <cell r="K405">
            <v>12</v>
          </cell>
          <cell r="L405" t="str">
            <v>Oui</v>
          </cell>
          <cell r="M405" t="str">
            <v>Non</v>
          </cell>
          <cell r="N405">
            <v>2958465</v>
          </cell>
          <cell r="O405">
            <v>41914</v>
          </cell>
          <cell r="Q405">
            <v>0</v>
          </cell>
          <cell r="S405" t="str">
            <v>9329Z</v>
          </cell>
          <cell r="U405" t="str">
            <v>LOOPING</v>
          </cell>
          <cell r="V405">
            <v>62</v>
          </cell>
          <cell r="W405" t="str">
            <v>RUE</v>
          </cell>
          <cell r="X405">
            <v>4647</v>
          </cell>
          <cell r="Y405" t="str">
            <v>VICTOR MAC AULIFFE</v>
          </cell>
          <cell r="AA405" t="str">
            <v>SAINT DENIS</v>
          </cell>
          <cell r="AB405">
            <v>97400</v>
          </cell>
          <cell r="AC405">
            <v>323</v>
          </cell>
          <cell r="AD405">
            <v>17</v>
          </cell>
          <cell r="AE405">
            <v>1</v>
          </cell>
        </row>
        <row r="406">
          <cell r="B406" t="str">
            <v>TI LOUN DE PAT ATER</v>
          </cell>
          <cell r="C406">
            <v>262236510</v>
          </cell>
          <cell r="D406" t="str">
            <v xml:space="preserve">        </v>
          </cell>
          <cell r="F406" t="str">
            <v>Non</v>
          </cell>
          <cell r="K406">
            <v>12</v>
          </cell>
          <cell r="L406" t="str">
            <v>Oui</v>
          </cell>
          <cell r="M406" t="str">
            <v>Non</v>
          </cell>
          <cell r="N406">
            <v>2958465</v>
          </cell>
          <cell r="O406">
            <v>41914</v>
          </cell>
          <cell r="Q406">
            <v>0</v>
          </cell>
          <cell r="S406" t="str">
            <v>913E</v>
          </cell>
          <cell r="U406" t="str">
            <v>TI</v>
          </cell>
          <cell r="V406">
            <v>79</v>
          </cell>
          <cell r="X406">
            <v>4648</v>
          </cell>
          <cell r="Y406" t="str">
            <v>CHEMIN DES TAMARINS</v>
          </cell>
          <cell r="AA406" t="str">
            <v>LA MONTAGNE</v>
          </cell>
          <cell r="AB406">
            <v>97417</v>
          </cell>
          <cell r="AC406">
            <v>101</v>
          </cell>
          <cell r="AD406">
            <v>44</v>
          </cell>
          <cell r="AE406">
            <v>0</v>
          </cell>
        </row>
        <row r="407">
          <cell r="B407" t="str">
            <v>ECOLE DE LA 2EME CHANCE</v>
          </cell>
          <cell r="C407" t="str">
            <v xml:space="preserve">        </v>
          </cell>
          <cell r="D407" t="str">
            <v xml:space="preserve">        </v>
          </cell>
          <cell r="F407" t="str">
            <v>Oui</v>
          </cell>
          <cell r="K407">
            <v>12</v>
          </cell>
          <cell r="L407" t="str">
            <v>Oui</v>
          </cell>
          <cell r="M407" t="str">
            <v>Oui</v>
          </cell>
          <cell r="N407">
            <v>2958465</v>
          </cell>
          <cell r="O407">
            <v>41520</v>
          </cell>
          <cell r="S407">
            <v>0</v>
          </cell>
          <cell r="U407" t="str">
            <v>ECOLE</v>
          </cell>
          <cell r="V407">
            <v>0</v>
          </cell>
          <cell r="X407">
            <v>4665</v>
          </cell>
          <cell r="Y407" t="str">
            <v>421 CHEMIN LAGOURGUE</v>
          </cell>
          <cell r="AA407" t="str">
            <v>SAINT ANDRE</v>
          </cell>
          <cell r="AB407">
            <v>97440</v>
          </cell>
          <cell r="AC407">
            <v>0</v>
          </cell>
          <cell r="AE407">
            <v>0</v>
          </cell>
        </row>
        <row r="408">
          <cell r="B408" t="str">
            <v>ADAM DE VILLIERS CHRISTIAN LA</v>
          </cell>
          <cell r="C408">
            <v>262472133</v>
          </cell>
          <cell r="D408">
            <v>692679744</v>
          </cell>
          <cell r="F408" t="str">
            <v>Non</v>
          </cell>
          <cell r="H408" t="str">
            <v>ROSERAYE</v>
          </cell>
          <cell r="I408">
            <v>38811225200019</v>
          </cell>
          <cell r="J408">
            <v>388112252</v>
          </cell>
          <cell r="K408">
            <v>11</v>
          </cell>
          <cell r="L408" t="str">
            <v>Oui</v>
          </cell>
          <cell r="M408" t="str">
            <v>Non</v>
          </cell>
          <cell r="N408">
            <v>2958465</v>
          </cell>
          <cell r="O408">
            <v>41914</v>
          </cell>
          <cell r="Q408">
            <v>0</v>
          </cell>
          <cell r="S408" t="str">
            <v>0114Z</v>
          </cell>
          <cell r="U408" t="str">
            <v>ADAM</v>
          </cell>
          <cell r="V408">
            <v>0</v>
          </cell>
          <cell r="X408">
            <v>4668</v>
          </cell>
          <cell r="Y408" t="str">
            <v>206 RN2 LES BAMBOUS</v>
          </cell>
          <cell r="AA408" t="str">
            <v>SAINTE-ROSE</v>
          </cell>
          <cell r="AB408">
            <v>97439</v>
          </cell>
          <cell r="AC408">
            <v>0</v>
          </cell>
          <cell r="AE408">
            <v>0</v>
          </cell>
        </row>
        <row r="409">
          <cell r="B409" t="str">
            <v>KREOL ART</v>
          </cell>
          <cell r="C409">
            <v>692673876</v>
          </cell>
          <cell r="D409" t="str">
            <v xml:space="preserve">        </v>
          </cell>
          <cell r="F409" t="str">
            <v>Non</v>
          </cell>
          <cell r="K409">
            <v>12</v>
          </cell>
          <cell r="L409" t="str">
            <v>Oui</v>
          </cell>
          <cell r="M409" t="str">
            <v>Non</v>
          </cell>
          <cell r="N409">
            <v>2958465</v>
          </cell>
          <cell r="O409">
            <v>41914</v>
          </cell>
          <cell r="Q409">
            <v>0</v>
          </cell>
          <cell r="S409" t="str">
            <v>913E</v>
          </cell>
          <cell r="U409" t="str">
            <v>KREOL</v>
          </cell>
          <cell r="V409">
            <v>0</v>
          </cell>
          <cell r="X409">
            <v>4669</v>
          </cell>
          <cell r="Y409" t="str">
            <v>26 BIS CHEMIN TECHER</v>
          </cell>
          <cell r="AA409" t="str">
            <v>LA MONTAGNE</v>
          </cell>
          <cell r="AB409">
            <v>97417</v>
          </cell>
          <cell r="AC409">
            <v>101</v>
          </cell>
          <cell r="AD409">
            <v>44</v>
          </cell>
          <cell r="AE409">
            <v>0</v>
          </cell>
        </row>
        <row r="410">
          <cell r="B410" t="str">
            <v>LES CONFISERIES D EMILIE</v>
          </cell>
          <cell r="C410">
            <v>262510205</v>
          </cell>
          <cell r="D410">
            <v>262511756</v>
          </cell>
          <cell r="F410" t="str">
            <v>Non</v>
          </cell>
          <cell r="I410">
            <v>35374846000014</v>
          </cell>
          <cell r="J410">
            <v>353748460</v>
          </cell>
          <cell r="K410">
            <v>12</v>
          </cell>
          <cell r="L410" t="str">
            <v>Oui</v>
          </cell>
          <cell r="M410" t="str">
            <v>Non</v>
          </cell>
          <cell r="N410">
            <v>2958465</v>
          </cell>
          <cell r="O410">
            <v>41914</v>
          </cell>
          <cell r="Q410">
            <v>0</v>
          </cell>
          <cell r="S410" t="str">
            <v>1039B</v>
          </cell>
          <cell r="U410" t="str">
            <v>LES</v>
          </cell>
          <cell r="V410">
            <v>0</v>
          </cell>
          <cell r="X410">
            <v>4671</v>
          </cell>
          <cell r="Y410" t="str">
            <v>15 CHEMIN BLEMIR</v>
          </cell>
          <cell r="AA410" t="str">
            <v>SAINTE-ANNE</v>
          </cell>
          <cell r="AB410">
            <v>97437</v>
          </cell>
          <cell r="AC410">
            <v>513</v>
          </cell>
          <cell r="AD410">
            <v>25</v>
          </cell>
          <cell r="AE410">
            <v>0</v>
          </cell>
        </row>
        <row r="411">
          <cell r="B411" t="str">
            <v>COMITE REUNIONNAIS DE MORING</v>
          </cell>
          <cell r="C411">
            <v>262200979</v>
          </cell>
          <cell r="D411">
            <v>692721957</v>
          </cell>
          <cell r="F411" t="str">
            <v>Non</v>
          </cell>
          <cell r="I411">
            <v>42228348100022</v>
          </cell>
          <cell r="J411">
            <v>422283481</v>
          </cell>
          <cell r="K411">
            <v>12</v>
          </cell>
          <cell r="L411" t="str">
            <v>Oui</v>
          </cell>
          <cell r="M411" t="str">
            <v>Non</v>
          </cell>
          <cell r="N411">
            <v>2958465</v>
          </cell>
          <cell r="O411">
            <v>41914</v>
          </cell>
          <cell r="Q411">
            <v>0</v>
          </cell>
          <cell r="S411" t="str">
            <v>9001Z</v>
          </cell>
          <cell r="U411" t="str">
            <v>COMITE</v>
          </cell>
          <cell r="V411">
            <v>0</v>
          </cell>
          <cell r="X411">
            <v>4672</v>
          </cell>
          <cell r="Y411" t="str">
            <v>1 ROUTE DE LA DIGUE BP 335</v>
          </cell>
          <cell r="AA411" t="str">
            <v>SAINTE-CLOTILDE</v>
          </cell>
          <cell r="AB411">
            <v>97490</v>
          </cell>
          <cell r="AC411">
            <v>0</v>
          </cell>
          <cell r="AE411">
            <v>0</v>
          </cell>
        </row>
        <row r="412">
          <cell r="B412" t="str">
            <v>LOZZA ANTOINE</v>
          </cell>
          <cell r="C412" t="str">
            <v xml:space="preserve">        </v>
          </cell>
          <cell r="D412" t="str">
            <v xml:space="preserve">        </v>
          </cell>
          <cell r="E412" t="str">
            <v>M</v>
          </cell>
          <cell r="F412" t="str">
            <v>Non</v>
          </cell>
          <cell r="I412">
            <v>75367822600014</v>
          </cell>
          <cell r="J412">
            <v>753678226</v>
          </cell>
          <cell r="K412">
            <v>11</v>
          </cell>
          <cell r="L412" t="str">
            <v>Oui</v>
          </cell>
          <cell r="M412" t="str">
            <v>Non</v>
          </cell>
          <cell r="N412">
            <v>2958465</v>
          </cell>
          <cell r="O412">
            <v>41914</v>
          </cell>
          <cell r="Q412">
            <v>0</v>
          </cell>
          <cell r="S412">
            <v>0</v>
          </cell>
          <cell r="U412" t="str">
            <v>LOZZA</v>
          </cell>
          <cell r="V412">
            <v>0</v>
          </cell>
          <cell r="X412">
            <v>4673</v>
          </cell>
          <cell r="Y412" t="str">
            <v>24 BIS RUE JOACHIM DU BELLAY</v>
          </cell>
          <cell r="AA412" t="str">
            <v>LE TAMPON</v>
          </cell>
          <cell r="AB412">
            <v>97430</v>
          </cell>
          <cell r="AC412">
            <v>422</v>
          </cell>
          <cell r="AD412">
            <v>97</v>
          </cell>
          <cell r="AE412">
            <v>0</v>
          </cell>
        </row>
        <row r="413">
          <cell r="B413" t="str">
            <v>MOUTOUSSAMY DIDIER P TIT</v>
          </cell>
          <cell r="C413" t="str">
            <v xml:space="preserve">        </v>
          </cell>
          <cell r="D413" t="str">
            <v xml:space="preserve">        </v>
          </cell>
          <cell r="E413" t="str">
            <v>M</v>
          </cell>
          <cell r="F413" t="str">
            <v>Non</v>
          </cell>
          <cell r="H413" t="str">
            <v>TRAIN LONTAN</v>
          </cell>
          <cell r="K413">
            <v>11</v>
          </cell>
          <cell r="L413" t="str">
            <v>Oui</v>
          </cell>
          <cell r="M413" t="str">
            <v>Non</v>
          </cell>
          <cell r="N413">
            <v>2958465</v>
          </cell>
          <cell r="O413">
            <v>41914</v>
          </cell>
          <cell r="Q413">
            <v>0</v>
          </cell>
          <cell r="S413">
            <v>0</v>
          </cell>
          <cell r="U413" t="str">
            <v>MOUTOUSSAMY</v>
          </cell>
          <cell r="V413">
            <v>0</v>
          </cell>
          <cell r="X413">
            <v>4674</v>
          </cell>
          <cell r="Y413" t="str">
            <v>MARE A POULE D'EAU 43 CHEMIN</v>
          </cell>
          <cell r="Z413" t="str">
            <v>LA POINTE</v>
          </cell>
          <cell r="AA413" t="str">
            <v>SALAZIE</v>
          </cell>
          <cell r="AB413">
            <v>97433</v>
          </cell>
          <cell r="AC413">
            <v>421</v>
          </cell>
          <cell r="AD413">
            <v>97</v>
          </cell>
          <cell r="AE413">
            <v>0</v>
          </cell>
        </row>
        <row r="414">
          <cell r="B414" t="str">
            <v>LA MAISON DES SABLES</v>
          </cell>
          <cell r="C414">
            <v>693205800</v>
          </cell>
          <cell r="D414">
            <v>262898615</v>
          </cell>
          <cell r="F414" t="str">
            <v>Non</v>
          </cell>
          <cell r="I414">
            <v>52114502900018</v>
          </cell>
          <cell r="J414">
            <v>521145029</v>
          </cell>
          <cell r="K414">
            <v>12</v>
          </cell>
          <cell r="L414" t="str">
            <v>Oui</v>
          </cell>
          <cell r="M414" t="str">
            <v>Non</v>
          </cell>
          <cell r="N414">
            <v>2958465</v>
          </cell>
          <cell r="O414">
            <v>41914</v>
          </cell>
          <cell r="Q414">
            <v>0</v>
          </cell>
          <cell r="S414" t="str">
            <v>9499Z</v>
          </cell>
          <cell r="U414" t="str">
            <v>LA</v>
          </cell>
          <cell r="V414">
            <v>0</v>
          </cell>
          <cell r="X414">
            <v>4675</v>
          </cell>
          <cell r="Y414" t="str">
            <v>BRAS CANOT</v>
          </cell>
          <cell r="AA414" t="str">
            <v>SAINT BENOIT</v>
          </cell>
          <cell r="AB414">
            <v>97470</v>
          </cell>
          <cell r="AC414">
            <v>410</v>
          </cell>
          <cell r="AD414">
            <v>97</v>
          </cell>
          <cell r="AE414">
            <v>0</v>
          </cell>
        </row>
        <row r="415">
          <cell r="B415" t="str">
            <v>OFFICE DE TOURISME ET DES</v>
          </cell>
          <cell r="C415" t="str">
            <v xml:space="preserve">        </v>
          </cell>
          <cell r="D415" t="str">
            <v xml:space="preserve">        </v>
          </cell>
          <cell r="F415" t="str">
            <v>Non</v>
          </cell>
          <cell r="H415" t="str">
            <v>CONGRES</v>
          </cell>
          <cell r="I415">
            <v>33918522500028</v>
          </cell>
          <cell r="J415">
            <v>339185225</v>
          </cell>
          <cell r="K415">
            <v>12</v>
          </cell>
          <cell r="L415" t="str">
            <v>Oui</v>
          </cell>
          <cell r="M415" t="str">
            <v>Non</v>
          </cell>
          <cell r="N415">
            <v>2958465</v>
          </cell>
          <cell r="O415">
            <v>41914</v>
          </cell>
          <cell r="Q415">
            <v>0</v>
          </cell>
          <cell r="S415" t="str">
            <v>9499Z</v>
          </cell>
          <cell r="U415" t="str">
            <v>OFFICE</v>
          </cell>
          <cell r="V415">
            <v>0</v>
          </cell>
          <cell r="X415">
            <v>4684</v>
          </cell>
          <cell r="Y415" t="str">
            <v>BUREAU DES CONGRES PLACE DE LA</v>
          </cell>
          <cell r="Z415" t="str">
            <v>VICTOIRE</v>
          </cell>
          <cell r="AA415" t="str">
            <v>CLERMONT-FERRAND</v>
          </cell>
          <cell r="AB415">
            <v>63000</v>
          </cell>
          <cell r="AC415">
            <v>113</v>
          </cell>
          <cell r="AD415">
            <v>63</v>
          </cell>
          <cell r="AE415">
            <v>0</v>
          </cell>
        </row>
        <row r="416">
          <cell r="B416" t="str">
            <v>SUNNY SYSTEMS SERVICES ET</v>
          </cell>
          <cell r="C416">
            <v>692855556</v>
          </cell>
          <cell r="D416">
            <v>262281888</v>
          </cell>
          <cell r="F416" t="str">
            <v>Non</v>
          </cell>
          <cell r="H416" t="str">
            <v>SUPPORT</v>
          </cell>
          <cell r="I416">
            <v>53869455500011</v>
          </cell>
          <cell r="J416">
            <v>538694555</v>
          </cell>
          <cell r="K416">
            <v>12</v>
          </cell>
          <cell r="L416" t="str">
            <v>Oui</v>
          </cell>
          <cell r="M416" t="str">
            <v>Non</v>
          </cell>
          <cell r="N416">
            <v>2958465</v>
          </cell>
          <cell r="O416">
            <v>41914</v>
          </cell>
          <cell r="Q416">
            <v>0</v>
          </cell>
          <cell r="S416" t="str">
            <v>6209Z</v>
          </cell>
          <cell r="U416" t="str">
            <v>SUNNY</v>
          </cell>
          <cell r="V416">
            <v>0</v>
          </cell>
          <cell r="X416">
            <v>4691</v>
          </cell>
          <cell r="Y416" t="str">
            <v>3127 CHEM LAGOURGUE CENTRE SARANJA</v>
          </cell>
          <cell r="Z416" t="str">
            <v>LOCAL 4</v>
          </cell>
          <cell r="AA416" t="str">
            <v>SAINT ANDRE</v>
          </cell>
          <cell r="AB416">
            <v>97440</v>
          </cell>
          <cell r="AC416">
            <v>0</v>
          </cell>
          <cell r="AE416">
            <v>0</v>
          </cell>
        </row>
        <row r="417">
          <cell r="B417" t="str">
            <v>CCIR</v>
          </cell>
          <cell r="C417" t="str">
            <v xml:space="preserve">        </v>
          </cell>
          <cell r="D417" t="str">
            <v xml:space="preserve">        </v>
          </cell>
          <cell r="F417" t="str">
            <v>Non</v>
          </cell>
          <cell r="I417">
            <v>18974211700014</v>
          </cell>
          <cell r="J417">
            <v>189742117</v>
          </cell>
          <cell r="K417">
            <v>21</v>
          </cell>
          <cell r="L417" t="str">
            <v>Oui</v>
          </cell>
          <cell r="M417" t="str">
            <v>Non</v>
          </cell>
          <cell r="N417">
            <v>2958465</v>
          </cell>
          <cell r="O417">
            <v>41914</v>
          </cell>
          <cell r="Q417">
            <v>0</v>
          </cell>
          <cell r="S417" t="str">
            <v>9411Z</v>
          </cell>
          <cell r="U417" t="str">
            <v>CCIR</v>
          </cell>
          <cell r="V417">
            <v>0</v>
          </cell>
          <cell r="X417">
            <v>4692</v>
          </cell>
          <cell r="Y417" t="str">
            <v>SERVICE GENERAL 5 B RUE DE PARIS</v>
          </cell>
          <cell r="AA417" t="str">
            <v>SAINT-DENIS CEDEX</v>
          </cell>
          <cell r="AB417">
            <v>97405</v>
          </cell>
          <cell r="AC417">
            <v>0</v>
          </cell>
          <cell r="AE417">
            <v>0</v>
          </cell>
        </row>
        <row r="418">
          <cell r="B418" t="str">
            <v>OSHAWANE BRETAGNE GERALDINE</v>
          </cell>
          <cell r="C418">
            <v>692614782</v>
          </cell>
          <cell r="D418" t="str">
            <v xml:space="preserve">        </v>
          </cell>
          <cell r="E418" t="str">
            <v>MME</v>
          </cell>
          <cell r="F418" t="str">
            <v>Non</v>
          </cell>
          <cell r="I418">
            <v>50868020400015</v>
          </cell>
          <cell r="J418">
            <v>508680204</v>
          </cell>
          <cell r="K418">
            <v>11</v>
          </cell>
          <cell r="L418" t="str">
            <v>Oui</v>
          </cell>
          <cell r="M418" t="str">
            <v>Non</v>
          </cell>
          <cell r="N418">
            <v>2958465</v>
          </cell>
          <cell r="O418">
            <v>41914</v>
          </cell>
          <cell r="Q418">
            <v>0</v>
          </cell>
          <cell r="S418" t="str">
            <v>9003A</v>
          </cell>
          <cell r="U418" t="str">
            <v>OSHAWANE</v>
          </cell>
          <cell r="V418">
            <v>0</v>
          </cell>
          <cell r="X418">
            <v>4792</v>
          </cell>
          <cell r="Y418" t="str">
            <v>14 BIS RUE DES FANJANS</v>
          </cell>
          <cell r="AA418" t="str">
            <v>SAINT BENOIT</v>
          </cell>
          <cell r="AB418">
            <v>97470</v>
          </cell>
          <cell r="AC418">
            <v>410</v>
          </cell>
          <cell r="AD418">
            <v>97</v>
          </cell>
          <cell r="AE418">
            <v>0</v>
          </cell>
        </row>
        <row r="419">
          <cell r="B419" t="str">
            <v>LYCEE GEORGES BRASSENS</v>
          </cell>
          <cell r="C419">
            <v>262924710</v>
          </cell>
          <cell r="D419">
            <v>262294410</v>
          </cell>
          <cell r="F419" t="str">
            <v>Non</v>
          </cell>
          <cell r="I419">
            <v>19974053100017</v>
          </cell>
          <cell r="J419">
            <v>199740531</v>
          </cell>
          <cell r="K419">
            <v>22</v>
          </cell>
          <cell r="L419" t="str">
            <v>Oui</v>
          </cell>
          <cell r="M419" t="str">
            <v>Oui</v>
          </cell>
          <cell r="N419">
            <v>2958465</v>
          </cell>
          <cell r="O419">
            <v>41914</v>
          </cell>
          <cell r="Q419">
            <v>0</v>
          </cell>
          <cell r="S419">
            <v>0</v>
          </cell>
          <cell r="U419" t="str">
            <v>LYCEE</v>
          </cell>
          <cell r="V419">
            <v>0</v>
          </cell>
          <cell r="X419">
            <v>4793</v>
          </cell>
          <cell r="Y419" t="str">
            <v>16 AV GEORGES BRASSENS</v>
          </cell>
          <cell r="AA419" t="str">
            <v>SAINTE CLOTILDE</v>
          </cell>
          <cell r="AB419">
            <v>97495</v>
          </cell>
          <cell r="AC419">
            <v>411</v>
          </cell>
          <cell r="AD419">
            <v>97</v>
          </cell>
          <cell r="AE419">
            <v>10</v>
          </cell>
        </row>
        <row r="420">
          <cell r="B420" t="str">
            <v>LES BIJOUX D HERMANA</v>
          </cell>
          <cell r="C420">
            <v>262592980</v>
          </cell>
          <cell r="D420">
            <v>692071337</v>
          </cell>
          <cell r="F420" t="str">
            <v>Non</v>
          </cell>
          <cell r="I420">
            <v>50322560900018</v>
          </cell>
          <cell r="J420">
            <v>503225609</v>
          </cell>
          <cell r="K420">
            <v>12</v>
          </cell>
          <cell r="L420" t="str">
            <v>Oui</v>
          </cell>
          <cell r="M420" t="str">
            <v>Non</v>
          </cell>
          <cell r="N420">
            <v>2958465</v>
          </cell>
          <cell r="O420">
            <v>41914</v>
          </cell>
          <cell r="Q420">
            <v>0</v>
          </cell>
          <cell r="S420" t="str">
            <v>3213Z</v>
          </cell>
          <cell r="U420" t="str">
            <v>LES</v>
          </cell>
          <cell r="V420">
            <v>0</v>
          </cell>
          <cell r="X420">
            <v>4818</v>
          </cell>
          <cell r="Y420" t="str">
            <v>188 RUE JEAN DE FOS DU RAU</v>
          </cell>
          <cell r="AA420" t="str">
            <v>PLAINE DES CAFRES</v>
          </cell>
          <cell r="AB420">
            <v>97418</v>
          </cell>
          <cell r="AC420">
            <v>0</v>
          </cell>
          <cell r="AE420">
            <v>0</v>
          </cell>
        </row>
        <row r="421">
          <cell r="B421" t="str">
            <v>SCI CHASSAGNE ALBERT</v>
          </cell>
          <cell r="C421" t="str">
            <v xml:space="preserve">        </v>
          </cell>
          <cell r="D421" t="str">
            <v xml:space="preserve">        </v>
          </cell>
          <cell r="F421" t="str">
            <v>Non</v>
          </cell>
          <cell r="I421">
            <v>40287097600014</v>
          </cell>
          <cell r="J421">
            <v>402870976</v>
          </cell>
          <cell r="K421">
            <v>12</v>
          </cell>
          <cell r="L421" t="str">
            <v>Oui</v>
          </cell>
          <cell r="M421" t="str">
            <v>Non</v>
          </cell>
          <cell r="N421">
            <v>2958465</v>
          </cell>
          <cell r="O421">
            <v>41914</v>
          </cell>
          <cell r="Q421">
            <v>0</v>
          </cell>
          <cell r="S421" t="str">
            <v>6820B</v>
          </cell>
          <cell r="U421" t="str">
            <v>SCI</v>
          </cell>
          <cell r="V421">
            <v>7</v>
          </cell>
          <cell r="X421">
            <v>4819</v>
          </cell>
          <cell r="Y421" t="str">
            <v>LE GRAND HAZIER</v>
          </cell>
          <cell r="AA421" t="str">
            <v>SAINTE SUZANNE</v>
          </cell>
          <cell r="AB421">
            <v>97441</v>
          </cell>
          <cell r="AC421">
            <v>420</v>
          </cell>
          <cell r="AD421">
            <v>97</v>
          </cell>
          <cell r="AE421">
            <v>0</v>
          </cell>
        </row>
        <row r="422">
          <cell r="B422" t="str">
            <v>LES BOUGIES DE CATHY</v>
          </cell>
          <cell r="C422">
            <v>692896156</v>
          </cell>
          <cell r="D422" t="str">
            <v xml:space="preserve">        </v>
          </cell>
          <cell r="F422" t="str">
            <v>Non</v>
          </cell>
          <cell r="I422">
            <v>53519031800019</v>
          </cell>
          <cell r="J422">
            <v>535190318</v>
          </cell>
          <cell r="K422">
            <v>12</v>
          </cell>
          <cell r="L422" t="str">
            <v>Oui</v>
          </cell>
          <cell r="M422" t="str">
            <v>Non</v>
          </cell>
          <cell r="N422">
            <v>2958465</v>
          </cell>
          <cell r="O422">
            <v>41914</v>
          </cell>
          <cell r="Q422">
            <v>0</v>
          </cell>
          <cell r="S422" t="str">
            <v>3299Z</v>
          </cell>
          <cell r="U422" t="str">
            <v>LES</v>
          </cell>
          <cell r="V422">
            <v>0</v>
          </cell>
          <cell r="X422">
            <v>4820</v>
          </cell>
          <cell r="Y422" t="str">
            <v>23 B RUE RICHARD ADOLPHE</v>
          </cell>
          <cell r="AA422" t="str">
            <v>LA PLAINE DES PALMISTES</v>
          </cell>
          <cell r="AB422">
            <v>97431</v>
          </cell>
          <cell r="AC422">
            <v>406</v>
          </cell>
          <cell r="AD422">
            <v>97</v>
          </cell>
          <cell r="AE422">
            <v>0</v>
          </cell>
        </row>
        <row r="423">
          <cell r="B423" t="str">
            <v>GOVINDASSAMY JEAN MAX</v>
          </cell>
          <cell r="C423" t="str">
            <v xml:space="preserve">        </v>
          </cell>
          <cell r="D423" t="str">
            <v xml:space="preserve">        </v>
          </cell>
          <cell r="E423" t="str">
            <v>M</v>
          </cell>
          <cell r="F423" t="str">
            <v>Non</v>
          </cell>
          <cell r="K423">
            <v>11</v>
          </cell>
          <cell r="L423" t="str">
            <v>Oui</v>
          </cell>
          <cell r="M423" t="str">
            <v>Non</v>
          </cell>
          <cell r="N423">
            <v>2958465</v>
          </cell>
          <cell r="O423">
            <v>41914</v>
          </cell>
          <cell r="Q423">
            <v>0</v>
          </cell>
          <cell r="S423">
            <v>0</v>
          </cell>
          <cell r="U423" t="str">
            <v>GOVINDASSAMY</v>
          </cell>
          <cell r="V423">
            <v>0</v>
          </cell>
          <cell r="X423">
            <v>4823</v>
          </cell>
          <cell r="Y423" t="str">
            <v>1723 CHEMIN VALENTIN</v>
          </cell>
          <cell r="AA423" t="str">
            <v>SAINT ANDRE</v>
          </cell>
          <cell r="AB423">
            <v>97440</v>
          </cell>
          <cell r="AC423">
            <v>0</v>
          </cell>
          <cell r="AE423">
            <v>0</v>
          </cell>
        </row>
        <row r="424">
          <cell r="B424" t="str">
            <v>CERVEAUX DOMINIQUE</v>
          </cell>
          <cell r="C424" t="str">
            <v xml:space="preserve">        </v>
          </cell>
          <cell r="D424" t="str">
            <v xml:space="preserve">        </v>
          </cell>
          <cell r="E424" t="str">
            <v>M</v>
          </cell>
          <cell r="F424" t="str">
            <v>Non</v>
          </cell>
          <cell r="K424">
            <v>11</v>
          </cell>
          <cell r="L424" t="str">
            <v>Oui</v>
          </cell>
          <cell r="M424" t="str">
            <v>Non</v>
          </cell>
          <cell r="N424">
            <v>2958465</v>
          </cell>
          <cell r="O424">
            <v>41738</v>
          </cell>
          <cell r="S424">
            <v>0</v>
          </cell>
          <cell r="U424" t="str">
            <v>CERVEAUX</v>
          </cell>
          <cell r="V424">
            <v>30</v>
          </cell>
          <cell r="X424">
            <v>4824</v>
          </cell>
          <cell r="Y424" t="str">
            <v>CHEMIN DU PITON</v>
          </cell>
          <cell r="Z424" t="str">
            <v>SAINT FRANCOIS</v>
          </cell>
          <cell r="AA424" t="str">
            <v>SAINT DENIS</v>
          </cell>
          <cell r="AB424">
            <v>97400</v>
          </cell>
          <cell r="AC424">
            <v>323</v>
          </cell>
          <cell r="AD424">
            <v>17</v>
          </cell>
          <cell r="AE424">
            <v>1</v>
          </cell>
        </row>
        <row r="425">
          <cell r="B425" t="str">
            <v>MELO COTON</v>
          </cell>
          <cell r="C425">
            <v>693417706</v>
          </cell>
          <cell r="D425" t="str">
            <v xml:space="preserve">        </v>
          </cell>
          <cell r="F425" t="str">
            <v>Non</v>
          </cell>
          <cell r="I425">
            <v>75214337000027</v>
          </cell>
          <cell r="J425">
            <v>752143370</v>
          </cell>
          <cell r="K425">
            <v>12</v>
          </cell>
          <cell r="L425" t="str">
            <v>Oui</v>
          </cell>
          <cell r="M425" t="str">
            <v>Non</v>
          </cell>
          <cell r="N425">
            <v>2958465</v>
          </cell>
          <cell r="O425">
            <v>41914</v>
          </cell>
          <cell r="Q425">
            <v>0</v>
          </cell>
          <cell r="S425" t="str">
            <v>1413Z</v>
          </cell>
          <cell r="U425" t="str">
            <v>MELO</v>
          </cell>
          <cell r="V425">
            <v>0</v>
          </cell>
          <cell r="X425">
            <v>4839</v>
          </cell>
          <cell r="Y425" t="str">
            <v>11 LOT LA VIERGE NOIRE</v>
          </cell>
          <cell r="AA425" t="str">
            <v>SAINTE-MARIE</v>
          </cell>
          <cell r="AB425">
            <v>97438</v>
          </cell>
          <cell r="AC425">
            <v>150</v>
          </cell>
          <cell r="AD425">
            <v>5</v>
          </cell>
          <cell r="AE425">
            <v>0</v>
          </cell>
        </row>
        <row r="426">
          <cell r="B426" t="str">
            <v>FONDS NATIONAL DE SOLIDARITE</v>
          </cell>
          <cell r="C426" t="str">
            <v xml:space="preserve">        </v>
          </cell>
          <cell r="D426" t="str">
            <v xml:space="preserve">        </v>
          </cell>
          <cell r="F426" t="str">
            <v>Non</v>
          </cell>
          <cell r="K426">
            <v>21</v>
          </cell>
          <cell r="L426" t="str">
            <v>Oui</v>
          </cell>
          <cell r="M426" t="str">
            <v>Non</v>
          </cell>
          <cell r="N426">
            <v>2958465</v>
          </cell>
          <cell r="O426">
            <v>42720</v>
          </cell>
          <cell r="Q426">
            <v>9</v>
          </cell>
          <cell r="S426">
            <v>0</v>
          </cell>
          <cell r="U426" t="str">
            <v>FONDS</v>
          </cell>
          <cell r="V426">
            <v>0</v>
          </cell>
          <cell r="X426">
            <v>4840</v>
          </cell>
          <cell r="Y426" t="str">
            <v>RUE DU VERGNE</v>
          </cell>
          <cell r="AA426" t="str">
            <v>BORDEAUX CEDEX</v>
          </cell>
          <cell r="AB426">
            <v>33059</v>
          </cell>
          <cell r="AC426">
            <v>0</v>
          </cell>
          <cell r="AE426">
            <v>0</v>
          </cell>
        </row>
        <row r="427">
          <cell r="B427" t="str">
            <v>CANTET JEAN LUC</v>
          </cell>
          <cell r="C427" t="str">
            <v xml:space="preserve">        </v>
          </cell>
          <cell r="D427" t="str">
            <v xml:space="preserve">        </v>
          </cell>
          <cell r="E427" t="str">
            <v>M</v>
          </cell>
          <cell r="F427" t="str">
            <v>Non</v>
          </cell>
          <cell r="K427">
            <v>11</v>
          </cell>
          <cell r="L427" t="str">
            <v>Oui</v>
          </cell>
          <cell r="M427" t="str">
            <v>Non</v>
          </cell>
          <cell r="N427">
            <v>2958465</v>
          </cell>
          <cell r="O427">
            <v>41914</v>
          </cell>
          <cell r="Q427">
            <v>0</v>
          </cell>
          <cell r="S427">
            <v>0</v>
          </cell>
          <cell r="U427" t="str">
            <v>CANTET</v>
          </cell>
          <cell r="V427">
            <v>0</v>
          </cell>
          <cell r="X427">
            <v>4841</v>
          </cell>
          <cell r="Y427" t="str">
            <v>3 RUE RAYMOND BARRE</v>
          </cell>
          <cell r="AA427" t="str">
            <v>SAINT BENOIT</v>
          </cell>
          <cell r="AB427">
            <v>97470</v>
          </cell>
          <cell r="AC427">
            <v>410</v>
          </cell>
          <cell r="AD427">
            <v>97</v>
          </cell>
          <cell r="AE427">
            <v>0</v>
          </cell>
        </row>
        <row r="428">
          <cell r="B428" t="str">
            <v>ILOT SAVONS THIBET HENRI MARC</v>
          </cell>
          <cell r="C428" t="str">
            <v xml:space="preserve">        </v>
          </cell>
          <cell r="D428" t="str">
            <v xml:space="preserve">        </v>
          </cell>
          <cell r="E428" t="str">
            <v>M</v>
          </cell>
          <cell r="F428" t="str">
            <v>Non</v>
          </cell>
          <cell r="I428">
            <v>38335104600024</v>
          </cell>
          <cell r="J428">
            <v>383351046</v>
          </cell>
          <cell r="K428">
            <v>11</v>
          </cell>
          <cell r="L428" t="str">
            <v>Oui</v>
          </cell>
          <cell r="M428" t="str">
            <v>Non</v>
          </cell>
          <cell r="N428">
            <v>2958465</v>
          </cell>
          <cell r="O428">
            <v>41914</v>
          </cell>
          <cell r="Q428">
            <v>0</v>
          </cell>
          <cell r="S428">
            <v>0</v>
          </cell>
          <cell r="U428" t="str">
            <v>ILOT</v>
          </cell>
          <cell r="V428">
            <v>0</v>
          </cell>
          <cell r="X428">
            <v>4845</v>
          </cell>
          <cell r="Y428" t="str">
            <v>PLACE DE L'EGLISE STE ANNE</v>
          </cell>
          <cell r="AA428" t="str">
            <v>SAINT-BENOIT</v>
          </cell>
          <cell r="AB428">
            <v>97437</v>
          </cell>
          <cell r="AC428">
            <v>338</v>
          </cell>
          <cell r="AD428">
            <v>1</v>
          </cell>
          <cell r="AE428">
            <v>0</v>
          </cell>
        </row>
        <row r="429">
          <cell r="B429" t="str">
            <v>LA MAISON DES DELICES -</v>
          </cell>
          <cell r="C429">
            <v>262989286</v>
          </cell>
          <cell r="D429">
            <v>262989286</v>
          </cell>
          <cell r="E429" t="str">
            <v>M</v>
          </cell>
          <cell r="F429" t="str">
            <v>Non</v>
          </cell>
          <cell r="H429" t="str">
            <v>GARDON FRANCOIS</v>
          </cell>
          <cell r="I429">
            <v>79472501000019</v>
          </cell>
          <cell r="J429">
            <v>794725010</v>
          </cell>
          <cell r="K429">
            <v>11</v>
          </cell>
          <cell r="L429" t="str">
            <v>Oui</v>
          </cell>
          <cell r="M429" t="str">
            <v>Non</v>
          </cell>
          <cell r="N429">
            <v>2958465</v>
          </cell>
          <cell r="O429">
            <v>41914</v>
          </cell>
          <cell r="Q429">
            <v>0</v>
          </cell>
          <cell r="S429" t="str">
            <v>B511</v>
          </cell>
          <cell r="U429" t="str">
            <v>LA</v>
          </cell>
          <cell r="V429">
            <v>0</v>
          </cell>
          <cell r="X429">
            <v>4846</v>
          </cell>
          <cell r="Y429" t="str">
            <v>7 IMPASSE BEKO</v>
          </cell>
          <cell r="AA429" t="str">
            <v>PLAINE DES CAFRES</v>
          </cell>
          <cell r="AB429">
            <v>97418</v>
          </cell>
          <cell r="AC429">
            <v>0</v>
          </cell>
          <cell r="AE429">
            <v>0</v>
          </cell>
        </row>
        <row r="430">
          <cell r="B430" t="str">
            <v>AMDR</v>
          </cell>
          <cell r="C430">
            <v>262419175</v>
          </cell>
          <cell r="D430">
            <v>262419174</v>
          </cell>
          <cell r="F430" t="str">
            <v>Non</v>
          </cell>
          <cell r="K430">
            <v>12</v>
          </cell>
          <cell r="L430" t="str">
            <v>Oui</v>
          </cell>
          <cell r="M430" t="str">
            <v>Non</v>
          </cell>
          <cell r="N430">
            <v>2958465</v>
          </cell>
          <cell r="O430">
            <v>41914</v>
          </cell>
          <cell r="Q430">
            <v>0</v>
          </cell>
          <cell r="S430">
            <v>0</v>
          </cell>
          <cell r="U430" t="str">
            <v>AMDR</v>
          </cell>
          <cell r="V430">
            <v>0</v>
          </cell>
          <cell r="X430">
            <v>4856</v>
          </cell>
          <cell r="Y430" t="str">
            <v>3 RUE RONTAUNAY CS 51007</v>
          </cell>
          <cell r="AA430" t="str">
            <v>SAINT-DENIS CEDEX</v>
          </cell>
          <cell r="AB430">
            <v>97404</v>
          </cell>
          <cell r="AC430">
            <v>0</v>
          </cell>
          <cell r="AE430">
            <v>0</v>
          </cell>
        </row>
        <row r="431">
          <cell r="B431" t="str">
            <v>LEDUC GEOFFREY</v>
          </cell>
          <cell r="C431">
            <v>692344521</v>
          </cell>
          <cell r="D431" t="str">
            <v xml:space="preserve">        </v>
          </cell>
          <cell r="E431" t="str">
            <v>M</v>
          </cell>
          <cell r="F431" t="str">
            <v>Non</v>
          </cell>
          <cell r="K431">
            <v>11</v>
          </cell>
          <cell r="L431" t="str">
            <v>Oui</v>
          </cell>
          <cell r="M431" t="str">
            <v>Non</v>
          </cell>
          <cell r="N431">
            <v>2958465</v>
          </cell>
          <cell r="O431">
            <v>41914</v>
          </cell>
          <cell r="Q431">
            <v>0</v>
          </cell>
          <cell r="S431">
            <v>0</v>
          </cell>
          <cell r="U431" t="str">
            <v>LEDUC</v>
          </cell>
          <cell r="V431">
            <v>0</v>
          </cell>
          <cell r="X431">
            <v>4873</v>
          </cell>
          <cell r="Y431" t="str">
            <v>24 RUE RAYMOND BARRE</v>
          </cell>
          <cell r="AA431" t="str">
            <v>SAINT BENOIT</v>
          </cell>
          <cell r="AB431">
            <v>97470</v>
          </cell>
          <cell r="AC431">
            <v>410</v>
          </cell>
          <cell r="AD431">
            <v>97</v>
          </cell>
          <cell r="AE431">
            <v>0</v>
          </cell>
        </row>
        <row r="432">
          <cell r="B432" t="str">
            <v>GSPI CHARLETTINE DOMINIQUE</v>
          </cell>
          <cell r="C432">
            <v>692088058</v>
          </cell>
          <cell r="D432">
            <v>262509305</v>
          </cell>
          <cell r="F432" t="str">
            <v>Non</v>
          </cell>
          <cell r="I432">
            <v>49780280100025</v>
          </cell>
          <cell r="J432">
            <v>497802801</v>
          </cell>
          <cell r="K432">
            <v>12</v>
          </cell>
          <cell r="L432" t="str">
            <v>Oui</v>
          </cell>
          <cell r="M432" t="str">
            <v>Non</v>
          </cell>
          <cell r="N432">
            <v>2958465</v>
          </cell>
          <cell r="O432">
            <v>41914</v>
          </cell>
          <cell r="Q432">
            <v>0</v>
          </cell>
          <cell r="S432" t="str">
            <v>8010Z</v>
          </cell>
          <cell r="U432" t="str">
            <v>GSPI</v>
          </cell>
          <cell r="V432">
            <v>0</v>
          </cell>
          <cell r="X432">
            <v>4875</v>
          </cell>
          <cell r="Y432" t="str">
            <v>7 RUE DES GRENADINES</v>
          </cell>
          <cell r="AA432" t="str">
            <v>SAINT ANDRE</v>
          </cell>
          <cell r="AB432">
            <v>97440</v>
          </cell>
          <cell r="AC432">
            <v>0</v>
          </cell>
          <cell r="AE432">
            <v>0</v>
          </cell>
        </row>
        <row r="433">
          <cell r="B433" t="str">
            <v>INGENIERIE SYSTEM</v>
          </cell>
          <cell r="C433">
            <v>692030135</v>
          </cell>
          <cell r="D433" t="str">
            <v xml:space="preserve">        </v>
          </cell>
          <cell r="F433" t="str">
            <v>Non</v>
          </cell>
          <cell r="I433">
            <v>79527694800010</v>
          </cell>
          <cell r="J433">
            <v>795276948</v>
          </cell>
          <cell r="K433">
            <v>12</v>
          </cell>
          <cell r="L433" t="str">
            <v>Oui</v>
          </cell>
          <cell r="M433" t="str">
            <v>Non</v>
          </cell>
          <cell r="N433">
            <v>2958465</v>
          </cell>
          <cell r="O433">
            <v>41914</v>
          </cell>
          <cell r="Q433">
            <v>0</v>
          </cell>
          <cell r="S433" t="str">
            <v>6209Z</v>
          </cell>
          <cell r="U433" t="str">
            <v>INGENIERIE</v>
          </cell>
          <cell r="V433">
            <v>0</v>
          </cell>
          <cell r="X433">
            <v>4876</v>
          </cell>
          <cell r="Y433" t="str">
            <v>6 RUE MAURICE LECOLIER</v>
          </cell>
          <cell r="AA433" t="str">
            <v>SAINTE SUZANNE</v>
          </cell>
          <cell r="AB433">
            <v>97441</v>
          </cell>
          <cell r="AC433">
            <v>420</v>
          </cell>
          <cell r="AD433">
            <v>97</v>
          </cell>
          <cell r="AE433">
            <v>0</v>
          </cell>
        </row>
        <row r="434">
          <cell r="B434" t="str">
            <v>METROPUB</v>
          </cell>
          <cell r="C434">
            <v>262336689</v>
          </cell>
          <cell r="D434">
            <v>262331783</v>
          </cell>
          <cell r="F434" t="str">
            <v>Non</v>
          </cell>
          <cell r="I434">
            <v>43752744300018</v>
          </cell>
          <cell r="J434">
            <v>437527443</v>
          </cell>
          <cell r="K434">
            <v>12</v>
          </cell>
          <cell r="L434" t="str">
            <v>Oui</v>
          </cell>
          <cell r="M434" t="str">
            <v>Non</v>
          </cell>
          <cell r="N434">
            <v>2958465</v>
          </cell>
          <cell r="O434">
            <v>41914</v>
          </cell>
          <cell r="Q434">
            <v>0</v>
          </cell>
          <cell r="S434" t="str">
            <v>222J</v>
          </cell>
          <cell r="U434" t="str">
            <v>METROPUB</v>
          </cell>
          <cell r="V434">
            <v>0</v>
          </cell>
          <cell r="X434">
            <v>4881</v>
          </cell>
          <cell r="Y434" t="str">
            <v>2 RUE CAZANOVE</v>
          </cell>
          <cell r="AA434" t="str">
            <v>LA SALINE</v>
          </cell>
          <cell r="AB434">
            <v>97422</v>
          </cell>
          <cell r="AC434">
            <v>415</v>
          </cell>
          <cell r="AD434">
            <v>97</v>
          </cell>
          <cell r="AE434">
            <v>5</v>
          </cell>
        </row>
        <row r="435">
          <cell r="B435" t="str">
            <v>OUEST AUDIO</v>
          </cell>
          <cell r="C435">
            <v>262457045</v>
          </cell>
          <cell r="D435">
            <v>262373831</v>
          </cell>
          <cell r="F435" t="str">
            <v>Non</v>
          </cell>
          <cell r="I435">
            <v>44994078200013</v>
          </cell>
          <cell r="J435">
            <v>449940782</v>
          </cell>
          <cell r="K435">
            <v>12</v>
          </cell>
          <cell r="L435" t="str">
            <v>Oui</v>
          </cell>
          <cell r="M435" t="str">
            <v>Non</v>
          </cell>
          <cell r="N435">
            <v>2958465</v>
          </cell>
          <cell r="O435">
            <v>41914</v>
          </cell>
          <cell r="Q435">
            <v>0</v>
          </cell>
          <cell r="S435">
            <v>0</v>
          </cell>
          <cell r="U435" t="str">
            <v>OUEST</v>
          </cell>
          <cell r="V435">
            <v>50</v>
          </cell>
          <cell r="W435" t="str">
            <v>RUE</v>
          </cell>
          <cell r="X435">
            <v>4887</v>
          </cell>
          <cell r="Y435" t="str">
            <v>DU KOVIL</v>
          </cell>
          <cell r="Z435" t="str">
            <v>SAVANNA</v>
          </cell>
          <cell r="AA435" t="str">
            <v>SAINT PAUL</v>
          </cell>
          <cell r="AB435">
            <v>97460</v>
          </cell>
          <cell r="AC435">
            <v>205</v>
          </cell>
          <cell r="AD435">
            <v>15</v>
          </cell>
          <cell r="AE435">
            <v>1</v>
          </cell>
        </row>
        <row r="436">
          <cell r="B436" t="str">
            <v>EQUINOXE</v>
          </cell>
          <cell r="C436">
            <v>262334465</v>
          </cell>
          <cell r="D436">
            <v>262251306</v>
          </cell>
          <cell r="F436" t="str">
            <v>Non</v>
          </cell>
          <cell r="I436">
            <v>41287542900018</v>
          </cell>
          <cell r="J436">
            <v>412875429</v>
          </cell>
          <cell r="K436">
            <v>12</v>
          </cell>
          <cell r="L436" t="str">
            <v>Oui</v>
          </cell>
          <cell r="M436" t="str">
            <v>Non</v>
          </cell>
          <cell r="N436">
            <v>2958465</v>
          </cell>
          <cell r="O436">
            <v>41939</v>
          </cell>
          <cell r="Q436">
            <v>0</v>
          </cell>
          <cell r="S436" t="str">
            <v>574Z</v>
          </cell>
          <cell r="U436" t="str">
            <v>EQUINOXE</v>
          </cell>
          <cell r="V436">
            <v>0</v>
          </cell>
          <cell r="X436">
            <v>4889</v>
          </cell>
          <cell r="Y436" t="str">
            <v>37 RUE SUFFREN</v>
          </cell>
          <cell r="AA436" t="str">
            <v>SAINT PIERRE</v>
          </cell>
          <cell r="AB436">
            <v>97410</v>
          </cell>
          <cell r="AC436">
            <v>385</v>
          </cell>
          <cell r="AD436">
            <v>17</v>
          </cell>
          <cell r="AE436">
            <v>1</v>
          </cell>
        </row>
        <row r="437">
          <cell r="B437" t="str">
            <v>CENERGI DEVELOPPEMENT</v>
          </cell>
          <cell r="C437">
            <v>262428282</v>
          </cell>
          <cell r="D437" t="str">
            <v xml:space="preserve">        </v>
          </cell>
          <cell r="F437" t="str">
            <v>Non</v>
          </cell>
          <cell r="I437">
            <v>34770419900012</v>
          </cell>
          <cell r="J437">
            <v>347704199</v>
          </cell>
          <cell r="K437">
            <v>12</v>
          </cell>
          <cell r="L437" t="str">
            <v>Oui</v>
          </cell>
          <cell r="M437" t="str">
            <v>Non</v>
          </cell>
          <cell r="N437">
            <v>2958465</v>
          </cell>
          <cell r="O437">
            <v>41914</v>
          </cell>
          <cell r="Q437">
            <v>0</v>
          </cell>
          <cell r="S437">
            <v>4321</v>
          </cell>
          <cell r="U437" t="str">
            <v>CENERGI</v>
          </cell>
          <cell r="V437">
            <v>0</v>
          </cell>
          <cell r="X437">
            <v>4890</v>
          </cell>
          <cell r="Y437" t="str">
            <v>BP1004 ZIC N°3 9 RUE SULLY PRUD'HOM</v>
          </cell>
          <cell r="AA437" t="str">
            <v>LE PORT CEDEX</v>
          </cell>
          <cell r="AB437">
            <v>97826</v>
          </cell>
          <cell r="AC437">
            <v>0</v>
          </cell>
          <cell r="AE437">
            <v>0</v>
          </cell>
        </row>
        <row r="438">
          <cell r="B438" t="str">
            <v>LEMOING JODIE</v>
          </cell>
          <cell r="C438" t="str">
            <v xml:space="preserve">        </v>
          </cell>
          <cell r="D438" t="str">
            <v xml:space="preserve">        </v>
          </cell>
          <cell r="E438" t="str">
            <v>MME</v>
          </cell>
          <cell r="F438" t="str">
            <v>Non</v>
          </cell>
          <cell r="K438">
            <v>11</v>
          </cell>
          <cell r="L438" t="str">
            <v>Oui</v>
          </cell>
          <cell r="M438" t="str">
            <v>Non</v>
          </cell>
          <cell r="N438">
            <v>2958465</v>
          </cell>
          <cell r="O438">
            <v>41914</v>
          </cell>
          <cell r="Q438">
            <v>0</v>
          </cell>
          <cell r="S438">
            <v>0</v>
          </cell>
          <cell r="U438" t="str">
            <v>LEMOING</v>
          </cell>
          <cell r="V438">
            <v>0</v>
          </cell>
          <cell r="X438">
            <v>4891</v>
          </cell>
          <cell r="Y438" t="str">
            <v>13 RUE DE JADE</v>
          </cell>
          <cell r="Z438" t="str">
            <v>RESIDENCE CARREE DES LATANIERS APT</v>
          </cell>
          <cell r="AA438" t="str">
            <v>SAINTE MARIE</v>
          </cell>
          <cell r="AB438">
            <v>97438</v>
          </cell>
          <cell r="AC438">
            <v>0</v>
          </cell>
          <cell r="AE438">
            <v>0</v>
          </cell>
        </row>
        <row r="439">
          <cell r="B439" t="str">
            <v>RDUTEMPS JULIEN GAILLOT</v>
          </cell>
          <cell r="C439">
            <v>692596927</v>
          </cell>
          <cell r="D439" t="str">
            <v xml:space="preserve">        </v>
          </cell>
          <cell r="E439" t="str">
            <v>M</v>
          </cell>
          <cell r="F439" t="str">
            <v>Non</v>
          </cell>
          <cell r="I439">
            <v>49164855600026</v>
          </cell>
          <cell r="J439">
            <v>491648556</v>
          </cell>
          <cell r="K439">
            <v>11</v>
          </cell>
          <cell r="L439" t="str">
            <v>Oui</v>
          </cell>
          <cell r="M439" t="str">
            <v>Non</v>
          </cell>
          <cell r="N439">
            <v>2958465</v>
          </cell>
          <cell r="O439">
            <v>41968</v>
          </cell>
          <cell r="Q439">
            <v>0</v>
          </cell>
          <cell r="S439" t="str">
            <v>4799A</v>
          </cell>
          <cell r="U439" t="str">
            <v>RDUTEMPS</v>
          </cell>
          <cell r="V439">
            <v>158</v>
          </cell>
          <cell r="X439">
            <v>4897</v>
          </cell>
          <cell r="Y439" t="str">
            <v>CHEMIN CREVE COEUR</v>
          </cell>
          <cell r="AA439" t="str">
            <v>SAINT PAUL</v>
          </cell>
          <cell r="AB439">
            <v>97460</v>
          </cell>
          <cell r="AC439">
            <v>205</v>
          </cell>
          <cell r="AD439">
            <v>15</v>
          </cell>
          <cell r="AE439">
            <v>1</v>
          </cell>
        </row>
        <row r="440">
          <cell r="B440" t="str">
            <v>EDITIONS DALLOZ</v>
          </cell>
          <cell r="C440" t="str">
            <v xml:space="preserve">        </v>
          </cell>
          <cell r="D440" t="str">
            <v xml:space="preserve">        </v>
          </cell>
          <cell r="F440" t="str">
            <v>Non</v>
          </cell>
          <cell r="K440">
            <v>12</v>
          </cell>
          <cell r="L440" t="str">
            <v>Oui</v>
          </cell>
          <cell r="M440" t="str">
            <v>Non</v>
          </cell>
          <cell r="N440">
            <v>2958465</v>
          </cell>
          <cell r="O440">
            <v>41914</v>
          </cell>
          <cell r="Q440">
            <v>0</v>
          </cell>
          <cell r="S440">
            <v>0</v>
          </cell>
          <cell r="U440" t="str">
            <v>EDITIONS</v>
          </cell>
          <cell r="V440">
            <v>0</v>
          </cell>
          <cell r="X440">
            <v>4923</v>
          </cell>
          <cell r="Y440" t="str">
            <v>31 35 R FROIDEVAUX</v>
          </cell>
          <cell r="AA440" t="str">
            <v>PARIS 14</v>
          </cell>
          <cell r="AB440">
            <v>75014</v>
          </cell>
          <cell r="AC440">
            <v>114</v>
          </cell>
          <cell r="AD440">
            <v>75</v>
          </cell>
          <cell r="AE440">
            <v>0</v>
          </cell>
        </row>
        <row r="441">
          <cell r="B441" t="str">
            <v>AGEPAC FORMATION</v>
          </cell>
          <cell r="C441" t="str">
            <v xml:space="preserve">        </v>
          </cell>
          <cell r="D441" t="str">
            <v xml:space="preserve">        </v>
          </cell>
          <cell r="F441" t="str">
            <v>Oui</v>
          </cell>
          <cell r="I441">
            <v>49200516000014</v>
          </cell>
          <cell r="J441">
            <v>492005160</v>
          </cell>
          <cell r="K441">
            <v>12</v>
          </cell>
          <cell r="L441" t="str">
            <v>Oui</v>
          </cell>
          <cell r="M441" t="str">
            <v>Non</v>
          </cell>
          <cell r="N441">
            <v>2958465</v>
          </cell>
          <cell r="O441">
            <v>42130</v>
          </cell>
          <cell r="Q441">
            <v>0</v>
          </cell>
          <cell r="S441" t="str">
            <v>804C</v>
          </cell>
          <cell r="U441" t="str">
            <v>AGEPAC</v>
          </cell>
          <cell r="V441">
            <v>0</v>
          </cell>
          <cell r="X441">
            <v>4924</v>
          </cell>
          <cell r="Y441" t="str">
            <v>28 E ROUTE DU MOUFIA</v>
          </cell>
          <cell r="AA441" t="str">
            <v>SAINTE-CLOTILDE</v>
          </cell>
          <cell r="AB441">
            <v>97490</v>
          </cell>
          <cell r="AC441">
            <v>0</v>
          </cell>
          <cell r="AE441">
            <v>0</v>
          </cell>
        </row>
        <row r="442">
          <cell r="B442" t="str">
            <v>CCAS STE MARIE</v>
          </cell>
          <cell r="C442" t="str">
            <v xml:space="preserve">        </v>
          </cell>
          <cell r="D442" t="str">
            <v xml:space="preserve">        </v>
          </cell>
          <cell r="F442" t="str">
            <v>Non</v>
          </cell>
          <cell r="I442">
            <v>26974018900023</v>
          </cell>
          <cell r="J442">
            <v>269740189</v>
          </cell>
          <cell r="K442">
            <v>25</v>
          </cell>
          <cell r="L442" t="str">
            <v>Oui</v>
          </cell>
          <cell r="M442" t="str">
            <v>Oui</v>
          </cell>
          <cell r="N442">
            <v>2958465</v>
          </cell>
          <cell r="O442">
            <v>41914</v>
          </cell>
          <cell r="Q442">
            <v>0</v>
          </cell>
          <cell r="S442" t="str">
            <v>8899B</v>
          </cell>
          <cell r="U442" t="str">
            <v>CCAS</v>
          </cell>
          <cell r="V442">
            <v>0</v>
          </cell>
          <cell r="X442">
            <v>4929</v>
          </cell>
          <cell r="Y442" t="str">
            <v>96 RUE ROGER PAYET RIVIERE DES</v>
          </cell>
          <cell r="Z442" t="str">
            <v>PLUIES</v>
          </cell>
          <cell r="AA442" t="str">
            <v>SAINTE MARIE</v>
          </cell>
          <cell r="AB442">
            <v>97438</v>
          </cell>
          <cell r="AC442">
            <v>0</v>
          </cell>
          <cell r="AE442">
            <v>0</v>
          </cell>
        </row>
        <row r="443">
          <cell r="B443" t="str">
            <v>ADAMAS AVOCATS ET ASSOCIES</v>
          </cell>
          <cell r="C443">
            <v>472411575</v>
          </cell>
          <cell r="D443">
            <v>472411569</v>
          </cell>
          <cell r="F443" t="str">
            <v>Oui</v>
          </cell>
          <cell r="K443">
            <v>12</v>
          </cell>
          <cell r="L443" t="str">
            <v>Oui</v>
          </cell>
          <cell r="M443" t="str">
            <v>Non</v>
          </cell>
          <cell r="N443">
            <v>2958465</v>
          </cell>
          <cell r="O443">
            <v>41674</v>
          </cell>
          <cell r="S443">
            <v>0</v>
          </cell>
          <cell r="U443" t="str">
            <v>ADAMAS</v>
          </cell>
          <cell r="V443">
            <v>0</v>
          </cell>
          <cell r="X443">
            <v>4930</v>
          </cell>
          <cell r="Y443" t="str">
            <v>55 BD DES BROTTEAUX</v>
          </cell>
          <cell r="AA443" t="str">
            <v>LYON CEDEX 06</v>
          </cell>
          <cell r="AB443">
            <v>69455</v>
          </cell>
          <cell r="AC443">
            <v>0</v>
          </cell>
          <cell r="AE443">
            <v>0</v>
          </cell>
        </row>
        <row r="444">
          <cell r="B444" t="str">
            <v>CHEMIN DES COLLIERS ESPERET</v>
          </cell>
          <cell r="C444" t="str">
            <v xml:space="preserve">        </v>
          </cell>
          <cell r="D444" t="str">
            <v xml:space="preserve">        </v>
          </cell>
          <cell r="F444" t="str">
            <v>Oui</v>
          </cell>
          <cell r="H444" t="str">
            <v>ANNE</v>
          </cell>
          <cell r="I444">
            <v>48228422100041</v>
          </cell>
          <cell r="J444">
            <v>482284221</v>
          </cell>
          <cell r="K444">
            <v>12</v>
          </cell>
          <cell r="L444" t="str">
            <v>Oui</v>
          </cell>
          <cell r="M444" t="str">
            <v>Non</v>
          </cell>
          <cell r="N444">
            <v>2958465</v>
          </cell>
          <cell r="O444">
            <v>41675</v>
          </cell>
          <cell r="S444" t="str">
            <v>7410Z</v>
          </cell>
          <cell r="U444" t="str">
            <v>CHEMIN</v>
          </cell>
          <cell r="V444">
            <v>0</v>
          </cell>
          <cell r="X444">
            <v>4934</v>
          </cell>
          <cell r="Y444" t="str">
            <v>65 ROUTE DE BOIS DE NEFLE</v>
          </cell>
          <cell r="AA444" t="str">
            <v>SAINTE CLOTILDE</v>
          </cell>
          <cell r="AB444">
            <v>97490</v>
          </cell>
          <cell r="AC444">
            <v>411</v>
          </cell>
          <cell r="AD444">
            <v>97</v>
          </cell>
          <cell r="AE444">
            <v>10</v>
          </cell>
        </row>
        <row r="445">
          <cell r="B445" t="str">
            <v>BONALD LILIANE</v>
          </cell>
          <cell r="C445" t="str">
            <v xml:space="preserve">        </v>
          </cell>
          <cell r="D445" t="str">
            <v xml:space="preserve">        </v>
          </cell>
          <cell r="E445" t="str">
            <v>MME</v>
          </cell>
          <cell r="F445" t="str">
            <v>Non</v>
          </cell>
          <cell r="I445">
            <v>49107476100017</v>
          </cell>
          <cell r="J445">
            <v>491074761</v>
          </cell>
          <cell r="K445">
            <v>11</v>
          </cell>
          <cell r="L445" t="str">
            <v>Oui</v>
          </cell>
          <cell r="M445" t="str">
            <v>Non</v>
          </cell>
          <cell r="N445">
            <v>2958465</v>
          </cell>
          <cell r="O445">
            <v>41914</v>
          </cell>
          <cell r="Q445">
            <v>0</v>
          </cell>
          <cell r="S445" t="str">
            <v>0113Z</v>
          </cell>
          <cell r="U445" t="str">
            <v>BONALD</v>
          </cell>
          <cell r="V445">
            <v>0</v>
          </cell>
          <cell r="X445">
            <v>4945</v>
          </cell>
          <cell r="Y445" t="str">
            <v>GRAND ILET 17 CH CAMP PIERROT</v>
          </cell>
          <cell r="AA445" t="str">
            <v>SALAZIE</v>
          </cell>
          <cell r="AB445">
            <v>97433</v>
          </cell>
          <cell r="AC445">
            <v>421</v>
          </cell>
          <cell r="AD445">
            <v>97</v>
          </cell>
          <cell r="AE445">
            <v>0</v>
          </cell>
        </row>
        <row r="446">
          <cell r="B446" t="str">
            <v>FAAM HOTEL TECHER PAUSE GLADYS</v>
          </cell>
          <cell r="C446" t="str">
            <v xml:space="preserve">        </v>
          </cell>
          <cell r="D446" t="str">
            <v xml:space="preserve">        </v>
          </cell>
          <cell r="E446" t="str">
            <v>MME</v>
          </cell>
          <cell r="F446" t="str">
            <v>Non</v>
          </cell>
          <cell r="I446">
            <v>45195543900026</v>
          </cell>
          <cell r="J446">
            <v>451955439</v>
          </cell>
          <cell r="K446">
            <v>11</v>
          </cell>
          <cell r="L446" t="str">
            <v>Oui</v>
          </cell>
          <cell r="M446" t="str">
            <v>Non</v>
          </cell>
          <cell r="N446">
            <v>2958465</v>
          </cell>
          <cell r="O446">
            <v>41914</v>
          </cell>
          <cell r="Q446">
            <v>0</v>
          </cell>
          <cell r="S446" t="str">
            <v>5510Z</v>
          </cell>
          <cell r="U446" t="str">
            <v>FAAM</v>
          </cell>
          <cell r="V446">
            <v>0</v>
          </cell>
          <cell r="X446">
            <v>4946</v>
          </cell>
          <cell r="Y446" t="str">
            <v>134 RUE GEORGES POMPIDOU</v>
          </cell>
          <cell r="AA446" t="str">
            <v>SALAZIE</v>
          </cell>
          <cell r="AB446">
            <v>97433</v>
          </cell>
          <cell r="AC446">
            <v>421</v>
          </cell>
          <cell r="AD446">
            <v>97</v>
          </cell>
          <cell r="AE446">
            <v>0</v>
          </cell>
        </row>
        <row r="447">
          <cell r="B447" t="str">
            <v>BEGUE EMILIE</v>
          </cell>
          <cell r="C447" t="str">
            <v xml:space="preserve">        </v>
          </cell>
          <cell r="D447" t="str">
            <v xml:space="preserve">        </v>
          </cell>
          <cell r="E447" t="str">
            <v>MME</v>
          </cell>
          <cell r="F447" t="str">
            <v>Non</v>
          </cell>
          <cell r="K447">
            <v>11</v>
          </cell>
          <cell r="L447" t="str">
            <v>Oui</v>
          </cell>
          <cell r="M447" t="str">
            <v>Non</v>
          </cell>
          <cell r="N447">
            <v>2958465</v>
          </cell>
          <cell r="O447">
            <v>41914</v>
          </cell>
          <cell r="Q447">
            <v>0</v>
          </cell>
          <cell r="S447">
            <v>0</v>
          </cell>
          <cell r="U447" t="str">
            <v>BEGUE</v>
          </cell>
          <cell r="V447">
            <v>0</v>
          </cell>
          <cell r="W447">
            <v>170</v>
          </cell>
          <cell r="X447">
            <v>4960</v>
          </cell>
          <cell r="Y447" t="str">
            <v>RUE DE LA CRESSONNIERE HLM TERENCE</v>
          </cell>
          <cell r="Z447" t="str">
            <v>BAT A APPT 104</v>
          </cell>
          <cell r="AA447" t="str">
            <v>SAINT ANDRE</v>
          </cell>
          <cell r="AB447">
            <v>97440</v>
          </cell>
          <cell r="AC447">
            <v>0</v>
          </cell>
          <cell r="AE447">
            <v>0</v>
          </cell>
        </row>
        <row r="448">
          <cell r="B448" t="str">
            <v>TROPIKAL EST</v>
          </cell>
          <cell r="C448" t="str">
            <v xml:space="preserve">        </v>
          </cell>
          <cell r="D448" t="str">
            <v xml:space="preserve">        </v>
          </cell>
          <cell r="F448" t="str">
            <v>Non</v>
          </cell>
          <cell r="I448">
            <v>79508442500011</v>
          </cell>
          <cell r="J448">
            <v>795084425</v>
          </cell>
          <cell r="K448">
            <v>12</v>
          </cell>
          <cell r="L448" t="str">
            <v>Oui</v>
          </cell>
          <cell r="M448" t="str">
            <v>Non</v>
          </cell>
          <cell r="N448">
            <v>2958465</v>
          </cell>
          <cell r="O448">
            <v>41961</v>
          </cell>
          <cell r="Q448">
            <v>0</v>
          </cell>
          <cell r="S448" t="str">
            <v>8552Z</v>
          </cell>
          <cell r="U448" t="str">
            <v>TROPIKAL</v>
          </cell>
          <cell r="V448">
            <v>0</v>
          </cell>
          <cell r="X448">
            <v>4975</v>
          </cell>
          <cell r="Y448" t="str">
            <v>BAT A APT 6 FLEURS DE VANILLE</v>
          </cell>
          <cell r="Z448" t="str">
            <v>2 RUE DES CORBEILLES D OR</v>
          </cell>
          <cell r="AA448" t="str">
            <v>BRAS PANON</v>
          </cell>
          <cell r="AB448">
            <v>97412</v>
          </cell>
          <cell r="AC448">
            <v>402</v>
          </cell>
          <cell r="AD448">
            <v>97</v>
          </cell>
          <cell r="AE448">
            <v>0</v>
          </cell>
        </row>
        <row r="449">
          <cell r="B449" t="str">
            <v>GYROTECH MOBILBOARD REUNION</v>
          </cell>
          <cell r="C449">
            <v>693936131</v>
          </cell>
          <cell r="D449" t="str">
            <v xml:space="preserve">        </v>
          </cell>
          <cell r="F449" t="str">
            <v>Non</v>
          </cell>
          <cell r="I449">
            <v>79200035800012</v>
          </cell>
          <cell r="J449">
            <v>792000358</v>
          </cell>
          <cell r="K449">
            <v>12</v>
          </cell>
          <cell r="L449" t="str">
            <v>Oui</v>
          </cell>
          <cell r="M449" t="str">
            <v>Non</v>
          </cell>
          <cell r="N449">
            <v>2958465</v>
          </cell>
          <cell r="O449">
            <v>41696</v>
          </cell>
          <cell r="S449" t="str">
            <v>9329Z</v>
          </cell>
          <cell r="U449" t="str">
            <v>GYROTECH</v>
          </cell>
          <cell r="V449">
            <v>0</v>
          </cell>
          <cell r="X449">
            <v>4978</v>
          </cell>
          <cell r="Y449" t="str">
            <v>6 RUE EVARISTE DE PARNY LIGNE DES</v>
          </cell>
          <cell r="Z449" t="str">
            <v>BAMBOUS</v>
          </cell>
          <cell r="AA449" t="str">
            <v>LA RAVINE DES CABRIS</v>
          </cell>
          <cell r="AB449">
            <v>97432</v>
          </cell>
          <cell r="AC449">
            <v>0</v>
          </cell>
          <cell r="AE449">
            <v>0</v>
          </cell>
        </row>
        <row r="450">
          <cell r="B450" t="str">
            <v>CARTONSENS PEI JAWORSKI</v>
          </cell>
          <cell r="C450" t="str">
            <v xml:space="preserve">        </v>
          </cell>
          <cell r="D450" t="str">
            <v xml:space="preserve">        </v>
          </cell>
          <cell r="E450" t="str">
            <v>MME</v>
          </cell>
          <cell r="F450" t="str">
            <v>Non</v>
          </cell>
          <cell r="H450" t="str">
            <v>ALEXANDRA</v>
          </cell>
          <cell r="K450">
            <v>11</v>
          </cell>
          <cell r="L450" t="str">
            <v>Oui</v>
          </cell>
          <cell r="M450" t="str">
            <v>Non</v>
          </cell>
          <cell r="N450">
            <v>2958465</v>
          </cell>
          <cell r="O450">
            <v>41914</v>
          </cell>
          <cell r="Q450">
            <v>0</v>
          </cell>
          <cell r="S450" t="str">
            <v>3213Z</v>
          </cell>
          <cell r="U450" t="str">
            <v>CARTONSENS</v>
          </cell>
          <cell r="V450">
            <v>0</v>
          </cell>
          <cell r="X450">
            <v>4986</v>
          </cell>
          <cell r="Y450" t="str">
            <v>47 ALLEE DES FOULARDS RUE MAUNIER</v>
          </cell>
          <cell r="AA450" t="str">
            <v>SAINT ANDRE</v>
          </cell>
          <cell r="AB450">
            <v>97440</v>
          </cell>
          <cell r="AC450">
            <v>0</v>
          </cell>
          <cell r="AE450">
            <v>0</v>
          </cell>
        </row>
        <row r="451">
          <cell r="B451" t="str">
            <v>SANITAIRE OI</v>
          </cell>
          <cell r="C451" t="str">
            <v xml:space="preserve">        </v>
          </cell>
          <cell r="D451" t="str">
            <v xml:space="preserve">        </v>
          </cell>
          <cell r="F451" t="str">
            <v>Non</v>
          </cell>
          <cell r="K451">
            <v>12</v>
          </cell>
          <cell r="L451" t="str">
            <v>Oui</v>
          </cell>
          <cell r="M451" t="str">
            <v>Non</v>
          </cell>
          <cell r="N451">
            <v>2958465</v>
          </cell>
          <cell r="O451">
            <v>41914</v>
          </cell>
          <cell r="Q451">
            <v>0</v>
          </cell>
          <cell r="S451">
            <v>0</v>
          </cell>
          <cell r="U451" t="str">
            <v>SANITAIRE</v>
          </cell>
          <cell r="V451">
            <v>7</v>
          </cell>
          <cell r="X451">
            <v>4992</v>
          </cell>
          <cell r="Y451" t="str">
            <v>RUE EMILE ZOLA</v>
          </cell>
          <cell r="Z451" t="str">
            <v>LOT SEDRE</v>
          </cell>
          <cell r="AA451" t="str">
            <v>LE PORT</v>
          </cell>
          <cell r="AB451">
            <v>97420</v>
          </cell>
          <cell r="AC451">
            <v>231</v>
          </cell>
          <cell r="AD451">
            <v>9</v>
          </cell>
          <cell r="AE451">
            <v>0</v>
          </cell>
        </row>
        <row r="452">
          <cell r="B452" t="str">
            <v>COLOGNI DIDIER</v>
          </cell>
          <cell r="C452" t="str">
            <v xml:space="preserve">        </v>
          </cell>
          <cell r="D452" t="str">
            <v xml:space="preserve">        </v>
          </cell>
          <cell r="E452" t="str">
            <v>M</v>
          </cell>
          <cell r="F452" t="str">
            <v>Non</v>
          </cell>
          <cell r="I452">
            <v>54001827200026</v>
          </cell>
          <cell r="J452">
            <v>540018272</v>
          </cell>
          <cell r="K452">
            <v>11</v>
          </cell>
          <cell r="L452" t="str">
            <v>Oui</v>
          </cell>
          <cell r="M452" t="str">
            <v>Non</v>
          </cell>
          <cell r="N452">
            <v>2958465</v>
          </cell>
          <cell r="O452">
            <v>43440</v>
          </cell>
          <cell r="Q452">
            <v>0</v>
          </cell>
          <cell r="S452" t="str">
            <v>9319Z</v>
          </cell>
          <cell r="U452" t="str">
            <v>COLOGNIE</v>
          </cell>
          <cell r="V452">
            <v>8</v>
          </cell>
          <cell r="X452">
            <v>4993</v>
          </cell>
          <cell r="Y452" t="str">
            <v>RUE DES FOUGERES</v>
          </cell>
          <cell r="Z452" t="str">
            <v>BRAS DES CHEVRETTES</v>
          </cell>
          <cell r="AA452" t="str">
            <v>SAINT ANDRE</v>
          </cell>
          <cell r="AB452">
            <v>97440</v>
          </cell>
          <cell r="AC452">
            <v>409</v>
          </cell>
          <cell r="AD452">
            <v>97</v>
          </cell>
          <cell r="AE452">
            <v>0</v>
          </cell>
        </row>
        <row r="453">
          <cell r="B453" t="str">
            <v>ESPACE BIEN ETRE REUNION</v>
          </cell>
          <cell r="C453">
            <v>692251931</v>
          </cell>
          <cell r="D453" t="str">
            <v xml:space="preserve">        </v>
          </cell>
          <cell r="F453" t="str">
            <v>Non</v>
          </cell>
          <cell r="I453">
            <v>38511692600044</v>
          </cell>
          <cell r="J453">
            <v>385116926</v>
          </cell>
          <cell r="K453">
            <v>12</v>
          </cell>
          <cell r="L453" t="str">
            <v>Oui</v>
          </cell>
          <cell r="M453" t="str">
            <v>Non</v>
          </cell>
          <cell r="N453">
            <v>2958465</v>
          </cell>
          <cell r="O453">
            <v>41914</v>
          </cell>
          <cell r="Q453">
            <v>0</v>
          </cell>
          <cell r="S453" t="str">
            <v>9604Z</v>
          </cell>
          <cell r="U453" t="str">
            <v>ESPACE</v>
          </cell>
          <cell r="V453">
            <v>80</v>
          </cell>
          <cell r="X453">
            <v>4994</v>
          </cell>
          <cell r="Y453" t="str">
            <v>ROUTE DE L'ESPERON VILLA 13D1</v>
          </cell>
          <cell r="AA453" t="str">
            <v>SAINT GILLE</v>
          </cell>
          <cell r="AB453">
            <v>97435</v>
          </cell>
          <cell r="AC453">
            <v>0</v>
          </cell>
          <cell r="AE453">
            <v>0</v>
          </cell>
        </row>
        <row r="454">
          <cell r="B454" t="str">
            <v>CAPUCINE EARL</v>
          </cell>
          <cell r="C454">
            <v>693023773</v>
          </cell>
          <cell r="D454" t="str">
            <v xml:space="preserve">        </v>
          </cell>
          <cell r="F454" t="str">
            <v>Oui</v>
          </cell>
          <cell r="I454">
            <v>52845723700014</v>
          </cell>
          <cell r="J454">
            <v>528457237</v>
          </cell>
          <cell r="K454">
            <v>12</v>
          </cell>
          <cell r="L454" t="str">
            <v>Oui</v>
          </cell>
          <cell r="M454" t="str">
            <v>Non</v>
          </cell>
          <cell r="N454">
            <v>2958465</v>
          </cell>
          <cell r="O454">
            <v>41709</v>
          </cell>
          <cell r="S454">
            <v>0</v>
          </cell>
          <cell r="U454" t="str">
            <v>CAPUCINE</v>
          </cell>
          <cell r="V454">
            <v>0</v>
          </cell>
          <cell r="X454">
            <v>5002</v>
          </cell>
          <cell r="Y454" t="str">
            <v>2 IMPASSE PAQUERETTES</v>
          </cell>
          <cell r="AA454" t="str">
            <v>PLAINE DES PALMISTES</v>
          </cell>
          <cell r="AB454">
            <v>97431</v>
          </cell>
          <cell r="AC454">
            <v>0</v>
          </cell>
          <cell r="AE454">
            <v>0</v>
          </cell>
        </row>
        <row r="455">
          <cell r="B455" t="str">
            <v>MAGICIEN DE VOS REVES</v>
          </cell>
          <cell r="C455">
            <v>262502213</v>
          </cell>
          <cell r="D455" t="str">
            <v xml:space="preserve">        </v>
          </cell>
          <cell r="E455" t="str">
            <v>M</v>
          </cell>
          <cell r="F455" t="str">
            <v>Non</v>
          </cell>
          <cell r="H455" t="str">
            <v>HASTOURNY FELIX INEL</v>
          </cell>
          <cell r="K455">
            <v>11</v>
          </cell>
          <cell r="L455" t="str">
            <v>Oui</v>
          </cell>
          <cell r="M455" t="str">
            <v>Non</v>
          </cell>
          <cell r="N455">
            <v>2958465</v>
          </cell>
          <cell r="O455">
            <v>41914</v>
          </cell>
          <cell r="Q455">
            <v>0</v>
          </cell>
          <cell r="S455">
            <v>0</v>
          </cell>
          <cell r="U455" t="str">
            <v>MAGICIEN</v>
          </cell>
          <cell r="V455">
            <v>0</v>
          </cell>
          <cell r="X455">
            <v>5003</v>
          </cell>
          <cell r="Y455" t="str">
            <v>45 CITE JACQUES DUCLOS BRAS FUSIL</v>
          </cell>
          <cell r="AA455" t="str">
            <v>SAINT BENOIT</v>
          </cell>
          <cell r="AB455">
            <v>97470</v>
          </cell>
          <cell r="AC455">
            <v>410</v>
          </cell>
          <cell r="AD455">
            <v>97</v>
          </cell>
          <cell r="AE455">
            <v>0</v>
          </cell>
        </row>
        <row r="456">
          <cell r="B456" t="str">
            <v>AUDIFAX Cyrille</v>
          </cell>
          <cell r="C456" t="str">
            <v xml:space="preserve">        </v>
          </cell>
          <cell r="D456" t="str">
            <v xml:space="preserve">        </v>
          </cell>
          <cell r="E456" t="str">
            <v>M</v>
          </cell>
          <cell r="F456" t="str">
            <v>Non</v>
          </cell>
          <cell r="K456">
            <v>11</v>
          </cell>
          <cell r="L456" t="str">
            <v>Oui</v>
          </cell>
          <cell r="M456" t="str">
            <v>Non</v>
          </cell>
          <cell r="N456">
            <v>2958465</v>
          </cell>
          <cell r="O456">
            <v>41772</v>
          </cell>
          <cell r="S456">
            <v>0</v>
          </cell>
          <cell r="U456" t="str">
            <v>AUDIFAX</v>
          </cell>
          <cell r="V456">
            <v>0</v>
          </cell>
          <cell r="X456">
            <v>5004</v>
          </cell>
          <cell r="Y456" t="str">
            <v>19 chemin de l'usine</v>
          </cell>
          <cell r="Z456" t="str">
            <v>riviere du mât les hauts</v>
          </cell>
          <cell r="AA456" t="str">
            <v>BRAS PANON</v>
          </cell>
          <cell r="AB456">
            <v>97412</v>
          </cell>
          <cell r="AC456">
            <v>402</v>
          </cell>
          <cell r="AD456">
            <v>97</v>
          </cell>
          <cell r="AE456">
            <v>0</v>
          </cell>
        </row>
        <row r="457">
          <cell r="B457" t="str">
            <v>MONTICKET RE</v>
          </cell>
          <cell r="C457" t="str">
            <v xml:space="preserve">        </v>
          </cell>
          <cell r="D457" t="str">
            <v xml:space="preserve">        </v>
          </cell>
          <cell r="F457" t="str">
            <v>Non</v>
          </cell>
          <cell r="I457">
            <v>52409071900013</v>
          </cell>
          <cell r="J457">
            <v>524090719</v>
          </cell>
          <cell r="K457">
            <v>12</v>
          </cell>
          <cell r="L457" t="str">
            <v>Oui</v>
          </cell>
          <cell r="M457" t="str">
            <v>Oui</v>
          </cell>
          <cell r="N457">
            <v>2958465</v>
          </cell>
          <cell r="O457">
            <v>42219</v>
          </cell>
          <cell r="Q457">
            <v>0</v>
          </cell>
          <cell r="S457" t="str">
            <v>6201Z</v>
          </cell>
          <cell r="U457" t="str">
            <v>MON</v>
          </cell>
          <cell r="V457">
            <v>0</v>
          </cell>
          <cell r="X457">
            <v>5038</v>
          </cell>
          <cell r="Y457" t="str">
            <v>871 RUE DE CAMBUSTON</v>
          </cell>
          <cell r="AA457" t="str">
            <v>SAINT ANDRE</v>
          </cell>
          <cell r="AB457">
            <v>97440</v>
          </cell>
          <cell r="AC457">
            <v>0</v>
          </cell>
          <cell r="AE457">
            <v>0</v>
          </cell>
        </row>
        <row r="458">
          <cell r="B458" t="str">
            <v>E2CR</v>
          </cell>
          <cell r="C458" t="str">
            <v xml:space="preserve">        </v>
          </cell>
          <cell r="D458" t="str">
            <v xml:space="preserve">        </v>
          </cell>
          <cell r="F458" t="str">
            <v>Non</v>
          </cell>
          <cell r="I458">
            <v>75208438400011</v>
          </cell>
          <cell r="J458">
            <v>752084384</v>
          </cell>
          <cell r="K458">
            <v>12</v>
          </cell>
          <cell r="L458" t="str">
            <v>Oui</v>
          </cell>
          <cell r="M458" t="str">
            <v>Oui</v>
          </cell>
          <cell r="N458">
            <v>2958465</v>
          </cell>
          <cell r="O458">
            <v>41752</v>
          </cell>
          <cell r="S458" t="str">
            <v>8559B</v>
          </cell>
          <cell r="U458" t="str">
            <v>E2CR</v>
          </cell>
          <cell r="V458">
            <v>0</v>
          </cell>
          <cell r="X458">
            <v>5044</v>
          </cell>
          <cell r="Y458" t="str">
            <v>12 RUE GABRIEL DE KERVEGUEN</v>
          </cell>
          <cell r="AA458" t="str">
            <v>SAINT DENIS</v>
          </cell>
          <cell r="AB458">
            <v>97490</v>
          </cell>
          <cell r="AC458">
            <v>323</v>
          </cell>
          <cell r="AD458">
            <v>17</v>
          </cell>
          <cell r="AE458">
            <v>1</v>
          </cell>
        </row>
        <row r="459">
          <cell r="B459" t="str">
            <v>APST</v>
          </cell>
          <cell r="C459" t="str">
            <v xml:space="preserve">        </v>
          </cell>
          <cell r="D459" t="str">
            <v xml:space="preserve">        </v>
          </cell>
          <cell r="F459" t="str">
            <v>Oui</v>
          </cell>
          <cell r="I459">
            <v>78471898300025</v>
          </cell>
          <cell r="J459">
            <v>784718983</v>
          </cell>
          <cell r="K459">
            <v>12</v>
          </cell>
          <cell r="L459" t="str">
            <v>Oui</v>
          </cell>
          <cell r="M459" t="str">
            <v>Non</v>
          </cell>
          <cell r="N459">
            <v>2958465</v>
          </cell>
          <cell r="O459">
            <v>41726</v>
          </cell>
          <cell r="S459" t="str">
            <v>9499Z</v>
          </cell>
          <cell r="U459" t="str">
            <v>apst</v>
          </cell>
          <cell r="V459">
            <v>0</v>
          </cell>
          <cell r="X459">
            <v>5045</v>
          </cell>
          <cell r="Y459" t="str">
            <v>15 AVE CARNOT</v>
          </cell>
          <cell r="AA459" t="str">
            <v>PARIS 17</v>
          </cell>
          <cell r="AB459">
            <v>75017</v>
          </cell>
          <cell r="AC459">
            <v>117</v>
          </cell>
          <cell r="AD459">
            <v>75</v>
          </cell>
          <cell r="AE459">
            <v>0</v>
          </cell>
        </row>
        <row r="460">
          <cell r="B460" t="str">
            <v>DEMATIS</v>
          </cell>
          <cell r="C460">
            <v>172365548</v>
          </cell>
          <cell r="D460">
            <v>172705557</v>
          </cell>
          <cell r="F460" t="str">
            <v>Oui</v>
          </cell>
          <cell r="I460">
            <v>45072478600022</v>
          </cell>
          <cell r="J460">
            <v>450724786</v>
          </cell>
          <cell r="K460">
            <v>12</v>
          </cell>
          <cell r="L460" t="str">
            <v>Oui</v>
          </cell>
          <cell r="M460" t="str">
            <v>Non</v>
          </cell>
          <cell r="N460">
            <v>2958465</v>
          </cell>
          <cell r="O460">
            <v>41732</v>
          </cell>
          <cell r="S460" t="str">
            <v>6202A</v>
          </cell>
          <cell r="U460" t="str">
            <v>DEMATIS</v>
          </cell>
          <cell r="V460">
            <v>0</v>
          </cell>
          <cell r="X460">
            <v>5052</v>
          </cell>
          <cell r="Y460" t="str">
            <v>112 RUE REAUMUR</v>
          </cell>
          <cell r="AA460" t="str">
            <v>PARIS 2</v>
          </cell>
          <cell r="AB460">
            <v>75002</v>
          </cell>
          <cell r="AC460">
            <v>102</v>
          </cell>
          <cell r="AD460">
            <v>75</v>
          </cell>
          <cell r="AE460">
            <v>0</v>
          </cell>
        </row>
        <row r="461">
          <cell r="B461" t="str">
            <v>EDVIN PAYET</v>
          </cell>
          <cell r="C461">
            <v>692615602</v>
          </cell>
          <cell r="D461" t="str">
            <v xml:space="preserve">        </v>
          </cell>
          <cell r="E461" t="str">
            <v>M</v>
          </cell>
          <cell r="F461" t="str">
            <v>Non</v>
          </cell>
          <cell r="I461">
            <v>42109847600011</v>
          </cell>
          <cell r="J461">
            <v>421098476</v>
          </cell>
          <cell r="K461">
            <v>11</v>
          </cell>
          <cell r="L461" t="str">
            <v>Oui</v>
          </cell>
          <cell r="M461" t="str">
            <v>Oui</v>
          </cell>
          <cell r="N461">
            <v>2958465</v>
          </cell>
          <cell r="O461">
            <v>41914</v>
          </cell>
          <cell r="Q461">
            <v>0</v>
          </cell>
          <cell r="S461" t="str">
            <v>0121Z</v>
          </cell>
          <cell r="U461" t="str">
            <v>EDVIN</v>
          </cell>
          <cell r="V461">
            <v>850</v>
          </cell>
          <cell r="X461">
            <v>5054</v>
          </cell>
          <cell r="Y461" t="str">
            <v>CHEMIN FOURCHON</v>
          </cell>
          <cell r="Z461" t="str">
            <v>CHAMP BORNE</v>
          </cell>
          <cell r="AA461" t="str">
            <v>SAINT ANDRE</v>
          </cell>
          <cell r="AB461">
            <v>97440</v>
          </cell>
          <cell r="AC461">
            <v>0</v>
          </cell>
          <cell r="AE461">
            <v>0</v>
          </cell>
        </row>
        <row r="462">
          <cell r="B462" t="str">
            <v>AUBERGE LES ORANGERS AVICE</v>
          </cell>
          <cell r="C462">
            <v>262514621</v>
          </cell>
          <cell r="D462">
            <v>692606388</v>
          </cell>
          <cell r="E462" t="str">
            <v>M</v>
          </cell>
          <cell r="F462" t="str">
            <v>Non</v>
          </cell>
          <cell r="H462" t="str">
            <v>RAPHAEL DOMAINE BELLERIVE</v>
          </cell>
          <cell r="I462">
            <v>43943568600035</v>
          </cell>
          <cell r="J462">
            <v>439435686</v>
          </cell>
          <cell r="K462">
            <v>11</v>
          </cell>
          <cell r="L462" t="str">
            <v>Oui</v>
          </cell>
          <cell r="M462" t="str">
            <v>Non</v>
          </cell>
          <cell r="N462">
            <v>2958465</v>
          </cell>
          <cell r="O462">
            <v>41914</v>
          </cell>
          <cell r="Q462">
            <v>0</v>
          </cell>
          <cell r="S462">
            <v>0</v>
          </cell>
          <cell r="U462" t="str">
            <v>DOMAINE</v>
          </cell>
          <cell r="V462">
            <v>0</v>
          </cell>
          <cell r="X462">
            <v>5055</v>
          </cell>
          <cell r="Y462" t="str">
            <v>353 LES ORANGERS</v>
          </cell>
          <cell r="AA462" t="str">
            <v>SAINT BENOIT</v>
          </cell>
          <cell r="AB462">
            <v>97437</v>
          </cell>
          <cell r="AC462">
            <v>410</v>
          </cell>
          <cell r="AD462">
            <v>97</v>
          </cell>
          <cell r="AE462">
            <v>0</v>
          </cell>
        </row>
        <row r="463">
          <cell r="B463" t="str">
            <v>ALY MATHIEU</v>
          </cell>
          <cell r="C463" t="str">
            <v xml:space="preserve">        </v>
          </cell>
          <cell r="D463" t="str">
            <v xml:space="preserve">        </v>
          </cell>
          <cell r="E463" t="str">
            <v>M</v>
          </cell>
          <cell r="F463" t="str">
            <v>Non</v>
          </cell>
          <cell r="K463">
            <v>11</v>
          </cell>
          <cell r="L463" t="str">
            <v>Oui</v>
          </cell>
          <cell r="M463" t="str">
            <v>Non</v>
          </cell>
          <cell r="N463">
            <v>2958465</v>
          </cell>
          <cell r="O463">
            <v>41738</v>
          </cell>
          <cell r="S463">
            <v>0</v>
          </cell>
          <cell r="U463" t="str">
            <v>ALY</v>
          </cell>
          <cell r="V463">
            <v>1271</v>
          </cell>
          <cell r="X463">
            <v>5056</v>
          </cell>
          <cell r="Y463" t="str">
            <v>CHEMIN PATELIN</v>
          </cell>
          <cell r="AA463" t="str">
            <v>SAINT ANDRE</v>
          </cell>
          <cell r="AB463">
            <v>97440</v>
          </cell>
          <cell r="AC463">
            <v>0</v>
          </cell>
          <cell r="AE463">
            <v>0</v>
          </cell>
        </row>
        <row r="464">
          <cell r="B464" t="str">
            <v>PITOU GREGORY</v>
          </cell>
          <cell r="C464" t="str">
            <v xml:space="preserve">        </v>
          </cell>
          <cell r="D464" t="str">
            <v xml:space="preserve">        </v>
          </cell>
          <cell r="E464" t="str">
            <v>M</v>
          </cell>
          <cell r="F464" t="str">
            <v>Oui</v>
          </cell>
          <cell r="K464">
            <v>11</v>
          </cell>
          <cell r="L464" t="str">
            <v>Oui</v>
          </cell>
          <cell r="M464" t="str">
            <v>Non</v>
          </cell>
          <cell r="N464">
            <v>2958465</v>
          </cell>
          <cell r="O464">
            <v>41738</v>
          </cell>
          <cell r="S464">
            <v>0</v>
          </cell>
          <cell r="U464" t="str">
            <v>PITOU</v>
          </cell>
          <cell r="V464">
            <v>0</v>
          </cell>
          <cell r="X464">
            <v>5058</v>
          </cell>
          <cell r="Y464" t="str">
            <v>43 CHEMIN ZAVILLE</v>
          </cell>
          <cell r="AA464" t="str">
            <v>SAINT ANDRE</v>
          </cell>
          <cell r="AB464">
            <v>97440</v>
          </cell>
          <cell r="AC464">
            <v>0</v>
          </cell>
          <cell r="AE464">
            <v>0</v>
          </cell>
        </row>
        <row r="465">
          <cell r="B465" t="str">
            <v>MALAGOUEN PERRAS JOSIANE</v>
          </cell>
          <cell r="C465">
            <v>692707032</v>
          </cell>
          <cell r="D465" t="str">
            <v xml:space="preserve">        </v>
          </cell>
          <cell r="E465" t="str">
            <v>MME</v>
          </cell>
          <cell r="F465" t="str">
            <v>Non</v>
          </cell>
          <cell r="H465" t="str">
            <v>CREATION JOSYE</v>
          </cell>
          <cell r="I465">
            <v>49086624100022</v>
          </cell>
          <cell r="J465">
            <v>490866241</v>
          </cell>
          <cell r="K465">
            <v>11</v>
          </cell>
          <cell r="L465" t="str">
            <v>Oui</v>
          </cell>
          <cell r="M465" t="str">
            <v>Non</v>
          </cell>
          <cell r="N465">
            <v>2958465</v>
          </cell>
          <cell r="O465">
            <v>41914</v>
          </cell>
          <cell r="Q465">
            <v>0</v>
          </cell>
          <cell r="S465">
            <v>90033</v>
          </cell>
          <cell r="U465" t="str">
            <v>MALAGOUEN</v>
          </cell>
          <cell r="V465">
            <v>0</v>
          </cell>
          <cell r="X465">
            <v>5062</v>
          </cell>
          <cell r="Y465" t="str">
            <v>RES DU THEATRE APT G13</v>
          </cell>
          <cell r="Z465" t="str">
            <v>7 CHEMIN DE LA CHEMINEE</v>
          </cell>
          <cell r="AA465" t="str">
            <v>SAINT GILLES LES BAINS</v>
          </cell>
          <cell r="AB465">
            <v>97434</v>
          </cell>
          <cell r="AC465">
            <v>415</v>
          </cell>
          <cell r="AD465">
            <v>97</v>
          </cell>
          <cell r="AE465">
            <v>6</v>
          </cell>
        </row>
        <row r="466">
          <cell r="B466" t="str">
            <v>STUDIO KOS</v>
          </cell>
          <cell r="C466">
            <v>262200117</v>
          </cell>
          <cell r="D466">
            <v>262890117</v>
          </cell>
          <cell r="E466" t="str">
            <v>METMME</v>
          </cell>
          <cell r="F466" t="str">
            <v>Non</v>
          </cell>
          <cell r="I466">
            <v>49257470200014</v>
          </cell>
          <cell r="J466">
            <v>492574702</v>
          </cell>
          <cell r="K466">
            <v>11</v>
          </cell>
          <cell r="L466" t="str">
            <v>Oui</v>
          </cell>
          <cell r="M466" t="str">
            <v>Non</v>
          </cell>
          <cell r="N466">
            <v>2958465</v>
          </cell>
          <cell r="O466">
            <v>41914</v>
          </cell>
          <cell r="Q466">
            <v>0</v>
          </cell>
          <cell r="S466" t="str">
            <v>1813Z</v>
          </cell>
          <cell r="U466" t="str">
            <v>STUDIO</v>
          </cell>
          <cell r="V466">
            <v>0</v>
          </cell>
          <cell r="W466">
            <v>14</v>
          </cell>
          <cell r="X466">
            <v>5063</v>
          </cell>
          <cell r="Y466" t="str">
            <v>RUE DES TAILLE VENT</v>
          </cell>
          <cell r="AA466" t="str">
            <v>SAINT GILLES LES BAINS</v>
          </cell>
          <cell r="AB466">
            <v>97434</v>
          </cell>
          <cell r="AC466">
            <v>415</v>
          </cell>
          <cell r="AD466">
            <v>97</v>
          </cell>
          <cell r="AE466">
            <v>6</v>
          </cell>
        </row>
        <row r="467">
          <cell r="B467" t="str">
            <v>CIMENDEF ASSO CULTURELLE</v>
          </cell>
          <cell r="C467">
            <v>692493513</v>
          </cell>
          <cell r="D467" t="str">
            <v xml:space="preserve">        </v>
          </cell>
          <cell r="F467" t="str">
            <v>Oui</v>
          </cell>
          <cell r="I467">
            <v>40751346400013</v>
          </cell>
          <cell r="J467">
            <v>407513464</v>
          </cell>
          <cell r="K467">
            <v>12</v>
          </cell>
          <cell r="L467" t="str">
            <v>Oui</v>
          </cell>
          <cell r="M467" t="str">
            <v>Non</v>
          </cell>
          <cell r="N467">
            <v>2958465</v>
          </cell>
          <cell r="O467">
            <v>41747</v>
          </cell>
          <cell r="S467" t="str">
            <v>9001Z</v>
          </cell>
          <cell r="U467" t="str">
            <v>CIMENDEF</v>
          </cell>
          <cell r="V467">
            <v>0</v>
          </cell>
          <cell r="W467">
            <v>34</v>
          </cell>
          <cell r="X467">
            <v>5064</v>
          </cell>
          <cell r="Y467" t="str">
            <v>RUE DES PALMIERS</v>
          </cell>
          <cell r="AA467" t="str">
            <v>SAINT ANDRE</v>
          </cell>
          <cell r="AB467">
            <v>97440</v>
          </cell>
          <cell r="AC467">
            <v>0</v>
          </cell>
          <cell r="AE467">
            <v>0</v>
          </cell>
        </row>
        <row r="468">
          <cell r="B468" t="str">
            <v>DIAM LOISIRS</v>
          </cell>
          <cell r="C468">
            <v>262226214</v>
          </cell>
          <cell r="D468">
            <v>262226317</v>
          </cell>
          <cell r="F468" t="str">
            <v>Non</v>
          </cell>
          <cell r="I468">
            <v>41498432800065</v>
          </cell>
          <cell r="J468">
            <v>414984328</v>
          </cell>
          <cell r="K468">
            <v>12</v>
          </cell>
          <cell r="L468" t="str">
            <v>Oui</v>
          </cell>
          <cell r="M468" t="str">
            <v>Non</v>
          </cell>
          <cell r="N468">
            <v>2958465</v>
          </cell>
          <cell r="O468">
            <v>41914</v>
          </cell>
          <cell r="Q468">
            <v>0</v>
          </cell>
          <cell r="S468" t="str">
            <v>424Z</v>
          </cell>
          <cell r="U468" t="str">
            <v>DIAM</v>
          </cell>
          <cell r="V468">
            <v>0</v>
          </cell>
          <cell r="X468">
            <v>5065</v>
          </cell>
          <cell r="Y468" t="str">
            <v>59 ALLEE DES PALMIERS</v>
          </cell>
          <cell r="AA468" t="str">
            <v>SAINT PAUL</v>
          </cell>
          <cell r="AB468">
            <v>97460</v>
          </cell>
          <cell r="AC468">
            <v>205</v>
          </cell>
          <cell r="AD468">
            <v>15</v>
          </cell>
          <cell r="AE468">
            <v>1</v>
          </cell>
        </row>
        <row r="469">
          <cell r="B469" t="str">
            <v>SHDC INFORMAT</v>
          </cell>
          <cell r="C469" t="str">
            <v xml:space="preserve">        </v>
          </cell>
          <cell r="D469" t="str">
            <v xml:space="preserve">        </v>
          </cell>
          <cell r="F469" t="str">
            <v>Non</v>
          </cell>
          <cell r="I469">
            <v>40124297900078</v>
          </cell>
          <cell r="J469">
            <v>401242979</v>
          </cell>
          <cell r="K469">
            <v>12</v>
          </cell>
          <cell r="L469" t="str">
            <v>Oui</v>
          </cell>
          <cell r="M469" t="str">
            <v>Non</v>
          </cell>
          <cell r="N469">
            <v>2958465</v>
          </cell>
          <cell r="O469">
            <v>41914</v>
          </cell>
          <cell r="Q469">
            <v>0</v>
          </cell>
          <cell r="S469" t="str">
            <v>4741Z</v>
          </cell>
          <cell r="U469" t="str">
            <v>SHDC</v>
          </cell>
          <cell r="V469">
            <v>0</v>
          </cell>
          <cell r="W469">
            <v>12</v>
          </cell>
          <cell r="X469">
            <v>5069</v>
          </cell>
          <cell r="Y469" t="str">
            <v>IMPASSE NEPTUNE ZAE LA MARE II</v>
          </cell>
          <cell r="AA469" t="str">
            <v>SAINTE MARIE</v>
          </cell>
          <cell r="AB469">
            <v>97438</v>
          </cell>
          <cell r="AC469">
            <v>0</v>
          </cell>
          <cell r="AE469">
            <v>0</v>
          </cell>
        </row>
        <row r="470">
          <cell r="B470" t="str">
            <v>EMR</v>
          </cell>
          <cell r="C470">
            <v>262531289</v>
          </cell>
          <cell r="D470">
            <v>262531642</v>
          </cell>
          <cell r="F470" t="str">
            <v>Non</v>
          </cell>
          <cell r="H470" t="str">
            <v>REUNION</v>
          </cell>
          <cell r="I470">
            <v>40861734800029</v>
          </cell>
          <cell r="J470">
            <v>408617348</v>
          </cell>
          <cell r="K470">
            <v>12</v>
          </cell>
          <cell r="L470" t="str">
            <v>Oui</v>
          </cell>
          <cell r="M470" t="str">
            <v>Non</v>
          </cell>
          <cell r="N470">
            <v>2958465</v>
          </cell>
          <cell r="O470">
            <v>41765</v>
          </cell>
          <cell r="S470" t="str">
            <v>2740Z</v>
          </cell>
          <cell r="U470" t="str">
            <v>EMR</v>
          </cell>
          <cell r="V470">
            <v>0</v>
          </cell>
          <cell r="X470">
            <v>5072</v>
          </cell>
          <cell r="Y470" t="str">
            <v>ATELIER 48 ILOT 7</v>
          </cell>
          <cell r="AA470" t="str">
            <v>SAINTE MARIE</v>
          </cell>
          <cell r="AB470">
            <v>97438</v>
          </cell>
          <cell r="AC470">
            <v>0</v>
          </cell>
          <cell r="AE470">
            <v>0</v>
          </cell>
        </row>
        <row r="471">
          <cell r="B471" t="str">
            <v>BIENVENUE A LA FERME</v>
          </cell>
          <cell r="C471" t="str">
            <v xml:space="preserve">        </v>
          </cell>
          <cell r="D471" t="str">
            <v xml:space="preserve">        </v>
          </cell>
          <cell r="F471" t="str">
            <v>Non</v>
          </cell>
          <cell r="I471">
            <v>41077544900011</v>
          </cell>
          <cell r="J471">
            <v>410775449</v>
          </cell>
          <cell r="K471">
            <v>12</v>
          </cell>
          <cell r="L471" t="str">
            <v>Oui</v>
          </cell>
          <cell r="M471" t="str">
            <v>Non</v>
          </cell>
          <cell r="N471">
            <v>2958465</v>
          </cell>
          <cell r="O471">
            <v>41771</v>
          </cell>
          <cell r="S471" t="str">
            <v>913E</v>
          </cell>
          <cell r="U471" t="str">
            <v>BIENVENUE</v>
          </cell>
          <cell r="V471">
            <v>0</v>
          </cell>
          <cell r="X471">
            <v>5074</v>
          </cell>
          <cell r="Y471" t="str">
            <v>36 RUE MONT PLAISIR</v>
          </cell>
          <cell r="Z471" t="str">
            <v>LES MAKES</v>
          </cell>
          <cell r="AA471" t="str">
            <v>LA RIVIERE SAINT LOUIS</v>
          </cell>
          <cell r="AB471">
            <v>97421</v>
          </cell>
          <cell r="AC471">
            <v>0</v>
          </cell>
          <cell r="AE471">
            <v>0</v>
          </cell>
        </row>
        <row r="472">
          <cell r="B472" t="str">
            <v>SCANNER</v>
          </cell>
          <cell r="C472" t="str">
            <v xml:space="preserve">        </v>
          </cell>
          <cell r="D472" t="str">
            <v xml:space="preserve">        </v>
          </cell>
          <cell r="F472" t="str">
            <v>Oui</v>
          </cell>
          <cell r="I472">
            <v>39294616600031</v>
          </cell>
          <cell r="J472">
            <v>392946166</v>
          </cell>
          <cell r="K472">
            <v>12</v>
          </cell>
          <cell r="L472" t="str">
            <v>Oui</v>
          </cell>
          <cell r="M472" t="str">
            <v>Non</v>
          </cell>
          <cell r="N472">
            <v>2958465</v>
          </cell>
          <cell r="O472">
            <v>41771</v>
          </cell>
          <cell r="S472" t="str">
            <v>1812Z</v>
          </cell>
          <cell r="U472" t="str">
            <v>SCANNER</v>
          </cell>
          <cell r="V472">
            <v>0</v>
          </cell>
          <cell r="X472">
            <v>5075</v>
          </cell>
          <cell r="Y472" t="str">
            <v>BP 90131</v>
          </cell>
          <cell r="AA472" t="str">
            <v>SAINTE CLOTILDE CEDEX</v>
          </cell>
          <cell r="AB472">
            <v>97492</v>
          </cell>
          <cell r="AC472">
            <v>0</v>
          </cell>
          <cell r="AE472">
            <v>0</v>
          </cell>
        </row>
        <row r="473">
          <cell r="B473" t="str">
            <v>EN FAIM DE CONTES</v>
          </cell>
          <cell r="C473" t="str">
            <v xml:space="preserve">        </v>
          </cell>
          <cell r="D473" t="str">
            <v xml:space="preserve">        </v>
          </cell>
          <cell r="F473" t="str">
            <v>Oui</v>
          </cell>
          <cell r="I473">
            <v>47896638500013</v>
          </cell>
          <cell r="J473">
            <v>478966385</v>
          </cell>
          <cell r="K473">
            <v>12</v>
          </cell>
          <cell r="L473" t="str">
            <v>Oui</v>
          </cell>
          <cell r="M473" t="str">
            <v>Non</v>
          </cell>
          <cell r="N473">
            <v>2958465</v>
          </cell>
          <cell r="O473">
            <v>41771</v>
          </cell>
          <cell r="S473" t="str">
            <v>9329Z</v>
          </cell>
          <cell r="U473" t="str">
            <v>EN</v>
          </cell>
          <cell r="V473">
            <v>0</v>
          </cell>
          <cell r="X473">
            <v>5076</v>
          </cell>
          <cell r="Y473" t="str">
            <v>37 CHEMIN DESBASSYNS</v>
          </cell>
          <cell r="AA473" t="str">
            <v>LE TAMPON</v>
          </cell>
          <cell r="AB473">
            <v>97430</v>
          </cell>
          <cell r="AC473">
            <v>422</v>
          </cell>
          <cell r="AD473">
            <v>97</v>
          </cell>
          <cell r="AE473">
            <v>0</v>
          </cell>
        </row>
        <row r="474">
          <cell r="B474" t="str">
            <v>KALINJI LAURENT MARIE JASMINE</v>
          </cell>
          <cell r="C474" t="str">
            <v xml:space="preserve">        </v>
          </cell>
          <cell r="D474" t="str">
            <v xml:space="preserve">        </v>
          </cell>
          <cell r="E474" t="str">
            <v>MME</v>
          </cell>
          <cell r="F474" t="str">
            <v>Non</v>
          </cell>
          <cell r="I474">
            <v>42324008400024</v>
          </cell>
          <cell r="J474">
            <v>423240084</v>
          </cell>
          <cell r="K474">
            <v>12</v>
          </cell>
          <cell r="L474" t="str">
            <v>Oui</v>
          </cell>
          <cell r="M474" t="str">
            <v>Non</v>
          </cell>
          <cell r="N474">
            <v>2958465</v>
          </cell>
          <cell r="O474">
            <v>41914</v>
          </cell>
          <cell r="Q474">
            <v>0</v>
          </cell>
          <cell r="S474" t="str">
            <v>4789Z</v>
          </cell>
          <cell r="U474" t="str">
            <v>KALINJI</v>
          </cell>
          <cell r="V474">
            <v>0</v>
          </cell>
          <cell r="X474">
            <v>5077</v>
          </cell>
          <cell r="Y474" t="str">
            <v>LES ARCADES APP 100 9 RUE DESFORGES</v>
          </cell>
          <cell r="Z474" t="str">
            <v>BOUCHER</v>
          </cell>
          <cell r="AA474" t="str">
            <v>SAINT PAUL</v>
          </cell>
          <cell r="AB474">
            <v>97460</v>
          </cell>
          <cell r="AC474">
            <v>205</v>
          </cell>
          <cell r="AD474">
            <v>15</v>
          </cell>
          <cell r="AE474">
            <v>1</v>
          </cell>
        </row>
        <row r="475">
          <cell r="B475" t="str">
            <v>JOURNAL OFFICIEL</v>
          </cell>
          <cell r="C475" t="str">
            <v xml:space="preserve">        </v>
          </cell>
          <cell r="D475" t="str">
            <v xml:space="preserve">        </v>
          </cell>
          <cell r="F475" t="str">
            <v>Non</v>
          </cell>
          <cell r="I475">
            <v>13000918600011</v>
          </cell>
          <cell r="J475">
            <v>130009186</v>
          </cell>
          <cell r="K475">
            <v>21</v>
          </cell>
          <cell r="L475" t="str">
            <v>Oui</v>
          </cell>
          <cell r="M475" t="str">
            <v>Oui</v>
          </cell>
          <cell r="N475">
            <v>2958465</v>
          </cell>
          <cell r="O475">
            <v>41820</v>
          </cell>
          <cell r="S475" t="str">
            <v>5813Z</v>
          </cell>
          <cell r="U475" t="str">
            <v>JOURNAL</v>
          </cell>
          <cell r="V475">
            <v>26</v>
          </cell>
          <cell r="X475">
            <v>5078</v>
          </cell>
          <cell r="Y475" t="str">
            <v>RUE DESAIX</v>
          </cell>
          <cell r="AA475" t="str">
            <v>PARIS CEDEX 15</v>
          </cell>
          <cell r="AB475">
            <v>75727</v>
          </cell>
          <cell r="AC475">
            <v>0</v>
          </cell>
          <cell r="AE475">
            <v>0</v>
          </cell>
        </row>
        <row r="476">
          <cell r="B476" t="str">
            <v>DEVILLE BAMBOU</v>
          </cell>
          <cell r="C476" t="str">
            <v xml:space="preserve">        </v>
          </cell>
          <cell r="D476" t="str">
            <v xml:space="preserve">        </v>
          </cell>
          <cell r="F476" t="str">
            <v>Oui</v>
          </cell>
          <cell r="I476">
            <v>53016349200016</v>
          </cell>
          <cell r="J476">
            <v>530163492</v>
          </cell>
          <cell r="K476">
            <v>12</v>
          </cell>
          <cell r="L476" t="str">
            <v>Oui</v>
          </cell>
          <cell r="M476" t="str">
            <v>Non</v>
          </cell>
          <cell r="N476">
            <v>2958465</v>
          </cell>
          <cell r="O476">
            <v>41779</v>
          </cell>
          <cell r="P476" t="str">
            <v>DEVILLE MARIUS JOEL</v>
          </cell>
          <cell r="S476" t="str">
            <v>1629Z</v>
          </cell>
          <cell r="U476" t="str">
            <v>DEVILLE</v>
          </cell>
          <cell r="V476">
            <v>1</v>
          </cell>
          <cell r="X476">
            <v>5079</v>
          </cell>
          <cell r="Y476" t="str">
            <v>IMPASSE CASCADE PIERRE LOUIS</v>
          </cell>
          <cell r="Z476" t="str">
            <v>MARE A POULE D EAU</v>
          </cell>
          <cell r="AA476" t="str">
            <v>SALAZIE</v>
          </cell>
          <cell r="AB476">
            <v>97433</v>
          </cell>
          <cell r="AC476">
            <v>421</v>
          </cell>
          <cell r="AD476">
            <v>97</v>
          </cell>
          <cell r="AE476">
            <v>0</v>
          </cell>
        </row>
        <row r="477">
          <cell r="B477" t="str">
            <v>DESIRS DE PENSEES POLEYA</v>
          </cell>
          <cell r="C477" t="str">
            <v xml:space="preserve">        </v>
          </cell>
          <cell r="D477" t="str">
            <v xml:space="preserve">        </v>
          </cell>
          <cell r="E477" t="str">
            <v>MME</v>
          </cell>
          <cell r="F477" t="str">
            <v>Non</v>
          </cell>
          <cell r="H477" t="str">
            <v>VIOLETTA</v>
          </cell>
          <cell r="I477">
            <v>52289033400017</v>
          </cell>
          <cell r="J477">
            <v>522890334</v>
          </cell>
          <cell r="K477">
            <v>11</v>
          </cell>
          <cell r="L477" t="str">
            <v>Oui</v>
          </cell>
          <cell r="M477" t="str">
            <v>Non</v>
          </cell>
          <cell r="N477">
            <v>2958465</v>
          </cell>
          <cell r="O477">
            <v>41914</v>
          </cell>
          <cell r="Q477">
            <v>0</v>
          </cell>
          <cell r="S477" t="str">
            <v>4776Z</v>
          </cell>
          <cell r="U477" t="str">
            <v>DESIRS</v>
          </cell>
          <cell r="V477">
            <v>0</v>
          </cell>
          <cell r="X477">
            <v>5089</v>
          </cell>
          <cell r="Y477" t="str">
            <v>367 BIS RUE DE CAMBUSTON</v>
          </cell>
          <cell r="AA477" t="str">
            <v>SAINT ANDRE</v>
          </cell>
          <cell r="AB477">
            <v>97440</v>
          </cell>
          <cell r="AC477">
            <v>0</v>
          </cell>
          <cell r="AE477">
            <v>0</v>
          </cell>
        </row>
        <row r="478">
          <cell r="B478" t="str">
            <v>WEIN LOCATION EST</v>
          </cell>
          <cell r="C478">
            <v>262405050</v>
          </cell>
          <cell r="D478">
            <v>262203072</v>
          </cell>
          <cell r="F478" t="str">
            <v>Non</v>
          </cell>
          <cell r="I478">
            <v>51186652700019</v>
          </cell>
          <cell r="J478">
            <v>511866527</v>
          </cell>
          <cell r="K478">
            <v>12</v>
          </cell>
          <cell r="L478" t="str">
            <v>Oui</v>
          </cell>
          <cell r="M478" t="str">
            <v>Non</v>
          </cell>
          <cell r="N478">
            <v>2958465</v>
          </cell>
          <cell r="O478">
            <v>41808</v>
          </cell>
          <cell r="S478" t="str">
            <v>7711A</v>
          </cell>
          <cell r="U478" t="str">
            <v>WEIN</v>
          </cell>
          <cell r="V478">
            <v>35</v>
          </cell>
          <cell r="X478">
            <v>5099</v>
          </cell>
          <cell r="Y478" t="str">
            <v>RUE AMIRAL BOUVET</v>
          </cell>
          <cell r="AA478" t="str">
            <v>SAINT BENOIT</v>
          </cell>
          <cell r="AB478">
            <v>97470</v>
          </cell>
          <cell r="AC478">
            <v>410</v>
          </cell>
          <cell r="AD478">
            <v>97</v>
          </cell>
          <cell r="AE478">
            <v>0</v>
          </cell>
        </row>
        <row r="479">
          <cell r="B479" t="str">
            <v>LECOMTE GUILLAUME</v>
          </cell>
          <cell r="C479" t="str">
            <v xml:space="preserve">        </v>
          </cell>
          <cell r="D479" t="str">
            <v xml:space="preserve">        </v>
          </cell>
          <cell r="E479" t="str">
            <v>M</v>
          </cell>
          <cell r="F479" t="str">
            <v>Non</v>
          </cell>
          <cell r="I479">
            <v>41796178600031</v>
          </cell>
          <cell r="J479">
            <v>417961786</v>
          </cell>
          <cell r="K479">
            <v>11</v>
          </cell>
          <cell r="L479" t="str">
            <v>Oui</v>
          </cell>
          <cell r="M479" t="str">
            <v>Non</v>
          </cell>
          <cell r="N479">
            <v>2958465</v>
          </cell>
          <cell r="O479">
            <v>41914</v>
          </cell>
          <cell r="Q479">
            <v>0</v>
          </cell>
          <cell r="S479" t="str">
            <v>8551Z</v>
          </cell>
          <cell r="U479" t="str">
            <v>LECOMTE</v>
          </cell>
          <cell r="V479">
            <v>0</v>
          </cell>
          <cell r="X479">
            <v>5102</v>
          </cell>
          <cell r="Y479" t="str">
            <v>GRAND BOIS 153 AV DANIEL RAMIN</v>
          </cell>
          <cell r="AA479" t="str">
            <v>SAINT PIERRE</v>
          </cell>
          <cell r="AB479">
            <v>97410</v>
          </cell>
          <cell r="AC479">
            <v>385</v>
          </cell>
          <cell r="AD479">
            <v>17</v>
          </cell>
          <cell r="AE479">
            <v>1</v>
          </cell>
        </row>
        <row r="480">
          <cell r="B480" t="str">
            <v>FOURNIER CLAUDIE</v>
          </cell>
          <cell r="C480" t="str">
            <v xml:space="preserve">        </v>
          </cell>
          <cell r="D480" t="str">
            <v xml:space="preserve">        </v>
          </cell>
          <cell r="E480" t="str">
            <v>MME</v>
          </cell>
          <cell r="F480" t="str">
            <v>Oui</v>
          </cell>
          <cell r="K480">
            <v>11</v>
          </cell>
          <cell r="L480" t="str">
            <v>Oui</v>
          </cell>
          <cell r="M480" t="str">
            <v>Non</v>
          </cell>
          <cell r="N480">
            <v>2958465</v>
          </cell>
          <cell r="O480">
            <v>41820</v>
          </cell>
          <cell r="S480">
            <v>0</v>
          </cell>
          <cell r="U480" t="str">
            <v>FOURNIER</v>
          </cell>
          <cell r="V480">
            <v>0</v>
          </cell>
          <cell r="X480">
            <v>5109</v>
          </cell>
          <cell r="Y480" t="str">
            <v>21 ROUTE DES EUCALYPTUS</v>
          </cell>
          <cell r="AA480" t="str">
            <v>LA MONTAGNE</v>
          </cell>
          <cell r="AB480">
            <v>97417</v>
          </cell>
          <cell r="AC480">
            <v>101</v>
          </cell>
          <cell r="AD480">
            <v>44</v>
          </cell>
          <cell r="AE480">
            <v>0</v>
          </cell>
        </row>
        <row r="481">
          <cell r="B481" t="str">
            <v>CARTONE IN</v>
          </cell>
          <cell r="C481">
            <v>262200990</v>
          </cell>
          <cell r="D481">
            <v>262972030</v>
          </cell>
          <cell r="F481" t="str">
            <v>Oui</v>
          </cell>
          <cell r="I481">
            <v>44106104100022</v>
          </cell>
          <cell r="J481">
            <v>441061041</v>
          </cell>
          <cell r="K481">
            <v>12</v>
          </cell>
          <cell r="L481" t="str">
            <v>Oui</v>
          </cell>
          <cell r="M481" t="str">
            <v>Non</v>
          </cell>
          <cell r="N481">
            <v>2958465</v>
          </cell>
          <cell r="O481">
            <v>41821</v>
          </cell>
          <cell r="S481" t="str">
            <v>1812Z</v>
          </cell>
          <cell r="U481" t="str">
            <v>CARTONE</v>
          </cell>
          <cell r="V481">
            <v>0</v>
          </cell>
          <cell r="X481">
            <v>5110</v>
          </cell>
          <cell r="Y481" t="str">
            <v>22 RUE GABRIEL DE KERVEGUEN</v>
          </cell>
          <cell r="AA481" t="str">
            <v>SAINTE-CLOTILDE</v>
          </cell>
          <cell r="AB481">
            <v>97490</v>
          </cell>
          <cell r="AC481">
            <v>0</v>
          </cell>
          <cell r="AE481">
            <v>0</v>
          </cell>
        </row>
        <row r="482">
          <cell r="B482" t="str">
            <v>ENERGY PUB</v>
          </cell>
          <cell r="C482">
            <v>262532550</v>
          </cell>
          <cell r="D482">
            <v>692671539</v>
          </cell>
          <cell r="F482" t="str">
            <v>Oui</v>
          </cell>
          <cell r="I482">
            <v>48102098000019</v>
          </cell>
          <cell r="J482">
            <v>481020980</v>
          </cell>
          <cell r="K482">
            <v>12</v>
          </cell>
          <cell r="L482" t="str">
            <v>Oui</v>
          </cell>
          <cell r="M482" t="str">
            <v>Non</v>
          </cell>
          <cell r="N482">
            <v>2958465</v>
          </cell>
          <cell r="O482">
            <v>41823</v>
          </cell>
          <cell r="S482" t="str">
            <v>1812Z</v>
          </cell>
          <cell r="U482" t="str">
            <v>ENERGY</v>
          </cell>
          <cell r="V482">
            <v>0</v>
          </cell>
          <cell r="X482">
            <v>5115</v>
          </cell>
          <cell r="Y482" t="str">
            <v>37 ROUTE GABRIEL MACE</v>
          </cell>
          <cell r="AA482" t="str">
            <v>SAINTE-CLOTILDE</v>
          </cell>
          <cell r="AB482">
            <v>97490</v>
          </cell>
          <cell r="AC482">
            <v>0</v>
          </cell>
          <cell r="AE482">
            <v>0</v>
          </cell>
        </row>
        <row r="483">
          <cell r="B483" t="str">
            <v>RELAX ET COMPAGNIE</v>
          </cell>
          <cell r="C483" t="str">
            <v xml:space="preserve">        </v>
          </cell>
          <cell r="D483" t="str">
            <v xml:space="preserve">        </v>
          </cell>
          <cell r="F483" t="str">
            <v>Oui</v>
          </cell>
          <cell r="K483">
            <v>12</v>
          </cell>
          <cell r="L483" t="str">
            <v>Oui</v>
          </cell>
          <cell r="M483" t="str">
            <v>Non</v>
          </cell>
          <cell r="N483">
            <v>2958465</v>
          </cell>
          <cell r="O483">
            <v>41827</v>
          </cell>
          <cell r="S483">
            <v>0</v>
          </cell>
          <cell r="U483" t="str">
            <v>RELAX</v>
          </cell>
          <cell r="V483">
            <v>0</v>
          </cell>
          <cell r="X483">
            <v>5117</v>
          </cell>
          <cell r="Y483" t="str">
            <v>PARC DU COLOSSE</v>
          </cell>
          <cell r="Z483" t="str">
            <v>LOCAL 55 CHEMIN BEL OMBRE</v>
          </cell>
          <cell r="AA483" t="str">
            <v>SAINT ANDRE</v>
          </cell>
          <cell r="AB483">
            <v>97440</v>
          </cell>
          <cell r="AC483">
            <v>0</v>
          </cell>
          <cell r="AE483">
            <v>0</v>
          </cell>
        </row>
        <row r="484">
          <cell r="B484" t="str">
            <v>HELILAGON</v>
          </cell>
          <cell r="C484" t="str">
            <v xml:space="preserve">        </v>
          </cell>
          <cell r="D484" t="str">
            <v xml:space="preserve">        </v>
          </cell>
          <cell r="F484" t="str">
            <v>Oui</v>
          </cell>
          <cell r="I484">
            <v>34008371600027</v>
          </cell>
          <cell r="J484">
            <v>340083716</v>
          </cell>
          <cell r="K484">
            <v>12</v>
          </cell>
          <cell r="L484" t="str">
            <v>Oui</v>
          </cell>
          <cell r="M484" t="str">
            <v>Non</v>
          </cell>
          <cell r="N484">
            <v>2958465</v>
          </cell>
          <cell r="O484">
            <v>41828</v>
          </cell>
          <cell r="S484" t="str">
            <v>5110Z</v>
          </cell>
          <cell r="U484" t="str">
            <v>HELILAGON</v>
          </cell>
          <cell r="V484">
            <v>0</v>
          </cell>
          <cell r="X484">
            <v>5119</v>
          </cell>
          <cell r="Y484" t="str">
            <v>ALTIPORT DE L EPERON 190 CHEMIN</v>
          </cell>
          <cell r="Z484" t="str">
            <v>SUMMER II</v>
          </cell>
          <cell r="AA484" t="str">
            <v>SAINT GILLES LES HAUTS</v>
          </cell>
          <cell r="AB484">
            <v>97435</v>
          </cell>
          <cell r="AC484">
            <v>415</v>
          </cell>
          <cell r="AD484">
            <v>97</v>
          </cell>
          <cell r="AE484">
            <v>7</v>
          </cell>
        </row>
        <row r="485">
          <cell r="B485" t="str">
            <v>ARBRE DU VOYAGEUR MORABA</v>
          </cell>
          <cell r="C485">
            <v>262581430</v>
          </cell>
          <cell r="D485" t="str">
            <v xml:space="preserve">        </v>
          </cell>
          <cell r="E485" t="str">
            <v>MME</v>
          </cell>
          <cell r="F485" t="str">
            <v>Non</v>
          </cell>
          <cell r="H485" t="str">
            <v>MYRIAM</v>
          </cell>
          <cell r="I485">
            <v>41410797900018</v>
          </cell>
          <cell r="J485">
            <v>414107979</v>
          </cell>
          <cell r="K485">
            <v>11</v>
          </cell>
          <cell r="L485" t="str">
            <v>Oui</v>
          </cell>
          <cell r="M485" t="str">
            <v>Non</v>
          </cell>
          <cell r="N485">
            <v>2958465</v>
          </cell>
          <cell r="O485">
            <v>41914</v>
          </cell>
          <cell r="Q485">
            <v>0</v>
          </cell>
          <cell r="S485" t="str">
            <v>1512Z</v>
          </cell>
          <cell r="T485" t="str">
            <v>moraba.myriam@orange.fr</v>
          </cell>
          <cell r="U485" t="str">
            <v>ARBRE</v>
          </cell>
          <cell r="V485">
            <v>0</v>
          </cell>
          <cell r="X485">
            <v>5124</v>
          </cell>
          <cell r="Y485" t="str">
            <v>1368 CHEMIN PATELIN</v>
          </cell>
          <cell r="AA485" t="str">
            <v>SAINT ANDRE</v>
          </cell>
          <cell r="AB485">
            <v>97440</v>
          </cell>
          <cell r="AC485">
            <v>0</v>
          </cell>
          <cell r="AE485">
            <v>0</v>
          </cell>
        </row>
        <row r="486">
          <cell r="B486" t="str">
            <v>CIRCUIT TOURISTIQUE DE L EST</v>
          </cell>
          <cell r="C486">
            <v>262312331</v>
          </cell>
          <cell r="D486">
            <v>262415203</v>
          </cell>
          <cell r="F486" t="str">
            <v>Non</v>
          </cell>
          <cell r="H486" t="str">
            <v>FELIX GUICHARD</v>
          </cell>
          <cell r="I486">
            <v>53241625200023</v>
          </cell>
          <cell r="J486">
            <v>532416252</v>
          </cell>
          <cell r="K486">
            <v>12</v>
          </cell>
          <cell r="L486" t="str">
            <v>Oui</v>
          </cell>
          <cell r="M486" t="str">
            <v>Non</v>
          </cell>
          <cell r="N486">
            <v>2958465</v>
          </cell>
          <cell r="O486">
            <v>41914</v>
          </cell>
          <cell r="Q486">
            <v>0</v>
          </cell>
          <cell r="S486" t="str">
            <v>5610A</v>
          </cell>
          <cell r="U486" t="str">
            <v>CTE</v>
          </cell>
          <cell r="V486">
            <v>0</v>
          </cell>
          <cell r="X486">
            <v>5125</v>
          </cell>
          <cell r="Y486" t="str">
            <v>400 CHEMIN ROBESPIERRE</v>
          </cell>
          <cell r="AA486" t="str">
            <v>SAINTE ANNE</v>
          </cell>
          <cell r="AB486">
            <v>97437</v>
          </cell>
          <cell r="AC486">
            <v>410</v>
          </cell>
          <cell r="AD486">
            <v>97</v>
          </cell>
          <cell r="AE486">
            <v>1</v>
          </cell>
        </row>
        <row r="487">
          <cell r="B487" t="str">
            <v>CONNECTIONS REUNION</v>
          </cell>
          <cell r="C487" t="str">
            <v xml:space="preserve">        </v>
          </cell>
          <cell r="D487" t="str">
            <v xml:space="preserve">        </v>
          </cell>
          <cell r="F487" t="str">
            <v>Non</v>
          </cell>
          <cell r="K487">
            <v>12</v>
          </cell>
          <cell r="L487" t="str">
            <v>Oui</v>
          </cell>
          <cell r="M487" t="str">
            <v>Oui</v>
          </cell>
          <cell r="N487">
            <v>2958465</v>
          </cell>
          <cell r="O487">
            <v>41837</v>
          </cell>
          <cell r="S487">
            <v>0</v>
          </cell>
          <cell r="U487" t="str">
            <v>CONNECTIONS</v>
          </cell>
          <cell r="V487">
            <v>0</v>
          </cell>
          <cell r="X487">
            <v>5128</v>
          </cell>
          <cell r="Y487" t="str">
            <v>53 ROUTE DE DOMENJOD</v>
          </cell>
          <cell r="AA487" t="str">
            <v>SAINTE CLOTILDE</v>
          </cell>
          <cell r="AB487">
            <v>97490</v>
          </cell>
          <cell r="AC487">
            <v>411</v>
          </cell>
          <cell r="AD487">
            <v>97</v>
          </cell>
          <cell r="AE487">
            <v>10</v>
          </cell>
        </row>
        <row r="488">
          <cell r="B488" t="str">
            <v>COLLEGE LA CHATOIRE</v>
          </cell>
          <cell r="C488" t="str">
            <v xml:space="preserve">        </v>
          </cell>
          <cell r="D488" t="str">
            <v xml:space="preserve">        </v>
          </cell>
          <cell r="F488" t="str">
            <v>Non</v>
          </cell>
          <cell r="I488">
            <v>19974978900012</v>
          </cell>
          <cell r="J488">
            <v>199749789</v>
          </cell>
          <cell r="K488">
            <v>23</v>
          </cell>
          <cell r="L488" t="str">
            <v>Oui</v>
          </cell>
          <cell r="M488" t="str">
            <v>Oui</v>
          </cell>
          <cell r="N488">
            <v>2958465</v>
          </cell>
          <cell r="O488">
            <v>42314</v>
          </cell>
          <cell r="Q488">
            <v>0</v>
          </cell>
          <cell r="S488" t="str">
            <v>8531Z</v>
          </cell>
          <cell r="U488" t="str">
            <v>COLLEGE</v>
          </cell>
          <cell r="V488">
            <v>0</v>
          </cell>
          <cell r="X488">
            <v>5129</v>
          </cell>
          <cell r="Y488" t="str">
            <v>LA CHATOIRE</v>
          </cell>
          <cell r="AA488" t="str">
            <v>LE TAMPON</v>
          </cell>
          <cell r="AB488">
            <v>97418</v>
          </cell>
          <cell r="AC488">
            <v>422</v>
          </cell>
          <cell r="AD488">
            <v>97</v>
          </cell>
          <cell r="AE488">
            <v>0</v>
          </cell>
        </row>
        <row r="489">
          <cell r="B489" t="str">
            <v>DRFIP</v>
          </cell>
          <cell r="C489" t="str">
            <v xml:space="preserve">        </v>
          </cell>
          <cell r="D489" t="str">
            <v xml:space="preserve">        </v>
          </cell>
          <cell r="F489" t="str">
            <v>Non</v>
          </cell>
          <cell r="K489">
            <v>21</v>
          </cell>
          <cell r="L489" t="str">
            <v>Oui</v>
          </cell>
          <cell r="M489" t="str">
            <v>Non</v>
          </cell>
          <cell r="N489">
            <v>2958465</v>
          </cell>
          <cell r="O489">
            <v>41914</v>
          </cell>
          <cell r="Q489">
            <v>0</v>
          </cell>
          <cell r="S489">
            <v>0</v>
          </cell>
          <cell r="U489" t="str">
            <v>DRFIP</v>
          </cell>
          <cell r="V489">
            <v>0</v>
          </cell>
          <cell r="X489">
            <v>5130</v>
          </cell>
          <cell r="Y489" t="str">
            <v>7 AV ANDRE MALRAUX</v>
          </cell>
          <cell r="AA489" t="str">
            <v>SAINT DENIS MESSAG</v>
          </cell>
          <cell r="AB489">
            <v>97705</v>
          </cell>
          <cell r="AC489">
            <v>0</v>
          </cell>
          <cell r="AE489">
            <v>1</v>
          </cell>
        </row>
        <row r="490">
          <cell r="B490" t="str">
            <v>PAINTBALL SALAZE</v>
          </cell>
          <cell r="C490">
            <v>692859145</v>
          </cell>
          <cell r="D490" t="str">
            <v xml:space="preserve">        </v>
          </cell>
          <cell r="F490" t="str">
            <v>Oui</v>
          </cell>
          <cell r="I490">
            <v>50255527900038</v>
          </cell>
          <cell r="J490">
            <v>502555279</v>
          </cell>
          <cell r="K490">
            <v>12</v>
          </cell>
          <cell r="L490" t="str">
            <v>Oui</v>
          </cell>
          <cell r="M490" t="str">
            <v>Non</v>
          </cell>
          <cell r="N490">
            <v>2958465</v>
          </cell>
          <cell r="O490">
            <v>41849</v>
          </cell>
          <cell r="S490" t="str">
            <v>9329Z</v>
          </cell>
          <cell r="U490" t="str">
            <v>PAINTBALL</v>
          </cell>
          <cell r="V490">
            <v>47</v>
          </cell>
          <cell r="X490">
            <v>5135</v>
          </cell>
          <cell r="Y490" t="str">
            <v>IMPASSE DU PLATEAU SISAHAYE</v>
          </cell>
          <cell r="AA490" t="str">
            <v>SALAZIE</v>
          </cell>
          <cell r="AB490">
            <v>97433</v>
          </cell>
          <cell r="AC490">
            <v>421</v>
          </cell>
          <cell r="AD490">
            <v>97</v>
          </cell>
          <cell r="AE490">
            <v>0</v>
          </cell>
        </row>
        <row r="491">
          <cell r="B491" t="str">
            <v>CHAMBRE D HOTEL LE BELIER</v>
          </cell>
          <cell r="C491">
            <v>262477243</v>
          </cell>
          <cell r="D491" t="str">
            <v xml:space="preserve">        </v>
          </cell>
          <cell r="F491" t="str">
            <v>Non</v>
          </cell>
          <cell r="I491">
            <v>43038340600013</v>
          </cell>
          <cell r="J491">
            <v>430383406</v>
          </cell>
          <cell r="K491">
            <v>12</v>
          </cell>
          <cell r="L491" t="str">
            <v>Oui</v>
          </cell>
          <cell r="M491" t="str">
            <v>Non</v>
          </cell>
          <cell r="N491">
            <v>2958465</v>
          </cell>
          <cell r="O491">
            <v>41933</v>
          </cell>
          <cell r="Q491">
            <v>0</v>
          </cell>
          <cell r="S491" t="str">
            <v>0147Z</v>
          </cell>
          <cell r="T491" t="str">
            <v>michel.nourry@wanadoo.fr</v>
          </cell>
          <cell r="U491" t="str">
            <v>CHAMBRE</v>
          </cell>
          <cell r="V491">
            <v>26</v>
          </cell>
          <cell r="X491">
            <v>5136</v>
          </cell>
          <cell r="Y491" t="str">
            <v>ROUTE DU BELIER</v>
          </cell>
          <cell r="AA491" t="str">
            <v>SALAZIE</v>
          </cell>
          <cell r="AB491">
            <v>97433</v>
          </cell>
          <cell r="AC491">
            <v>421</v>
          </cell>
          <cell r="AD491">
            <v>97</v>
          </cell>
          <cell r="AE491">
            <v>0</v>
          </cell>
        </row>
        <row r="492">
          <cell r="B492" t="str">
            <v>CACOUB DAVID</v>
          </cell>
          <cell r="C492" t="str">
            <v xml:space="preserve">        </v>
          </cell>
          <cell r="D492" t="str">
            <v xml:space="preserve">        </v>
          </cell>
          <cell r="E492" t="str">
            <v>M</v>
          </cell>
          <cell r="F492" t="str">
            <v>Non</v>
          </cell>
          <cell r="K492">
            <v>11</v>
          </cell>
          <cell r="L492" t="str">
            <v>Oui</v>
          </cell>
          <cell r="M492" t="str">
            <v>Non</v>
          </cell>
          <cell r="N492">
            <v>2958465</v>
          </cell>
          <cell r="O492">
            <v>41914</v>
          </cell>
          <cell r="Q492">
            <v>0</v>
          </cell>
          <cell r="S492">
            <v>0</v>
          </cell>
          <cell r="U492" t="str">
            <v>CACOUB</v>
          </cell>
          <cell r="V492">
            <v>3130</v>
          </cell>
          <cell r="X492">
            <v>5137</v>
          </cell>
          <cell r="Y492" t="str">
            <v>RUE LAGOURGUE</v>
          </cell>
          <cell r="Z492" t="str">
            <v>APT 7 DOMAINE CHAMP BORNE</v>
          </cell>
          <cell r="AA492" t="str">
            <v>SAINT ANDRE</v>
          </cell>
          <cell r="AB492">
            <v>97440</v>
          </cell>
          <cell r="AC492">
            <v>0</v>
          </cell>
          <cell r="AE492">
            <v>0</v>
          </cell>
        </row>
        <row r="493">
          <cell r="B493" t="str">
            <v>MARTINE DOUMAX</v>
          </cell>
          <cell r="E493" t="str">
            <v>MME</v>
          </cell>
          <cell r="F493" t="str">
            <v>Oui</v>
          </cell>
          <cell r="I493">
            <v>38032326100012</v>
          </cell>
          <cell r="J493">
            <v>380323261</v>
          </cell>
          <cell r="K493">
            <v>11</v>
          </cell>
          <cell r="L493" t="str">
            <v>Oui</v>
          </cell>
          <cell r="M493" t="str">
            <v>Non</v>
          </cell>
          <cell r="N493">
            <v>401768</v>
          </cell>
          <cell r="O493">
            <v>41862</v>
          </cell>
          <cell r="S493">
            <v>9003</v>
          </cell>
          <cell r="T493" t="str">
            <v>mdx.artdelatable@gmail.com</v>
          </cell>
          <cell r="V493">
            <v>13</v>
          </cell>
          <cell r="X493">
            <v>5146</v>
          </cell>
          <cell r="Y493" t="str">
            <v>CHEMIN CAFRE</v>
          </cell>
          <cell r="AA493" t="str">
            <v>ENTRE-DEUX</v>
          </cell>
          <cell r="AB493">
            <v>97414</v>
          </cell>
          <cell r="AC493">
            <v>0</v>
          </cell>
          <cell r="AE493">
            <v>0</v>
          </cell>
        </row>
        <row r="494">
          <cell r="B494" t="str">
            <v>SERY NICOLAS ZEKLI</v>
          </cell>
          <cell r="C494">
            <v>692099863</v>
          </cell>
          <cell r="D494" t="str">
            <v xml:space="preserve">        </v>
          </cell>
          <cell r="E494" t="str">
            <v>M</v>
          </cell>
          <cell r="F494" t="str">
            <v>Non</v>
          </cell>
          <cell r="I494">
            <v>49054598500023</v>
          </cell>
          <cell r="J494">
            <v>490545985</v>
          </cell>
          <cell r="K494">
            <v>11</v>
          </cell>
          <cell r="L494" t="str">
            <v>Oui</v>
          </cell>
          <cell r="M494" t="str">
            <v>Non</v>
          </cell>
          <cell r="N494">
            <v>2958465</v>
          </cell>
          <cell r="O494">
            <v>41914</v>
          </cell>
          <cell r="Q494">
            <v>0</v>
          </cell>
          <cell r="S494" t="str">
            <v>4789Z</v>
          </cell>
          <cell r="T494" t="str">
            <v>zekli@live.fr</v>
          </cell>
          <cell r="U494" t="str">
            <v>SERY</v>
          </cell>
          <cell r="V494">
            <v>4</v>
          </cell>
          <cell r="X494">
            <v>5152</v>
          </cell>
          <cell r="Y494" t="str">
            <v>ALLEE DES LAURIERS</v>
          </cell>
          <cell r="AA494" t="str">
            <v>PETITE ILE</v>
          </cell>
          <cell r="AB494">
            <v>97429</v>
          </cell>
          <cell r="AC494">
            <v>405</v>
          </cell>
          <cell r="AD494">
            <v>97</v>
          </cell>
          <cell r="AE494">
            <v>0</v>
          </cell>
        </row>
        <row r="495">
          <cell r="B495" t="str">
            <v>OFFICE DE TOURISME VANNES</v>
          </cell>
          <cell r="C495" t="str">
            <v xml:space="preserve">        </v>
          </cell>
          <cell r="D495" t="str">
            <v xml:space="preserve">        </v>
          </cell>
          <cell r="F495" t="str">
            <v>Oui</v>
          </cell>
          <cell r="H495" t="str">
            <v>GOLFE MORBIHAN</v>
          </cell>
          <cell r="I495">
            <v>77790157000039</v>
          </cell>
          <cell r="J495">
            <v>777901570</v>
          </cell>
          <cell r="K495">
            <v>12</v>
          </cell>
          <cell r="L495" t="str">
            <v>Oui</v>
          </cell>
          <cell r="M495" t="str">
            <v>Non</v>
          </cell>
          <cell r="N495">
            <v>2958465</v>
          </cell>
          <cell r="O495">
            <v>41878</v>
          </cell>
          <cell r="Q495">
            <v>0</v>
          </cell>
          <cell r="S495" t="str">
            <v>7990Z</v>
          </cell>
          <cell r="U495" t="str">
            <v>OFFICE</v>
          </cell>
          <cell r="V495">
            <v>0</v>
          </cell>
          <cell r="X495">
            <v>5155</v>
          </cell>
          <cell r="Y495" t="str">
            <v>MAISON DU TOURISME QUAI ERIC</v>
          </cell>
          <cell r="Z495" t="str">
            <v>TABARLY CS 23921</v>
          </cell>
          <cell r="AA495" t="str">
            <v>VANNES CEDEX</v>
          </cell>
          <cell r="AB495">
            <v>56039</v>
          </cell>
          <cell r="AC495">
            <v>0</v>
          </cell>
          <cell r="AE495">
            <v>0</v>
          </cell>
        </row>
        <row r="496">
          <cell r="B496" t="str">
            <v>GOS</v>
          </cell>
          <cell r="C496">
            <v>262221221</v>
          </cell>
          <cell r="D496">
            <v>262221034</v>
          </cell>
          <cell r="F496" t="str">
            <v>Oui</v>
          </cell>
          <cell r="I496">
            <v>39317985800070</v>
          </cell>
          <cell r="J496">
            <v>393179858</v>
          </cell>
          <cell r="K496">
            <v>12</v>
          </cell>
          <cell r="L496" t="str">
            <v>Oui</v>
          </cell>
          <cell r="M496" t="str">
            <v>Non</v>
          </cell>
          <cell r="N496">
            <v>2958465</v>
          </cell>
          <cell r="O496">
            <v>41879</v>
          </cell>
          <cell r="Q496">
            <v>0</v>
          </cell>
          <cell r="S496" t="str">
            <v>8010Z</v>
          </cell>
          <cell r="T496" t="str">
            <v>gosgestion@gmail.com</v>
          </cell>
          <cell r="U496" t="str">
            <v>GOS</v>
          </cell>
          <cell r="V496">
            <v>10</v>
          </cell>
          <cell r="X496">
            <v>5156</v>
          </cell>
          <cell r="Y496" t="str">
            <v>RUE MARECHAL GALLIENI</v>
          </cell>
          <cell r="AA496" t="str">
            <v>LE PORT</v>
          </cell>
          <cell r="AB496">
            <v>97420</v>
          </cell>
          <cell r="AC496">
            <v>231</v>
          </cell>
          <cell r="AD496">
            <v>9</v>
          </cell>
          <cell r="AE496">
            <v>0</v>
          </cell>
        </row>
        <row r="497">
          <cell r="B497" t="str">
            <v xml:space="preserve">ASSOCIATION PECHEUR BICHIQUE </v>
          </cell>
          <cell r="F497" t="str">
            <v>Oui</v>
          </cell>
          <cell r="I497">
            <v>42328329000025</v>
          </cell>
          <cell r="J497">
            <v>423283290</v>
          </cell>
          <cell r="K497">
            <v>12</v>
          </cell>
          <cell r="L497" t="str">
            <v>Oui</v>
          </cell>
          <cell r="M497" t="str">
            <v>Non</v>
          </cell>
          <cell r="N497">
            <v>401768</v>
          </cell>
          <cell r="O497">
            <v>41883</v>
          </cell>
          <cell r="S497">
            <v>9499</v>
          </cell>
          <cell r="V497">
            <v>1</v>
          </cell>
          <cell r="X497">
            <v>5162</v>
          </cell>
          <cell r="Y497" t="str">
            <v>CHEMIN DE LA PAIX</v>
          </cell>
          <cell r="AA497" t="str">
            <v>SAINT BENOIT</v>
          </cell>
          <cell r="AB497">
            <v>97470</v>
          </cell>
          <cell r="AC497">
            <v>0</v>
          </cell>
          <cell r="AE497">
            <v>0</v>
          </cell>
        </row>
        <row r="498">
          <cell r="B498" t="str">
            <v>L AZENDA</v>
          </cell>
          <cell r="C498">
            <v>262461616</v>
          </cell>
          <cell r="D498" t="str">
            <v xml:space="preserve">        </v>
          </cell>
          <cell r="F498" t="str">
            <v>Oui</v>
          </cell>
          <cell r="I498">
            <v>48784770900010</v>
          </cell>
          <cell r="J498">
            <v>487847709</v>
          </cell>
          <cell r="K498">
            <v>12</v>
          </cell>
          <cell r="L498" t="str">
            <v>Oui</v>
          </cell>
          <cell r="M498" t="str">
            <v>Non</v>
          </cell>
          <cell r="N498">
            <v>2958465</v>
          </cell>
          <cell r="O498">
            <v>41883</v>
          </cell>
          <cell r="Q498">
            <v>0</v>
          </cell>
          <cell r="S498" t="str">
            <v>5814Z</v>
          </cell>
          <cell r="U498" t="str">
            <v>L</v>
          </cell>
          <cell r="V498">
            <v>8</v>
          </cell>
          <cell r="X498">
            <v>5163</v>
          </cell>
          <cell r="Y498" t="str">
            <v>RUE DE LA BUSE</v>
          </cell>
          <cell r="AA498" t="str">
            <v>SAINT PAUL</v>
          </cell>
          <cell r="AB498">
            <v>97460</v>
          </cell>
          <cell r="AC498">
            <v>205</v>
          </cell>
          <cell r="AD498">
            <v>15</v>
          </cell>
          <cell r="AE498">
            <v>1</v>
          </cell>
        </row>
        <row r="499">
          <cell r="B499" t="str">
            <v>LES JARDINS DES 1001 SAVEURS</v>
          </cell>
          <cell r="C499" t="str">
            <v xml:space="preserve">        </v>
          </cell>
          <cell r="D499" t="str">
            <v xml:space="preserve">        </v>
          </cell>
          <cell r="F499" t="str">
            <v>Non</v>
          </cell>
          <cell r="I499">
            <v>38892024100022</v>
          </cell>
          <cell r="J499">
            <v>388920241</v>
          </cell>
          <cell r="K499">
            <v>12</v>
          </cell>
          <cell r="L499" t="str">
            <v>Oui</v>
          </cell>
          <cell r="M499" t="str">
            <v>Non</v>
          </cell>
          <cell r="N499">
            <v>2958465</v>
          </cell>
          <cell r="O499">
            <v>41914</v>
          </cell>
          <cell r="Q499">
            <v>0</v>
          </cell>
          <cell r="S499" t="str">
            <v>0122Z</v>
          </cell>
          <cell r="U499" t="str">
            <v>LES</v>
          </cell>
          <cell r="V499">
            <v>1321</v>
          </cell>
          <cell r="X499">
            <v>5164</v>
          </cell>
          <cell r="Y499" t="str">
            <v>CHEMIN GRAND CANAL</v>
          </cell>
          <cell r="AA499" t="str">
            <v>SAINT ANDRE</v>
          </cell>
          <cell r="AB499">
            <v>97440</v>
          </cell>
          <cell r="AC499">
            <v>0</v>
          </cell>
          <cell r="AE499">
            <v>0</v>
          </cell>
        </row>
        <row r="500">
          <cell r="B500" t="str">
            <v>FONTAO PIERRE ALAIN</v>
          </cell>
          <cell r="C500" t="str">
            <v xml:space="preserve">        </v>
          </cell>
          <cell r="D500" t="str">
            <v xml:space="preserve">        </v>
          </cell>
          <cell r="E500" t="str">
            <v>M</v>
          </cell>
          <cell r="F500" t="str">
            <v>Non</v>
          </cell>
          <cell r="I500">
            <v>41939897900023</v>
          </cell>
          <cell r="J500">
            <v>419398979</v>
          </cell>
          <cell r="K500">
            <v>11</v>
          </cell>
          <cell r="L500" t="str">
            <v>Oui</v>
          </cell>
          <cell r="M500" t="str">
            <v>Non</v>
          </cell>
          <cell r="N500">
            <v>2958465</v>
          </cell>
          <cell r="O500">
            <v>41914</v>
          </cell>
          <cell r="Q500">
            <v>0</v>
          </cell>
          <cell r="S500" t="str">
            <v>4789Z</v>
          </cell>
          <cell r="U500" t="str">
            <v>FANTAO</v>
          </cell>
          <cell r="V500">
            <v>115</v>
          </cell>
          <cell r="X500">
            <v>5167</v>
          </cell>
          <cell r="Y500" t="str">
            <v>CHEMIN PIERRE DEGUIGNE</v>
          </cell>
          <cell r="Z500" t="str">
            <v>LE PITON ST LEU</v>
          </cell>
          <cell r="AA500" t="str">
            <v>SAINT LEU</v>
          </cell>
          <cell r="AB500">
            <v>97424</v>
          </cell>
          <cell r="AC500">
            <v>413</v>
          </cell>
          <cell r="AD500">
            <v>97</v>
          </cell>
          <cell r="AE500">
            <v>0</v>
          </cell>
        </row>
        <row r="501">
          <cell r="B501" t="str">
            <v>RHARUS ALEXANDRA</v>
          </cell>
          <cell r="C501" t="str">
            <v xml:space="preserve">        </v>
          </cell>
          <cell r="D501" t="str">
            <v xml:space="preserve">        </v>
          </cell>
          <cell r="E501" t="str">
            <v>MME</v>
          </cell>
          <cell r="F501" t="str">
            <v>Non</v>
          </cell>
          <cell r="I501">
            <v>80209054800016</v>
          </cell>
          <cell r="J501">
            <v>802090548</v>
          </cell>
          <cell r="K501">
            <v>11</v>
          </cell>
          <cell r="L501" t="str">
            <v>Oui</v>
          </cell>
          <cell r="M501" t="str">
            <v>Non</v>
          </cell>
          <cell r="N501">
            <v>2958465</v>
          </cell>
          <cell r="O501">
            <v>41914</v>
          </cell>
          <cell r="Q501">
            <v>0</v>
          </cell>
          <cell r="S501" t="str">
            <v>5610A</v>
          </cell>
          <cell r="U501" t="str">
            <v>RHARUS</v>
          </cell>
          <cell r="V501">
            <v>29</v>
          </cell>
          <cell r="X501">
            <v>5169</v>
          </cell>
          <cell r="Y501" t="str">
            <v>RUE GAY LUSSAC</v>
          </cell>
          <cell r="Z501" t="str">
            <v>APPT53 LE GRANDE MONTEE</v>
          </cell>
          <cell r="AA501" t="str">
            <v>SAINTE MARIE</v>
          </cell>
          <cell r="AB501">
            <v>97438</v>
          </cell>
          <cell r="AC501">
            <v>0</v>
          </cell>
          <cell r="AE501">
            <v>0</v>
          </cell>
        </row>
        <row r="502">
          <cell r="B502" t="str">
            <v>SRR</v>
          </cell>
          <cell r="C502" t="str">
            <v xml:space="preserve">        </v>
          </cell>
          <cell r="D502" t="str">
            <v xml:space="preserve">        </v>
          </cell>
          <cell r="F502" t="str">
            <v>Oui</v>
          </cell>
          <cell r="I502">
            <v>39355100700114</v>
          </cell>
          <cell r="J502">
            <v>393551007</v>
          </cell>
          <cell r="K502">
            <v>12</v>
          </cell>
          <cell r="L502" t="str">
            <v>Oui</v>
          </cell>
          <cell r="M502" t="str">
            <v>Non</v>
          </cell>
          <cell r="N502">
            <v>2958465</v>
          </cell>
          <cell r="O502">
            <v>41894</v>
          </cell>
          <cell r="Q502">
            <v>0</v>
          </cell>
          <cell r="S502">
            <v>0</v>
          </cell>
          <cell r="U502" t="str">
            <v>SRR</v>
          </cell>
          <cell r="V502">
            <v>21</v>
          </cell>
          <cell r="X502">
            <v>5170</v>
          </cell>
          <cell r="Y502" t="str">
            <v>RUE PIERRE AUBERT</v>
          </cell>
          <cell r="Z502" t="str">
            <v>ZE DU CHAUDRON</v>
          </cell>
          <cell r="AA502" t="str">
            <v>SAINTE CLOTILDE</v>
          </cell>
          <cell r="AB502">
            <v>97490</v>
          </cell>
          <cell r="AC502">
            <v>411</v>
          </cell>
          <cell r="AD502">
            <v>97</v>
          </cell>
          <cell r="AE502">
            <v>10</v>
          </cell>
        </row>
        <row r="503">
          <cell r="B503" t="str">
            <v>SAS AUTREMENT</v>
          </cell>
          <cell r="C503">
            <v>262909060</v>
          </cell>
          <cell r="D503">
            <v>262409258</v>
          </cell>
          <cell r="F503" t="str">
            <v>Oui</v>
          </cell>
          <cell r="I503">
            <v>34781105100023</v>
          </cell>
          <cell r="J503">
            <v>347811051</v>
          </cell>
          <cell r="K503">
            <v>12</v>
          </cell>
          <cell r="L503" t="str">
            <v>Oui</v>
          </cell>
          <cell r="M503" t="str">
            <v>Non</v>
          </cell>
          <cell r="N503">
            <v>2958465</v>
          </cell>
          <cell r="O503">
            <v>41897</v>
          </cell>
          <cell r="Q503">
            <v>0</v>
          </cell>
          <cell r="S503">
            <v>0</v>
          </cell>
          <cell r="T503" t="str">
            <v>autrement@sa-autrement.com</v>
          </cell>
          <cell r="U503" t="str">
            <v>SAS</v>
          </cell>
          <cell r="V503">
            <v>0</v>
          </cell>
          <cell r="X503">
            <v>5172</v>
          </cell>
          <cell r="Y503" t="str">
            <v>82-88 RUE JULIETTE DODU</v>
          </cell>
          <cell r="Z503" t="str">
            <v>BP 50262</v>
          </cell>
          <cell r="AA503" t="str">
            <v>SAINT DENIS CEDEX</v>
          </cell>
          <cell r="AB503">
            <v>97465</v>
          </cell>
          <cell r="AC503">
            <v>0</v>
          </cell>
          <cell r="AE503">
            <v>0</v>
          </cell>
        </row>
        <row r="504">
          <cell r="B504" t="str">
            <v>AEC AQUITAINE EUROPE</v>
          </cell>
          <cell r="C504">
            <v>557570101</v>
          </cell>
          <cell r="D504">
            <v>557579717</v>
          </cell>
          <cell r="F504" t="str">
            <v>Oui</v>
          </cell>
          <cell r="H504" t="str">
            <v>COMMUNICATION</v>
          </cell>
          <cell r="I504">
            <v>39760348100037</v>
          </cell>
          <cell r="J504">
            <v>397603481</v>
          </cell>
          <cell r="K504">
            <v>12</v>
          </cell>
          <cell r="L504" t="str">
            <v>Oui</v>
          </cell>
          <cell r="M504" t="str">
            <v>Non</v>
          </cell>
          <cell r="N504">
            <v>2958465</v>
          </cell>
          <cell r="O504">
            <v>41897</v>
          </cell>
          <cell r="Q504">
            <v>0</v>
          </cell>
          <cell r="S504" t="str">
            <v>7022Z</v>
          </cell>
          <cell r="T504" t="str">
            <v>aec@aecom.org</v>
          </cell>
          <cell r="U504" t="str">
            <v>AEC</v>
          </cell>
          <cell r="V504">
            <v>137</v>
          </cell>
          <cell r="X504">
            <v>5173</v>
          </cell>
          <cell r="Y504" t="str">
            <v>RUE ACHARD</v>
          </cell>
          <cell r="AA504" t="str">
            <v>BORDEAUX</v>
          </cell>
          <cell r="AB504">
            <v>33300</v>
          </cell>
          <cell r="AC504">
            <v>63</v>
          </cell>
          <cell r="AD504">
            <v>33</v>
          </cell>
          <cell r="AE504">
            <v>0</v>
          </cell>
        </row>
        <row r="505">
          <cell r="B505" t="str">
            <v>KETTOUCHE LYNDA</v>
          </cell>
          <cell r="C505" t="str">
            <v xml:space="preserve">        </v>
          </cell>
          <cell r="D505" t="str">
            <v xml:space="preserve">        </v>
          </cell>
          <cell r="E505" t="str">
            <v>MME</v>
          </cell>
          <cell r="F505" t="str">
            <v>Non</v>
          </cell>
          <cell r="I505">
            <v>43804262400041</v>
          </cell>
          <cell r="J505">
            <v>438042624</v>
          </cell>
          <cell r="K505">
            <v>11</v>
          </cell>
          <cell r="L505" t="str">
            <v>Oui</v>
          </cell>
          <cell r="M505" t="str">
            <v>Non</v>
          </cell>
          <cell r="N505">
            <v>2958465</v>
          </cell>
          <cell r="O505">
            <v>41914</v>
          </cell>
          <cell r="Q505">
            <v>0</v>
          </cell>
          <cell r="S505" t="str">
            <v>9003A</v>
          </cell>
          <cell r="U505" t="str">
            <v>KETTOUCHE</v>
          </cell>
          <cell r="V505">
            <v>0</v>
          </cell>
          <cell r="X505">
            <v>5174</v>
          </cell>
          <cell r="Y505" t="str">
            <v>4B LOT PAUL ET VIRGINIE</v>
          </cell>
          <cell r="Z505" t="str">
            <v>BOULEVARD DE L OCEAN</v>
          </cell>
          <cell r="AA505" t="str">
            <v>SAINT JOSEPH DE LA REUNION</v>
          </cell>
          <cell r="AB505">
            <v>97480</v>
          </cell>
          <cell r="AC505">
            <v>412</v>
          </cell>
          <cell r="AD505">
            <v>97</v>
          </cell>
          <cell r="AE505">
            <v>0</v>
          </cell>
        </row>
        <row r="506">
          <cell r="B506" t="str">
            <v>PAU PYRENEES TOURISME OT</v>
          </cell>
          <cell r="C506">
            <v>559271749</v>
          </cell>
          <cell r="D506">
            <v>559276663</v>
          </cell>
          <cell r="F506" t="str">
            <v>Non</v>
          </cell>
          <cell r="I506">
            <v>53915396500014</v>
          </cell>
          <cell r="J506">
            <v>539153965</v>
          </cell>
          <cell r="K506">
            <v>24</v>
          </cell>
          <cell r="L506" t="str">
            <v>Oui</v>
          </cell>
          <cell r="M506" t="str">
            <v>Non</v>
          </cell>
          <cell r="N506">
            <v>2958465</v>
          </cell>
          <cell r="O506">
            <v>41897</v>
          </cell>
          <cell r="Q506">
            <v>0</v>
          </cell>
          <cell r="S506" t="str">
            <v>7990Z</v>
          </cell>
          <cell r="T506" t="str">
            <v>receptif@tourismepau.fr</v>
          </cell>
          <cell r="U506" t="str">
            <v>PAU</v>
          </cell>
          <cell r="V506">
            <v>0</v>
          </cell>
          <cell r="X506">
            <v>5175</v>
          </cell>
          <cell r="Y506" t="str">
            <v>PLACE ROYALE</v>
          </cell>
          <cell r="AA506" t="str">
            <v>PAU FRANCE</v>
          </cell>
          <cell r="AB506">
            <v>64000</v>
          </cell>
          <cell r="AC506">
            <v>0</v>
          </cell>
          <cell r="AE506">
            <v>0</v>
          </cell>
        </row>
        <row r="507">
          <cell r="B507" t="str">
            <v>BOYER LAURIE</v>
          </cell>
          <cell r="C507" t="str">
            <v xml:space="preserve">        </v>
          </cell>
          <cell r="D507" t="str">
            <v xml:space="preserve">        </v>
          </cell>
          <cell r="E507" t="str">
            <v>MME</v>
          </cell>
          <cell r="F507" t="str">
            <v>Non</v>
          </cell>
          <cell r="K507">
            <v>11</v>
          </cell>
          <cell r="L507" t="str">
            <v>Oui</v>
          </cell>
          <cell r="M507" t="str">
            <v>Non</v>
          </cell>
          <cell r="N507">
            <v>2958465</v>
          </cell>
          <cell r="O507">
            <v>41914</v>
          </cell>
          <cell r="Q507">
            <v>0</v>
          </cell>
          <cell r="S507">
            <v>0</v>
          </cell>
          <cell r="U507" t="str">
            <v>BOYER</v>
          </cell>
          <cell r="V507">
            <v>2</v>
          </cell>
          <cell r="W507" t="str">
            <v>BIS</v>
          </cell>
          <cell r="X507">
            <v>5177</v>
          </cell>
          <cell r="Y507" t="str">
            <v>AMIRAL LACAZE</v>
          </cell>
          <cell r="Z507" t="str">
            <v>HELL BOURG</v>
          </cell>
          <cell r="AA507" t="str">
            <v>SALAZIE</v>
          </cell>
          <cell r="AB507">
            <v>97433</v>
          </cell>
          <cell r="AC507">
            <v>421</v>
          </cell>
          <cell r="AD507">
            <v>97</v>
          </cell>
          <cell r="AE507">
            <v>0</v>
          </cell>
        </row>
        <row r="508">
          <cell r="B508" t="str">
            <v>PAUSE CYBELLA</v>
          </cell>
          <cell r="C508" t="str">
            <v xml:space="preserve">        </v>
          </cell>
          <cell r="D508" t="str">
            <v xml:space="preserve">        </v>
          </cell>
          <cell r="E508" t="str">
            <v>MME</v>
          </cell>
          <cell r="F508" t="str">
            <v>Non</v>
          </cell>
          <cell r="K508">
            <v>11</v>
          </cell>
          <cell r="L508" t="str">
            <v>Oui</v>
          </cell>
          <cell r="M508" t="str">
            <v>Non</v>
          </cell>
          <cell r="N508">
            <v>2958465</v>
          </cell>
          <cell r="O508">
            <v>41914</v>
          </cell>
          <cell r="Q508">
            <v>0</v>
          </cell>
          <cell r="S508">
            <v>0</v>
          </cell>
          <cell r="U508" t="str">
            <v>PAUSE</v>
          </cell>
          <cell r="V508">
            <v>640</v>
          </cell>
          <cell r="X508">
            <v>5178</v>
          </cell>
          <cell r="Y508" t="str">
            <v>RTE DEPARTEMENTALE 48</v>
          </cell>
          <cell r="Z508" t="str">
            <v>MARE A POULE D EAU</v>
          </cell>
          <cell r="AA508" t="str">
            <v>SALAZIE</v>
          </cell>
          <cell r="AB508">
            <v>97433</v>
          </cell>
          <cell r="AC508">
            <v>421</v>
          </cell>
          <cell r="AD508">
            <v>97</v>
          </cell>
          <cell r="AE508">
            <v>0</v>
          </cell>
        </row>
        <row r="509">
          <cell r="B509" t="str">
            <v>ROBERT HONORINE</v>
          </cell>
          <cell r="C509" t="str">
            <v xml:space="preserve">        </v>
          </cell>
          <cell r="D509" t="str">
            <v xml:space="preserve">        </v>
          </cell>
          <cell r="E509" t="str">
            <v>MME</v>
          </cell>
          <cell r="F509" t="str">
            <v>Non</v>
          </cell>
          <cell r="K509">
            <v>11</v>
          </cell>
          <cell r="L509" t="str">
            <v>Oui</v>
          </cell>
          <cell r="M509" t="str">
            <v>Non</v>
          </cell>
          <cell r="N509">
            <v>2958465</v>
          </cell>
          <cell r="O509">
            <v>41914</v>
          </cell>
          <cell r="Q509">
            <v>0</v>
          </cell>
          <cell r="S509">
            <v>0</v>
          </cell>
          <cell r="U509" t="str">
            <v>ROBERT</v>
          </cell>
          <cell r="V509">
            <v>143</v>
          </cell>
          <cell r="X509">
            <v>5179</v>
          </cell>
          <cell r="Y509" t="str">
            <v>C1 RESIDENCE FRAGRANCE</v>
          </cell>
          <cell r="AA509" t="str">
            <v>SAINT BENOIT</v>
          </cell>
          <cell r="AB509">
            <v>97470</v>
          </cell>
          <cell r="AC509">
            <v>410</v>
          </cell>
          <cell r="AD509">
            <v>97</v>
          </cell>
          <cell r="AE509">
            <v>0</v>
          </cell>
        </row>
        <row r="510">
          <cell r="B510" t="str">
            <v>SOCOTEC REUNION</v>
          </cell>
          <cell r="C510">
            <v>262944848</v>
          </cell>
          <cell r="F510" t="str">
            <v>Oui</v>
          </cell>
          <cell r="I510">
            <v>32193619700037</v>
          </cell>
          <cell r="J510">
            <v>321936197</v>
          </cell>
          <cell r="K510">
            <v>12</v>
          </cell>
          <cell r="L510" t="str">
            <v>Oui</v>
          </cell>
          <cell r="M510" t="str">
            <v>Non</v>
          </cell>
          <cell r="N510">
            <v>401768</v>
          </cell>
          <cell r="O510">
            <v>41908</v>
          </cell>
          <cell r="S510">
            <v>7120</v>
          </cell>
          <cell r="T510" t="str">
            <v>socotec@socotec.re</v>
          </cell>
          <cell r="V510">
            <v>8</v>
          </cell>
          <cell r="X510">
            <v>5180</v>
          </cell>
          <cell r="Y510" t="str">
            <v>RUE HENRI CORNU BAT COSINUS</v>
          </cell>
          <cell r="Z510" t="str">
            <v>TECHNOPOLE DE LA REUNION</v>
          </cell>
          <cell r="AA510" t="str">
            <v>SAINTE-CLOTILDE</v>
          </cell>
          <cell r="AB510">
            <v>97490</v>
          </cell>
          <cell r="AC510">
            <v>0</v>
          </cell>
          <cell r="AE510">
            <v>0</v>
          </cell>
        </row>
        <row r="511">
          <cell r="B511" t="str">
            <v>SAM BUREAUTIQUE</v>
          </cell>
          <cell r="C511" t="str">
            <v>0262 21 24 99</v>
          </cell>
          <cell r="F511" t="str">
            <v>Oui</v>
          </cell>
          <cell r="I511">
            <v>32397357800038</v>
          </cell>
          <cell r="J511">
            <v>323973578</v>
          </cell>
          <cell r="K511">
            <v>12</v>
          </cell>
          <cell r="L511" t="str">
            <v>Oui</v>
          </cell>
          <cell r="M511" t="str">
            <v>Non</v>
          </cell>
          <cell r="N511">
            <v>401768</v>
          </cell>
          <cell r="O511">
            <v>41911</v>
          </cell>
          <cell r="T511" t="str">
            <v>nathalie.nativel@sam974.re</v>
          </cell>
          <cell r="V511">
            <v>11</v>
          </cell>
          <cell r="X511">
            <v>5183</v>
          </cell>
          <cell r="Y511" t="str">
            <v>PATRICE LUMUMBA</v>
          </cell>
          <cell r="Z511" t="str">
            <v>ZA RAVINE A MARQUET</v>
          </cell>
          <cell r="AA511" t="str">
            <v>LA POSSESSION</v>
          </cell>
          <cell r="AB511">
            <v>97419</v>
          </cell>
          <cell r="AC511">
            <v>0</v>
          </cell>
          <cell r="AE511">
            <v>0</v>
          </cell>
        </row>
        <row r="512">
          <cell r="B512" t="str">
            <v>ASSOCIATION PONDY SUPERSTAR S</v>
          </cell>
          <cell r="C512" t="str">
            <v xml:space="preserve">        </v>
          </cell>
          <cell r="D512" t="str">
            <v xml:space="preserve">        </v>
          </cell>
          <cell r="F512" t="str">
            <v>Oui</v>
          </cell>
          <cell r="I512">
            <v>53061733100018</v>
          </cell>
          <cell r="J512">
            <v>530617331</v>
          </cell>
          <cell r="K512">
            <v>12</v>
          </cell>
          <cell r="L512" t="str">
            <v>Oui</v>
          </cell>
          <cell r="M512" t="str">
            <v>Non</v>
          </cell>
          <cell r="N512">
            <v>2958465</v>
          </cell>
          <cell r="O512">
            <v>41912</v>
          </cell>
          <cell r="Q512">
            <v>0</v>
          </cell>
          <cell r="S512" t="str">
            <v>9499Z</v>
          </cell>
          <cell r="U512" t="str">
            <v>ASSOCIATION</v>
          </cell>
          <cell r="V512">
            <v>5</v>
          </cell>
          <cell r="X512">
            <v>5185</v>
          </cell>
          <cell r="Y512" t="str">
            <v>LOTISSEMENT FLACOURT</v>
          </cell>
          <cell r="AA512" t="str">
            <v>SAINTE MARIE</v>
          </cell>
          <cell r="AB512">
            <v>97438</v>
          </cell>
          <cell r="AC512">
            <v>0</v>
          </cell>
          <cell r="AE512">
            <v>0</v>
          </cell>
        </row>
        <row r="513">
          <cell r="B513" t="str">
            <v>ASSOCIATION INDIA SHAKTI</v>
          </cell>
          <cell r="C513" t="str">
            <v xml:space="preserve">        </v>
          </cell>
          <cell r="D513" t="str">
            <v xml:space="preserve">        </v>
          </cell>
          <cell r="F513" t="str">
            <v>Oui</v>
          </cell>
          <cell r="I513">
            <v>53482775300011</v>
          </cell>
          <cell r="J513">
            <v>534827753</v>
          </cell>
          <cell r="K513">
            <v>12</v>
          </cell>
          <cell r="L513" t="str">
            <v>Oui</v>
          </cell>
          <cell r="M513" t="str">
            <v>Non</v>
          </cell>
          <cell r="N513">
            <v>2958465</v>
          </cell>
          <cell r="O513">
            <v>41912</v>
          </cell>
          <cell r="Q513">
            <v>0</v>
          </cell>
          <cell r="S513">
            <v>9220</v>
          </cell>
          <cell r="U513" t="str">
            <v>ASSOCIATION</v>
          </cell>
          <cell r="V513">
            <v>1</v>
          </cell>
          <cell r="X513">
            <v>5186</v>
          </cell>
          <cell r="Y513" t="str">
            <v>IMPASSE RAMEYA CHIENDENT</v>
          </cell>
          <cell r="AA513" t="str">
            <v>SAINTE MARIE</v>
          </cell>
          <cell r="AB513">
            <v>97438</v>
          </cell>
          <cell r="AC513">
            <v>0</v>
          </cell>
          <cell r="AE513">
            <v>0</v>
          </cell>
        </row>
        <row r="514">
          <cell r="B514" t="str">
            <v>ASSOCIATION KALI JOTHI</v>
          </cell>
          <cell r="C514">
            <v>692517477</v>
          </cell>
          <cell r="D514">
            <v>262584068</v>
          </cell>
          <cell r="F514" t="str">
            <v>Non</v>
          </cell>
          <cell r="I514">
            <v>50075680400018</v>
          </cell>
          <cell r="J514">
            <v>500756804</v>
          </cell>
          <cell r="K514">
            <v>12</v>
          </cell>
          <cell r="L514" t="str">
            <v>Oui</v>
          </cell>
          <cell r="M514" t="str">
            <v>Non</v>
          </cell>
          <cell r="N514">
            <v>2958465</v>
          </cell>
          <cell r="O514">
            <v>41941</v>
          </cell>
          <cell r="Q514">
            <v>0</v>
          </cell>
          <cell r="S514">
            <v>9220</v>
          </cell>
          <cell r="U514" t="str">
            <v>ASSOCIATION</v>
          </cell>
          <cell r="V514">
            <v>365</v>
          </cell>
          <cell r="X514">
            <v>5187</v>
          </cell>
          <cell r="Y514" t="str">
            <v>CHEMIN COUR DE L USINE</v>
          </cell>
          <cell r="Z514" t="str">
            <v>RAVINE CREUSE</v>
          </cell>
          <cell r="AA514" t="str">
            <v>SAINT ANDRE</v>
          </cell>
          <cell r="AB514">
            <v>97440</v>
          </cell>
          <cell r="AC514">
            <v>0</v>
          </cell>
          <cell r="AE514">
            <v>0</v>
          </cell>
        </row>
        <row r="515">
          <cell r="B515" t="str">
            <v>SAVARIAYE JEAN NICOLE</v>
          </cell>
          <cell r="C515">
            <v>692931445</v>
          </cell>
          <cell r="D515" t="str">
            <v xml:space="preserve">        </v>
          </cell>
          <cell r="E515" t="str">
            <v>M</v>
          </cell>
          <cell r="F515" t="str">
            <v>Non</v>
          </cell>
          <cell r="I515">
            <v>51150730300010</v>
          </cell>
          <cell r="J515">
            <v>511507303</v>
          </cell>
          <cell r="K515">
            <v>11</v>
          </cell>
          <cell r="L515" t="str">
            <v>Oui</v>
          </cell>
          <cell r="M515" t="str">
            <v>Oui</v>
          </cell>
          <cell r="N515">
            <v>2958465</v>
          </cell>
          <cell r="O515">
            <v>41968</v>
          </cell>
          <cell r="Q515">
            <v>0</v>
          </cell>
          <cell r="S515" t="str">
            <v>8559A</v>
          </cell>
          <cell r="U515" t="str">
            <v>M</v>
          </cell>
          <cell r="V515">
            <v>156</v>
          </cell>
          <cell r="X515">
            <v>5199</v>
          </cell>
          <cell r="Y515" t="str">
            <v>SIDR PONT NEUF</v>
          </cell>
          <cell r="AA515" t="str">
            <v>SAINT LOUIS DE LA REUNION</v>
          </cell>
          <cell r="AB515">
            <v>97450</v>
          </cell>
          <cell r="AC515">
            <v>414</v>
          </cell>
          <cell r="AD515">
            <v>97</v>
          </cell>
          <cell r="AE515">
            <v>0</v>
          </cell>
        </row>
        <row r="516">
          <cell r="B516" t="str">
            <v>NATIXIS INTERTITRES</v>
          </cell>
          <cell r="C516">
            <v>158193993</v>
          </cell>
          <cell r="D516">
            <v>158194540</v>
          </cell>
          <cell r="F516" t="str">
            <v>Non</v>
          </cell>
          <cell r="I516">
            <v>71850338600127</v>
          </cell>
          <cell r="J516">
            <v>718503386</v>
          </cell>
          <cell r="K516">
            <v>12</v>
          </cell>
          <cell r="L516" t="str">
            <v>Oui</v>
          </cell>
          <cell r="M516" t="str">
            <v>Oui</v>
          </cell>
          <cell r="N516">
            <v>2958465</v>
          </cell>
          <cell r="O516">
            <v>42289</v>
          </cell>
          <cell r="Q516">
            <v>0</v>
          </cell>
          <cell r="S516" t="str">
            <v>6619B</v>
          </cell>
          <cell r="U516" t="str">
            <v>NATIXIS</v>
          </cell>
          <cell r="V516">
            <v>30</v>
          </cell>
          <cell r="X516">
            <v>5202</v>
          </cell>
          <cell r="Y516" t="str">
            <v>AVENUE PIERRE MENDES</v>
          </cell>
          <cell r="AA516" t="str">
            <v>PARIS</v>
          </cell>
          <cell r="AB516">
            <v>75013</v>
          </cell>
          <cell r="AC516">
            <v>1</v>
          </cell>
          <cell r="AD516">
            <v>75</v>
          </cell>
          <cell r="AE516">
            <v>0</v>
          </cell>
        </row>
        <row r="517">
          <cell r="B517" t="str">
            <v>TROPICAL SOUND</v>
          </cell>
          <cell r="C517">
            <v>262687050</v>
          </cell>
          <cell r="D517" t="str">
            <v xml:space="preserve">        </v>
          </cell>
          <cell r="F517" t="str">
            <v>Non</v>
          </cell>
          <cell r="I517">
            <v>44892552900027</v>
          </cell>
          <cell r="J517">
            <v>448925529</v>
          </cell>
          <cell r="K517">
            <v>12</v>
          </cell>
          <cell r="L517" t="str">
            <v>Oui</v>
          </cell>
          <cell r="M517" t="str">
            <v>Non</v>
          </cell>
          <cell r="N517">
            <v>2958465</v>
          </cell>
          <cell r="O517">
            <v>41929</v>
          </cell>
          <cell r="Q517">
            <v>0</v>
          </cell>
          <cell r="S517" t="str">
            <v>9329Z</v>
          </cell>
          <cell r="U517" t="str">
            <v>TROPICAL</v>
          </cell>
          <cell r="V517">
            <v>1</v>
          </cell>
          <cell r="X517">
            <v>5203</v>
          </cell>
          <cell r="Y517" t="str">
            <v>B RUELLE DES JACQUES</v>
          </cell>
          <cell r="AA517" t="str">
            <v>BRAS PANON</v>
          </cell>
          <cell r="AB517">
            <v>97412</v>
          </cell>
          <cell r="AC517">
            <v>402</v>
          </cell>
          <cell r="AD517">
            <v>97</v>
          </cell>
          <cell r="AE517">
            <v>0</v>
          </cell>
        </row>
        <row r="518">
          <cell r="B518" t="str">
            <v>LA HALLE DES MANIFESTATIONS</v>
          </cell>
          <cell r="C518">
            <v>262427373</v>
          </cell>
          <cell r="D518">
            <v>262427300</v>
          </cell>
          <cell r="F518" t="str">
            <v>Non</v>
          </cell>
          <cell r="I518">
            <v>39929622700016</v>
          </cell>
          <cell r="J518">
            <v>399296227</v>
          </cell>
          <cell r="K518">
            <v>12</v>
          </cell>
          <cell r="L518" t="str">
            <v>Oui</v>
          </cell>
          <cell r="M518" t="str">
            <v>Non</v>
          </cell>
          <cell r="N518">
            <v>2958465</v>
          </cell>
          <cell r="O518">
            <v>41929</v>
          </cell>
          <cell r="P518" t="str">
            <v>0692 65 22 30</v>
          </cell>
          <cell r="Q518">
            <v>0</v>
          </cell>
          <cell r="S518" t="str">
            <v>748J</v>
          </cell>
          <cell r="U518" t="str">
            <v>LA</v>
          </cell>
          <cell r="V518">
            <v>3</v>
          </cell>
          <cell r="X518">
            <v>5204</v>
          </cell>
          <cell r="Y518" t="str">
            <v>BOULEVARD DES MASCAREIGNES</v>
          </cell>
          <cell r="Z518" t="str">
            <v>BP127</v>
          </cell>
          <cell r="AA518" t="str">
            <v>LE PORT</v>
          </cell>
          <cell r="AB518">
            <v>97420</v>
          </cell>
          <cell r="AC518">
            <v>231</v>
          </cell>
          <cell r="AD518">
            <v>9</v>
          </cell>
          <cell r="AE518">
            <v>0</v>
          </cell>
        </row>
        <row r="519">
          <cell r="B519" t="str">
            <v>WELDOM</v>
          </cell>
          <cell r="C519" t="str">
            <v xml:space="preserve">        </v>
          </cell>
          <cell r="D519" t="str">
            <v xml:space="preserve">        </v>
          </cell>
          <cell r="F519" t="str">
            <v>Non</v>
          </cell>
          <cell r="I519">
            <v>43900887100022</v>
          </cell>
          <cell r="J519">
            <v>439008871</v>
          </cell>
          <cell r="K519">
            <v>12</v>
          </cell>
          <cell r="L519" t="str">
            <v>Oui</v>
          </cell>
          <cell r="M519" t="str">
            <v>Non</v>
          </cell>
          <cell r="N519">
            <v>2958465</v>
          </cell>
          <cell r="O519">
            <v>41929</v>
          </cell>
          <cell r="Q519">
            <v>0</v>
          </cell>
          <cell r="S519" t="str">
            <v>524J</v>
          </cell>
          <cell r="U519" t="str">
            <v>WELDOM</v>
          </cell>
          <cell r="V519">
            <v>55</v>
          </cell>
          <cell r="X519">
            <v>5205</v>
          </cell>
          <cell r="Y519" t="str">
            <v>RUE LEFAGUYES</v>
          </cell>
          <cell r="AA519" t="str">
            <v>SAINT ANDRE</v>
          </cell>
          <cell r="AB519">
            <v>97440</v>
          </cell>
          <cell r="AC519">
            <v>0</v>
          </cell>
          <cell r="AE519">
            <v>0</v>
          </cell>
        </row>
        <row r="520">
          <cell r="B520" t="str">
            <v>CHEZ STEEVE</v>
          </cell>
          <cell r="C520" t="str">
            <v xml:space="preserve">        </v>
          </cell>
          <cell r="D520" t="str">
            <v xml:space="preserve">        </v>
          </cell>
          <cell r="F520" t="str">
            <v>Oui</v>
          </cell>
          <cell r="I520">
            <v>49173372100014</v>
          </cell>
          <cell r="J520">
            <v>491733721</v>
          </cell>
          <cell r="K520">
            <v>12</v>
          </cell>
          <cell r="L520" t="str">
            <v>Oui</v>
          </cell>
          <cell r="M520" t="str">
            <v>Non</v>
          </cell>
          <cell r="N520">
            <v>2958465</v>
          </cell>
          <cell r="O520">
            <v>41929</v>
          </cell>
          <cell r="Q520">
            <v>0</v>
          </cell>
          <cell r="S520">
            <v>0</v>
          </cell>
          <cell r="U520" t="str">
            <v>CHEZ</v>
          </cell>
          <cell r="V520">
            <v>0</v>
          </cell>
          <cell r="X520">
            <v>5206</v>
          </cell>
          <cell r="Y520" t="str">
            <v>AVENUE DE LA REPUBLIQUE</v>
          </cell>
          <cell r="AA520" t="str">
            <v>SAINT ANDRE</v>
          </cell>
          <cell r="AB520">
            <v>97440</v>
          </cell>
          <cell r="AC520">
            <v>0</v>
          </cell>
          <cell r="AE520">
            <v>0</v>
          </cell>
        </row>
        <row r="521">
          <cell r="B521" t="str">
            <v>DESIGNPEI</v>
          </cell>
          <cell r="C521">
            <v>692693570</v>
          </cell>
          <cell r="D521" t="str">
            <v xml:space="preserve">        </v>
          </cell>
          <cell r="F521" t="str">
            <v>Non</v>
          </cell>
          <cell r="I521">
            <v>45215580700012</v>
          </cell>
          <cell r="J521">
            <v>452155807</v>
          </cell>
          <cell r="K521">
            <v>12</v>
          </cell>
          <cell r="L521" t="str">
            <v>Oui</v>
          </cell>
          <cell r="M521" t="str">
            <v>Non</v>
          </cell>
          <cell r="N521">
            <v>2958465</v>
          </cell>
          <cell r="O521">
            <v>41939</v>
          </cell>
          <cell r="P521">
            <v>693003636</v>
          </cell>
          <cell r="Q521">
            <v>0</v>
          </cell>
          <cell r="S521">
            <v>0</v>
          </cell>
          <cell r="T521" t="str">
            <v>designpei@orange.fr</v>
          </cell>
          <cell r="U521" t="str">
            <v>DESIGNPEI</v>
          </cell>
          <cell r="V521">
            <v>239</v>
          </cell>
          <cell r="X521">
            <v>5212</v>
          </cell>
          <cell r="Y521" t="str">
            <v>RUE CHARLES BEAUDELAIRE</v>
          </cell>
          <cell r="AA521" t="str">
            <v>SAINT ANDRE</v>
          </cell>
          <cell r="AB521">
            <v>97440</v>
          </cell>
          <cell r="AC521">
            <v>409</v>
          </cell>
          <cell r="AD521">
            <v>97</v>
          </cell>
          <cell r="AE521">
            <v>0</v>
          </cell>
        </row>
        <row r="522">
          <cell r="B522" t="str">
            <v>CDC FAST DOCAPOST FAST</v>
          </cell>
          <cell r="C522">
            <v>158502284</v>
          </cell>
          <cell r="D522">
            <v>158501401</v>
          </cell>
          <cell r="F522" t="str">
            <v>Non</v>
          </cell>
          <cell r="I522">
            <v>48847870200019</v>
          </cell>
          <cell r="J522">
            <v>488478702</v>
          </cell>
          <cell r="K522">
            <v>12</v>
          </cell>
          <cell r="L522" t="str">
            <v>Oui</v>
          </cell>
          <cell r="M522" t="str">
            <v>Non</v>
          </cell>
          <cell r="N522">
            <v>2958465</v>
          </cell>
          <cell r="O522">
            <v>42545</v>
          </cell>
          <cell r="Q522">
            <v>0</v>
          </cell>
          <cell r="S522">
            <v>0</v>
          </cell>
          <cell r="T522" t="str">
            <v>bakoly.fries@cdcfast.fr</v>
          </cell>
          <cell r="U522" t="str">
            <v>CDC</v>
          </cell>
          <cell r="V522">
            <v>0</v>
          </cell>
          <cell r="X522">
            <v>5215</v>
          </cell>
          <cell r="Y522" t="str">
            <v>120 122 REU REAUMUR</v>
          </cell>
          <cell r="AA522" t="str">
            <v>PARIS</v>
          </cell>
          <cell r="AB522">
            <v>75002</v>
          </cell>
          <cell r="AC522">
            <v>1</v>
          </cell>
          <cell r="AD522">
            <v>75</v>
          </cell>
          <cell r="AE522">
            <v>0</v>
          </cell>
        </row>
        <row r="523">
          <cell r="B523" t="str">
            <v>TRIBUNAL DE GRANDE INSTANCE</v>
          </cell>
          <cell r="C523">
            <v>262402345</v>
          </cell>
          <cell r="D523">
            <v>262211019</v>
          </cell>
          <cell r="F523" t="str">
            <v>Oui</v>
          </cell>
          <cell r="H523" t="str">
            <v>SAINT DENIS DE LA REUNION</v>
          </cell>
          <cell r="I523">
            <v>17974111100027</v>
          </cell>
          <cell r="J523">
            <v>179741111</v>
          </cell>
          <cell r="K523">
            <v>21</v>
          </cell>
          <cell r="L523" t="str">
            <v>Oui</v>
          </cell>
          <cell r="M523" t="str">
            <v>Non</v>
          </cell>
          <cell r="N523">
            <v>2958465</v>
          </cell>
          <cell r="O523">
            <v>41942</v>
          </cell>
          <cell r="Q523">
            <v>0</v>
          </cell>
          <cell r="S523" t="str">
            <v>8423Z</v>
          </cell>
          <cell r="U523" t="str">
            <v>TRIBUNAL</v>
          </cell>
          <cell r="V523">
            <v>0</v>
          </cell>
          <cell r="X523">
            <v>5216</v>
          </cell>
          <cell r="Y523" t="str">
            <v>SERVICE DU RCS</v>
          </cell>
          <cell r="Z523" t="str">
            <v>5 AVENUE ANDRE MALRAUX BP 338</v>
          </cell>
          <cell r="AA523" t="str">
            <v>SAINTE CLOTILDE CEDEX</v>
          </cell>
          <cell r="AB523">
            <v>97494</v>
          </cell>
          <cell r="AC523">
            <v>0</v>
          </cell>
          <cell r="AE523">
            <v>0</v>
          </cell>
        </row>
        <row r="524">
          <cell r="B524" t="str">
            <v>ASSOCIATION LINDIGO</v>
          </cell>
          <cell r="C524">
            <v>692833409</v>
          </cell>
          <cell r="D524" t="str">
            <v xml:space="preserve">        </v>
          </cell>
          <cell r="F524" t="str">
            <v>Non</v>
          </cell>
          <cell r="I524">
            <v>48852425700026</v>
          </cell>
          <cell r="J524">
            <v>488524257</v>
          </cell>
          <cell r="K524">
            <v>12</v>
          </cell>
          <cell r="L524" t="str">
            <v>Oui</v>
          </cell>
          <cell r="M524" t="str">
            <v>Non</v>
          </cell>
          <cell r="N524">
            <v>2958465</v>
          </cell>
          <cell r="O524">
            <v>41981</v>
          </cell>
          <cell r="Q524">
            <v>0</v>
          </cell>
          <cell r="S524" t="str">
            <v>9001Z</v>
          </cell>
          <cell r="U524" t="str">
            <v>ASSOCIATION</v>
          </cell>
          <cell r="V524">
            <v>3</v>
          </cell>
          <cell r="X524">
            <v>5234</v>
          </cell>
          <cell r="Y524" t="str">
            <v>RUE ALEX ROULIS</v>
          </cell>
          <cell r="AA524" t="str">
            <v>BRAS PANON</v>
          </cell>
          <cell r="AB524">
            <v>97412</v>
          </cell>
          <cell r="AC524">
            <v>402</v>
          </cell>
          <cell r="AD524">
            <v>97</v>
          </cell>
          <cell r="AE524">
            <v>0</v>
          </cell>
        </row>
        <row r="525">
          <cell r="B525" t="str">
            <v>RUN PRESTA SON</v>
          </cell>
          <cell r="C525">
            <v>692640896</v>
          </cell>
          <cell r="D525">
            <v>262475587</v>
          </cell>
          <cell r="F525" t="str">
            <v>Non</v>
          </cell>
          <cell r="I525">
            <v>48834351800020</v>
          </cell>
          <cell r="J525">
            <v>488343518</v>
          </cell>
          <cell r="K525">
            <v>12</v>
          </cell>
          <cell r="L525" t="str">
            <v>Oui</v>
          </cell>
          <cell r="M525" t="str">
            <v>Non</v>
          </cell>
          <cell r="N525">
            <v>2958465</v>
          </cell>
          <cell r="O525">
            <v>41981</v>
          </cell>
          <cell r="Q525">
            <v>0</v>
          </cell>
          <cell r="S525" t="str">
            <v>9329Z</v>
          </cell>
          <cell r="T525" t="str">
            <v>egata_patche.mechel@yahoo.fr</v>
          </cell>
          <cell r="U525" t="str">
            <v>RUN</v>
          </cell>
          <cell r="V525">
            <v>213</v>
          </cell>
          <cell r="X525">
            <v>5235</v>
          </cell>
          <cell r="Y525" t="str">
            <v>ALL PALISSADE</v>
          </cell>
          <cell r="AA525" t="str">
            <v>SAINT ANDRE</v>
          </cell>
          <cell r="AB525">
            <v>97440</v>
          </cell>
          <cell r="AC525">
            <v>409</v>
          </cell>
          <cell r="AD525">
            <v>97</v>
          </cell>
          <cell r="AE525">
            <v>0</v>
          </cell>
        </row>
        <row r="526">
          <cell r="B526" t="str">
            <v>SIAP OI MR RAZEBASSIA</v>
          </cell>
          <cell r="C526">
            <v>693923157</v>
          </cell>
          <cell r="D526" t="str">
            <v xml:space="preserve">        </v>
          </cell>
          <cell r="E526" t="str">
            <v>M</v>
          </cell>
          <cell r="F526" t="str">
            <v>Non</v>
          </cell>
          <cell r="K526">
            <v>11</v>
          </cell>
          <cell r="L526" t="str">
            <v>Oui</v>
          </cell>
          <cell r="M526" t="str">
            <v>Non</v>
          </cell>
          <cell r="N526">
            <v>2958465</v>
          </cell>
          <cell r="O526">
            <v>41981</v>
          </cell>
          <cell r="Q526">
            <v>0</v>
          </cell>
          <cell r="S526">
            <v>0</v>
          </cell>
          <cell r="T526" t="str">
            <v>ssiap.prevention@gmail.com</v>
          </cell>
          <cell r="U526" t="str">
            <v>SIAP</v>
          </cell>
          <cell r="V526">
            <v>140</v>
          </cell>
          <cell r="X526">
            <v>5236</v>
          </cell>
          <cell r="Y526" t="str">
            <v>RUE DE CAMBUSTON ENTREE C</v>
          </cell>
          <cell r="Z526" t="str">
            <v>APPT 1 RESIDENCE LES SERINS</v>
          </cell>
          <cell r="AA526" t="str">
            <v>SAINT ANDRE</v>
          </cell>
          <cell r="AB526">
            <v>97440</v>
          </cell>
          <cell r="AC526">
            <v>0</v>
          </cell>
          <cell r="AE526">
            <v>0</v>
          </cell>
        </row>
        <row r="527">
          <cell r="B527" t="str">
            <v>ASSOCIATION SURYA MOIN</v>
          </cell>
          <cell r="C527" t="str">
            <v xml:space="preserve">        </v>
          </cell>
          <cell r="D527" t="str">
            <v xml:space="preserve">        </v>
          </cell>
          <cell r="F527" t="str">
            <v>Oui</v>
          </cell>
          <cell r="I527">
            <v>79176861700015</v>
          </cell>
          <cell r="J527">
            <v>791768617</v>
          </cell>
          <cell r="K527">
            <v>12</v>
          </cell>
          <cell r="L527" t="str">
            <v>Oui</v>
          </cell>
          <cell r="M527" t="str">
            <v>Non</v>
          </cell>
          <cell r="N527">
            <v>2958465</v>
          </cell>
          <cell r="O527">
            <v>41981</v>
          </cell>
          <cell r="Q527">
            <v>0</v>
          </cell>
          <cell r="S527" t="str">
            <v>9499Z</v>
          </cell>
          <cell r="U527" t="str">
            <v>ASSOCIATION</v>
          </cell>
          <cell r="V527">
            <v>76</v>
          </cell>
          <cell r="X527">
            <v>5237</v>
          </cell>
          <cell r="Y527" t="str">
            <v>CITE DUHAL 3</v>
          </cell>
          <cell r="AA527" t="str">
            <v>SAINT BENOIT</v>
          </cell>
          <cell r="AB527">
            <v>97470</v>
          </cell>
          <cell r="AC527">
            <v>410</v>
          </cell>
          <cell r="AD527">
            <v>97</v>
          </cell>
          <cell r="AE527">
            <v>0</v>
          </cell>
        </row>
        <row r="528">
          <cell r="B528" t="str">
            <v>TI ZARBOUTAN</v>
          </cell>
          <cell r="C528">
            <v>693002842</v>
          </cell>
          <cell r="D528" t="str">
            <v xml:space="preserve">        </v>
          </cell>
          <cell r="F528" t="str">
            <v>Oui</v>
          </cell>
          <cell r="I528">
            <v>79471773600019</v>
          </cell>
          <cell r="J528">
            <v>794717736</v>
          </cell>
          <cell r="K528">
            <v>12</v>
          </cell>
          <cell r="L528" t="str">
            <v>Oui</v>
          </cell>
          <cell r="M528" t="str">
            <v>Non</v>
          </cell>
          <cell r="N528">
            <v>2958465</v>
          </cell>
          <cell r="O528">
            <v>41981</v>
          </cell>
          <cell r="Q528">
            <v>0</v>
          </cell>
          <cell r="S528">
            <v>9220</v>
          </cell>
          <cell r="T528" t="str">
            <v>tizarboutan@yahoo.fr</v>
          </cell>
          <cell r="U528" t="str">
            <v>TI</v>
          </cell>
          <cell r="V528">
            <v>75</v>
          </cell>
          <cell r="X528">
            <v>5238</v>
          </cell>
          <cell r="Y528" t="str">
            <v>RUE DE LA CLINIQUE APT2 RES UNIVERS</v>
          </cell>
          <cell r="AA528" t="str">
            <v>SAINT DENIS</v>
          </cell>
          <cell r="AB528">
            <v>97490</v>
          </cell>
          <cell r="AC528">
            <v>323</v>
          </cell>
          <cell r="AD528">
            <v>17</v>
          </cell>
          <cell r="AE528">
            <v>1</v>
          </cell>
        </row>
        <row r="529">
          <cell r="B529" t="str">
            <v>AMBULANCE MARDIA</v>
          </cell>
          <cell r="C529" t="str">
            <v xml:space="preserve">        </v>
          </cell>
          <cell r="D529" t="str">
            <v xml:space="preserve">        </v>
          </cell>
          <cell r="F529" t="str">
            <v>Non</v>
          </cell>
          <cell r="I529">
            <v>47844799800012</v>
          </cell>
          <cell r="J529">
            <v>478447998</v>
          </cell>
          <cell r="K529">
            <v>12</v>
          </cell>
          <cell r="L529" t="str">
            <v>Oui</v>
          </cell>
          <cell r="M529" t="str">
            <v>Non</v>
          </cell>
          <cell r="N529">
            <v>2958465</v>
          </cell>
          <cell r="O529">
            <v>42046</v>
          </cell>
          <cell r="Q529">
            <v>0</v>
          </cell>
          <cell r="S529" t="str">
            <v>8690A</v>
          </cell>
          <cell r="U529" t="str">
            <v>AMBULANCE</v>
          </cell>
          <cell r="V529">
            <v>48</v>
          </cell>
          <cell r="X529">
            <v>5239</v>
          </cell>
          <cell r="Y529" t="str">
            <v>RUE MICHEL DEBRE</v>
          </cell>
          <cell r="Z529" t="str">
            <v>MARE A CITRONS</v>
          </cell>
          <cell r="AA529" t="str">
            <v>SALAZIE</v>
          </cell>
          <cell r="AB529">
            <v>97433</v>
          </cell>
          <cell r="AC529">
            <v>421</v>
          </cell>
          <cell r="AD529">
            <v>97</v>
          </cell>
          <cell r="AE529">
            <v>0</v>
          </cell>
        </row>
        <row r="530">
          <cell r="B530" t="str">
            <v>KAMBOO</v>
          </cell>
          <cell r="C530" t="str">
            <v xml:space="preserve">        </v>
          </cell>
          <cell r="D530" t="str">
            <v xml:space="preserve">        </v>
          </cell>
          <cell r="F530" t="str">
            <v>Oui</v>
          </cell>
          <cell r="I530">
            <v>43047569900020</v>
          </cell>
          <cell r="J530">
            <v>430475699</v>
          </cell>
          <cell r="K530">
            <v>12</v>
          </cell>
          <cell r="L530" t="str">
            <v>Oui</v>
          </cell>
          <cell r="M530" t="str">
            <v>Non</v>
          </cell>
          <cell r="N530">
            <v>2958465</v>
          </cell>
          <cell r="O530">
            <v>41982</v>
          </cell>
          <cell r="Q530">
            <v>0</v>
          </cell>
          <cell r="S530" t="str">
            <v>9003B</v>
          </cell>
          <cell r="U530" t="str">
            <v>KAMBOO</v>
          </cell>
          <cell r="V530">
            <v>8</v>
          </cell>
          <cell r="X530">
            <v>5241</v>
          </cell>
          <cell r="Y530" t="str">
            <v>RUE DE L ARTILLERIE</v>
          </cell>
          <cell r="AA530" t="str">
            <v>SAINT DENIS</v>
          </cell>
          <cell r="AB530">
            <v>97400</v>
          </cell>
          <cell r="AC530">
            <v>323</v>
          </cell>
          <cell r="AD530">
            <v>17</v>
          </cell>
          <cell r="AE530">
            <v>1</v>
          </cell>
        </row>
        <row r="531">
          <cell r="B531" t="str">
            <v>NUMERIK</v>
          </cell>
          <cell r="C531">
            <v>262331601</v>
          </cell>
          <cell r="D531">
            <v>262241425</v>
          </cell>
          <cell r="F531" t="str">
            <v>Oui</v>
          </cell>
          <cell r="I531">
            <v>43304894900070</v>
          </cell>
          <cell r="J531">
            <v>433048949</v>
          </cell>
          <cell r="K531">
            <v>12</v>
          </cell>
          <cell r="L531" t="str">
            <v>Oui</v>
          </cell>
          <cell r="M531" t="str">
            <v>Non</v>
          </cell>
          <cell r="N531">
            <v>2958465</v>
          </cell>
          <cell r="O531">
            <v>41982</v>
          </cell>
          <cell r="Q531">
            <v>0</v>
          </cell>
          <cell r="S531" t="str">
            <v>1813Z</v>
          </cell>
          <cell r="U531" t="str">
            <v>NUMERIK</v>
          </cell>
          <cell r="V531">
            <v>20</v>
          </cell>
          <cell r="X531">
            <v>5242</v>
          </cell>
          <cell r="Y531" t="str">
            <v>H RUE DES NAVIGATEURS</v>
          </cell>
          <cell r="Z531" t="str">
            <v>SAINT GILLES LES BAINS</v>
          </cell>
          <cell r="AA531" t="str">
            <v>SAINT ANDRE</v>
          </cell>
          <cell r="AB531">
            <v>97440</v>
          </cell>
          <cell r="AC531">
            <v>0</v>
          </cell>
          <cell r="AE531">
            <v>0</v>
          </cell>
        </row>
        <row r="532">
          <cell r="B532" t="str">
            <v>LE SALAZIE K FE</v>
          </cell>
          <cell r="C532" t="str">
            <v xml:space="preserve">        </v>
          </cell>
          <cell r="D532" t="str">
            <v xml:space="preserve">        </v>
          </cell>
          <cell r="F532" t="str">
            <v>Oui</v>
          </cell>
          <cell r="I532">
            <v>80047377900018</v>
          </cell>
          <cell r="J532">
            <v>800473779</v>
          </cell>
          <cell r="K532">
            <v>12</v>
          </cell>
          <cell r="L532" t="str">
            <v>Oui</v>
          </cell>
          <cell r="M532" t="str">
            <v>Non</v>
          </cell>
          <cell r="N532">
            <v>2958465</v>
          </cell>
          <cell r="O532">
            <v>41982</v>
          </cell>
          <cell r="Q532">
            <v>0</v>
          </cell>
          <cell r="S532" t="str">
            <v>1071C</v>
          </cell>
          <cell r="U532" t="str">
            <v>LE</v>
          </cell>
          <cell r="V532">
            <v>103</v>
          </cell>
          <cell r="X532">
            <v>5246</v>
          </cell>
          <cell r="Y532" t="str">
            <v>RUE GEORGE POMPIDOU</v>
          </cell>
          <cell r="AA532" t="str">
            <v>SALAZIE</v>
          </cell>
          <cell r="AB532">
            <v>97433</v>
          </cell>
          <cell r="AC532">
            <v>421</v>
          </cell>
          <cell r="AD532">
            <v>97</v>
          </cell>
          <cell r="AE532">
            <v>0</v>
          </cell>
        </row>
        <row r="533">
          <cell r="B533" t="str">
            <v>AGENT OTI TICKET RESTAURANT</v>
          </cell>
          <cell r="C533" t="str">
            <v xml:space="preserve">        </v>
          </cell>
          <cell r="D533" t="str">
            <v xml:space="preserve">        </v>
          </cell>
          <cell r="F533" t="str">
            <v>Oui</v>
          </cell>
          <cell r="K533">
            <v>12</v>
          </cell>
          <cell r="L533" t="str">
            <v>Oui</v>
          </cell>
          <cell r="M533" t="str">
            <v>Oui</v>
          </cell>
          <cell r="N533">
            <v>2958465</v>
          </cell>
          <cell r="O533">
            <v>41985</v>
          </cell>
          <cell r="Q533">
            <v>0</v>
          </cell>
          <cell r="S533">
            <v>0</v>
          </cell>
          <cell r="U533" t="str">
            <v>AGENT</v>
          </cell>
          <cell r="V533">
            <v>1590</v>
          </cell>
          <cell r="X533">
            <v>5255</v>
          </cell>
          <cell r="Y533" t="str">
            <v>Chemin du centre</v>
          </cell>
          <cell r="Z533" t="str">
            <v>Maison Martin Valliamée BP91</v>
          </cell>
          <cell r="AA533" t="str">
            <v>SAINT ANDRE</v>
          </cell>
          <cell r="AB533">
            <v>97440</v>
          </cell>
          <cell r="AC533">
            <v>409</v>
          </cell>
          <cell r="AD533">
            <v>97</v>
          </cell>
          <cell r="AE533">
            <v>0</v>
          </cell>
        </row>
        <row r="534">
          <cell r="B534" t="str">
            <v>MAIF</v>
          </cell>
          <cell r="C534">
            <v>549754623</v>
          </cell>
          <cell r="D534">
            <v>549265995</v>
          </cell>
          <cell r="F534" t="str">
            <v>Non</v>
          </cell>
          <cell r="I534">
            <v>77570970201646</v>
          </cell>
          <cell r="J534">
            <v>775709702</v>
          </cell>
          <cell r="K534">
            <v>12</v>
          </cell>
          <cell r="L534" t="str">
            <v>Oui</v>
          </cell>
          <cell r="M534" t="str">
            <v>Oui</v>
          </cell>
          <cell r="N534">
            <v>2958465</v>
          </cell>
          <cell r="O534">
            <v>42010</v>
          </cell>
          <cell r="Q534">
            <v>0</v>
          </cell>
          <cell r="S534" t="str">
            <v>6512Z</v>
          </cell>
          <cell r="T534" t="str">
            <v>www.maif.fr</v>
          </cell>
          <cell r="U534" t="str">
            <v>MAIF</v>
          </cell>
          <cell r="V534">
            <v>200</v>
          </cell>
          <cell r="X534">
            <v>5279</v>
          </cell>
          <cell r="Y534" t="str">
            <v>AVENUE SALVADOR ALLENDE</v>
          </cell>
          <cell r="Z534" t="str">
            <v>BP 303</v>
          </cell>
          <cell r="AA534" t="str">
            <v>NIORT CEDEX</v>
          </cell>
          <cell r="AB534">
            <v>79038</v>
          </cell>
          <cell r="AC534">
            <v>0</v>
          </cell>
          <cell r="AE534">
            <v>0</v>
          </cell>
        </row>
        <row r="535">
          <cell r="B535" t="str">
            <v>COLLEGE AUGUSTE LACAUSSADE</v>
          </cell>
          <cell r="C535">
            <v>262475155</v>
          </cell>
          <cell r="D535">
            <v>262476840</v>
          </cell>
          <cell r="F535" t="str">
            <v>Oui</v>
          </cell>
          <cell r="H535" t="str">
            <v>SALAZIE</v>
          </cell>
          <cell r="K535">
            <v>23</v>
          </cell>
          <cell r="L535" t="str">
            <v>Oui</v>
          </cell>
          <cell r="M535" t="str">
            <v>Oui</v>
          </cell>
          <cell r="N535">
            <v>2958465</v>
          </cell>
          <cell r="O535">
            <v>42020</v>
          </cell>
          <cell r="Q535">
            <v>0</v>
          </cell>
          <cell r="S535">
            <v>0</v>
          </cell>
          <cell r="U535" t="str">
            <v>COLLEGE</v>
          </cell>
          <cell r="V535">
            <v>115</v>
          </cell>
          <cell r="X535">
            <v>5281</v>
          </cell>
          <cell r="Y535" t="str">
            <v>RD52 MARE A CITRONS</v>
          </cell>
          <cell r="AA535" t="str">
            <v>SALAZIE</v>
          </cell>
          <cell r="AB535">
            <v>97433</v>
          </cell>
          <cell r="AC535">
            <v>421</v>
          </cell>
          <cell r="AD535">
            <v>97</v>
          </cell>
          <cell r="AE535">
            <v>0</v>
          </cell>
        </row>
        <row r="536">
          <cell r="B536" t="str">
            <v>AIRE SERVICE</v>
          </cell>
          <cell r="C536" t="str">
            <v xml:space="preserve">        </v>
          </cell>
          <cell r="D536" t="str">
            <v xml:space="preserve">        </v>
          </cell>
          <cell r="F536" t="str">
            <v>Non</v>
          </cell>
          <cell r="I536">
            <v>48248765900013</v>
          </cell>
          <cell r="J536">
            <v>482487659</v>
          </cell>
          <cell r="K536">
            <v>12</v>
          </cell>
          <cell r="L536" t="str">
            <v>Oui</v>
          </cell>
          <cell r="M536" t="str">
            <v>Non</v>
          </cell>
          <cell r="N536">
            <v>2958465</v>
          </cell>
          <cell r="O536">
            <v>42023</v>
          </cell>
          <cell r="Q536">
            <v>0</v>
          </cell>
          <cell r="S536" t="str">
            <v>5911B</v>
          </cell>
          <cell r="U536" t="str">
            <v>AIRE</v>
          </cell>
          <cell r="V536">
            <v>0</v>
          </cell>
          <cell r="X536">
            <v>5282</v>
          </cell>
          <cell r="Y536" t="str">
            <v>KERANTOC</v>
          </cell>
          <cell r="AA536" t="str">
            <v>MESLAN</v>
          </cell>
          <cell r="AB536">
            <v>56320</v>
          </cell>
          <cell r="AC536">
            <v>131</v>
          </cell>
          <cell r="AD536">
            <v>56</v>
          </cell>
          <cell r="AE536">
            <v>0</v>
          </cell>
        </row>
        <row r="537">
          <cell r="B537" t="str">
            <v>RIVER SPA GRONDIN ADELAIDE</v>
          </cell>
          <cell r="C537">
            <v>692223639</v>
          </cell>
          <cell r="D537" t="str">
            <v xml:space="preserve">        </v>
          </cell>
          <cell r="F537" t="str">
            <v>Oui</v>
          </cell>
          <cell r="I537">
            <v>43957085400026</v>
          </cell>
          <cell r="J537">
            <v>439570854</v>
          </cell>
          <cell r="K537">
            <v>12</v>
          </cell>
          <cell r="L537" t="str">
            <v>Oui</v>
          </cell>
          <cell r="M537" t="str">
            <v>Non</v>
          </cell>
          <cell r="N537">
            <v>2958465</v>
          </cell>
          <cell r="O537">
            <v>42025</v>
          </cell>
          <cell r="Q537">
            <v>0</v>
          </cell>
          <cell r="S537" t="str">
            <v>9604Z</v>
          </cell>
          <cell r="U537" t="str">
            <v>RIVER</v>
          </cell>
          <cell r="V537">
            <v>0</v>
          </cell>
          <cell r="W537">
            <v>22</v>
          </cell>
          <cell r="X537">
            <v>5283</v>
          </cell>
          <cell r="Y537" t="str">
            <v>ALL DES OLYMPIADES</v>
          </cell>
          <cell r="Z537" t="str">
            <v>RES ASTROLABE APT33</v>
          </cell>
          <cell r="AA537" t="str">
            <v>SAINT DENIS</v>
          </cell>
          <cell r="AB537">
            <v>97490</v>
          </cell>
          <cell r="AC537">
            <v>323</v>
          </cell>
          <cell r="AD537">
            <v>17</v>
          </cell>
          <cell r="AE537">
            <v>1</v>
          </cell>
        </row>
        <row r="538">
          <cell r="B538" t="str">
            <v>HAVAS VOYAGES AUSTRAL VOYAGE</v>
          </cell>
          <cell r="C538">
            <v>262909022</v>
          </cell>
          <cell r="F538" t="str">
            <v>Oui</v>
          </cell>
          <cell r="I538">
            <v>33799593000118</v>
          </cell>
          <cell r="J538">
            <v>337995930</v>
          </cell>
          <cell r="K538">
            <v>12</v>
          </cell>
          <cell r="L538" t="str">
            <v>Oui</v>
          </cell>
          <cell r="M538" t="str">
            <v>Non</v>
          </cell>
          <cell r="N538">
            <v>401768</v>
          </cell>
          <cell r="O538">
            <v>42033</v>
          </cell>
          <cell r="S538" t="str">
            <v>7911Z</v>
          </cell>
          <cell r="T538" t="str">
            <v>austral-havasvoyages@austral-voyages.fr</v>
          </cell>
          <cell r="V538">
            <v>6</v>
          </cell>
          <cell r="X538">
            <v>5289</v>
          </cell>
          <cell r="Y538" t="str">
            <v>RUE DE NICE</v>
          </cell>
          <cell r="AA538" t="str">
            <v>SAINT DENIS</v>
          </cell>
          <cell r="AB538">
            <v>97400</v>
          </cell>
          <cell r="AC538">
            <v>0</v>
          </cell>
          <cell r="AE538">
            <v>0</v>
          </cell>
        </row>
        <row r="539">
          <cell r="B539" t="str">
            <v>WLODARCZYK SANDRINE</v>
          </cell>
          <cell r="C539">
            <v>692824893</v>
          </cell>
          <cell r="D539" t="str">
            <v xml:space="preserve">        </v>
          </cell>
          <cell r="F539" t="str">
            <v>Oui</v>
          </cell>
          <cell r="I539">
            <v>51442171800016</v>
          </cell>
          <cell r="J539">
            <v>514421718</v>
          </cell>
          <cell r="K539">
            <v>12</v>
          </cell>
          <cell r="L539" t="str">
            <v>Oui</v>
          </cell>
          <cell r="M539" t="str">
            <v>Non</v>
          </cell>
          <cell r="N539">
            <v>2958465</v>
          </cell>
          <cell r="O539">
            <v>42034</v>
          </cell>
          <cell r="Q539">
            <v>0</v>
          </cell>
          <cell r="S539" t="str">
            <v>3299Z</v>
          </cell>
          <cell r="U539" t="str">
            <v>WLODARCZYK</v>
          </cell>
          <cell r="V539">
            <v>3</v>
          </cell>
          <cell r="X539">
            <v>5290</v>
          </cell>
          <cell r="Y539" t="str">
            <v>CHE DES PERDRIX</v>
          </cell>
          <cell r="AA539" t="str">
            <v>SAINT LEU</v>
          </cell>
          <cell r="AB539">
            <v>97436</v>
          </cell>
          <cell r="AC539">
            <v>413</v>
          </cell>
          <cell r="AD539">
            <v>97</v>
          </cell>
          <cell r="AE539">
            <v>0</v>
          </cell>
        </row>
        <row r="540">
          <cell r="B540" t="str">
            <v>CORYNE BOYER</v>
          </cell>
          <cell r="C540" t="str">
            <v xml:space="preserve">        </v>
          </cell>
          <cell r="D540" t="str">
            <v xml:space="preserve">        </v>
          </cell>
          <cell r="F540" t="str">
            <v>Oui</v>
          </cell>
          <cell r="K540">
            <v>0</v>
          </cell>
          <cell r="L540" t="str">
            <v>Oui</v>
          </cell>
          <cell r="M540" t="str">
            <v>Non</v>
          </cell>
          <cell r="N540">
            <v>2958465</v>
          </cell>
          <cell r="O540">
            <v>42039</v>
          </cell>
          <cell r="Q540">
            <v>0</v>
          </cell>
          <cell r="S540">
            <v>0</v>
          </cell>
          <cell r="U540" t="str">
            <v>CORYNE</v>
          </cell>
          <cell r="V540">
            <v>11</v>
          </cell>
          <cell r="X540">
            <v>5293</v>
          </cell>
          <cell r="Y540" t="str">
            <v>RUE FLEUR DE JADE</v>
          </cell>
          <cell r="Z540" t="str">
            <v>APT12 BAT D RESIDENCE CARRE DES LAT</v>
          </cell>
          <cell r="AA540" t="str">
            <v>SAINTE MARIE</v>
          </cell>
          <cell r="AB540">
            <v>97438</v>
          </cell>
          <cell r="AC540">
            <v>0</v>
          </cell>
          <cell r="AE540">
            <v>0</v>
          </cell>
        </row>
        <row r="541">
          <cell r="B541" t="str">
            <v>UNIVERSITE DE LA REUNION</v>
          </cell>
          <cell r="C541" t="str">
            <v xml:space="preserve">        </v>
          </cell>
          <cell r="D541" t="str">
            <v xml:space="preserve">        </v>
          </cell>
          <cell r="F541" t="str">
            <v>Non</v>
          </cell>
          <cell r="I541">
            <v>19974478000016</v>
          </cell>
          <cell r="J541">
            <v>199744780</v>
          </cell>
          <cell r="K541">
            <v>12</v>
          </cell>
          <cell r="L541" t="str">
            <v>Oui</v>
          </cell>
          <cell r="M541" t="str">
            <v>Non</v>
          </cell>
          <cell r="N541">
            <v>2958465</v>
          </cell>
          <cell r="O541">
            <v>42046</v>
          </cell>
          <cell r="Q541">
            <v>0</v>
          </cell>
          <cell r="S541">
            <v>0</v>
          </cell>
          <cell r="U541" t="str">
            <v>UNIVERSITE</v>
          </cell>
          <cell r="V541">
            <v>15</v>
          </cell>
          <cell r="X541">
            <v>5294</v>
          </cell>
          <cell r="Y541" t="str">
            <v>AVENUE RENE CASSIN</v>
          </cell>
          <cell r="AA541" t="str">
            <v>SAINT DENIS CEDEX 9</v>
          </cell>
          <cell r="AB541">
            <v>97744</v>
          </cell>
          <cell r="AC541">
            <v>0</v>
          </cell>
          <cell r="AE541">
            <v>0</v>
          </cell>
        </row>
        <row r="542">
          <cell r="B542" t="str">
            <v>KABAR</v>
          </cell>
          <cell r="C542">
            <v>692036335</v>
          </cell>
          <cell r="D542" t="str">
            <v xml:space="preserve">        </v>
          </cell>
          <cell r="F542" t="str">
            <v>Non</v>
          </cell>
          <cell r="I542">
            <v>75355787500014</v>
          </cell>
          <cell r="J542">
            <v>753557875</v>
          </cell>
          <cell r="K542">
            <v>12</v>
          </cell>
          <cell r="L542" t="str">
            <v>Oui</v>
          </cell>
          <cell r="M542" t="str">
            <v>Non</v>
          </cell>
          <cell r="N542">
            <v>2958465</v>
          </cell>
          <cell r="O542">
            <v>42047</v>
          </cell>
          <cell r="Q542">
            <v>0</v>
          </cell>
          <cell r="S542" t="str">
            <v>4616Z</v>
          </cell>
          <cell r="U542" t="str">
            <v>KABAR</v>
          </cell>
          <cell r="V542">
            <v>23</v>
          </cell>
          <cell r="X542">
            <v>5295</v>
          </cell>
          <cell r="Y542" t="str">
            <v>ALLEE MAUREAU</v>
          </cell>
          <cell r="Z542" t="str">
            <v>APPT2 DOMAINE DU CHAUDRON</v>
          </cell>
          <cell r="AA542" t="str">
            <v>SAINT DENIS</v>
          </cell>
          <cell r="AB542">
            <v>97490</v>
          </cell>
          <cell r="AC542">
            <v>323</v>
          </cell>
          <cell r="AD542">
            <v>17</v>
          </cell>
          <cell r="AE542">
            <v>1</v>
          </cell>
        </row>
        <row r="543">
          <cell r="B543" t="str">
            <v>LIQUORISTERIE RIVIERE</v>
          </cell>
          <cell r="C543">
            <v>692048237</v>
          </cell>
          <cell r="D543" t="str">
            <v xml:space="preserve">        </v>
          </cell>
          <cell r="F543" t="str">
            <v>Oui</v>
          </cell>
          <cell r="I543">
            <v>49037502900033</v>
          </cell>
          <cell r="J543">
            <v>490375029</v>
          </cell>
          <cell r="K543">
            <v>12</v>
          </cell>
          <cell r="L543" t="str">
            <v>Oui</v>
          </cell>
          <cell r="M543" t="str">
            <v>Non</v>
          </cell>
          <cell r="N543">
            <v>2958465</v>
          </cell>
          <cell r="O543">
            <v>42046</v>
          </cell>
          <cell r="Q543">
            <v>0</v>
          </cell>
          <cell r="S543" t="str">
            <v>1101Z</v>
          </cell>
          <cell r="U543" t="str">
            <v>LIQUORISTERIE</v>
          </cell>
          <cell r="V543">
            <v>58</v>
          </cell>
          <cell r="X543">
            <v>5296</v>
          </cell>
          <cell r="Y543" t="str">
            <v>ROUTE DU TELEPHERIQUE</v>
          </cell>
          <cell r="AA543" t="str">
            <v>SALAZIE</v>
          </cell>
          <cell r="AB543">
            <v>97433</v>
          </cell>
          <cell r="AC543">
            <v>421</v>
          </cell>
          <cell r="AD543">
            <v>97</v>
          </cell>
          <cell r="AE543">
            <v>0</v>
          </cell>
        </row>
        <row r="544">
          <cell r="B544" t="str">
            <v>MC BRODERIE CREATION</v>
          </cell>
          <cell r="C544">
            <v>692017875</v>
          </cell>
          <cell r="D544" t="str">
            <v xml:space="preserve">        </v>
          </cell>
          <cell r="F544" t="str">
            <v>Oui</v>
          </cell>
          <cell r="I544">
            <v>79345776300019</v>
          </cell>
          <cell r="J544">
            <v>793457763</v>
          </cell>
          <cell r="K544">
            <v>0</v>
          </cell>
          <cell r="L544" t="str">
            <v>Oui</v>
          </cell>
          <cell r="M544" t="str">
            <v>Non</v>
          </cell>
          <cell r="N544">
            <v>2958465</v>
          </cell>
          <cell r="O544">
            <v>42046</v>
          </cell>
          <cell r="Q544">
            <v>0</v>
          </cell>
          <cell r="S544" t="str">
            <v>1392Z</v>
          </cell>
          <cell r="U544" t="str">
            <v>MC</v>
          </cell>
          <cell r="V544">
            <v>21</v>
          </cell>
          <cell r="X544">
            <v>5297</v>
          </cell>
          <cell r="Y544" t="str">
            <v>AVENUE DU STADE</v>
          </cell>
          <cell r="AA544" t="str">
            <v>LA PLAINE DES PALMISTES</v>
          </cell>
          <cell r="AB544">
            <v>97431</v>
          </cell>
          <cell r="AC544">
            <v>406</v>
          </cell>
          <cell r="AD544">
            <v>97</v>
          </cell>
          <cell r="AE544">
            <v>0</v>
          </cell>
        </row>
        <row r="545">
          <cell r="B545" t="str">
            <v>LE LABYRINTHE EN CHAMP THE</v>
          </cell>
          <cell r="C545">
            <v>692601888</v>
          </cell>
          <cell r="D545">
            <v>262564140</v>
          </cell>
          <cell r="F545" t="str">
            <v>Oui</v>
          </cell>
          <cell r="I545">
            <v>48303651300024</v>
          </cell>
          <cell r="J545">
            <v>483036513</v>
          </cell>
          <cell r="K545">
            <v>12</v>
          </cell>
          <cell r="L545" t="str">
            <v>Oui</v>
          </cell>
          <cell r="M545" t="str">
            <v>Non</v>
          </cell>
          <cell r="N545">
            <v>2958465</v>
          </cell>
          <cell r="O545">
            <v>42046</v>
          </cell>
          <cell r="Q545">
            <v>0</v>
          </cell>
          <cell r="S545" t="str">
            <v>0128Z</v>
          </cell>
          <cell r="U545" t="str">
            <v>LE</v>
          </cell>
          <cell r="V545">
            <v>18</v>
          </cell>
          <cell r="X545">
            <v>5298</v>
          </cell>
          <cell r="Y545" t="str">
            <v>RUE EMILIE MUSSARD</v>
          </cell>
          <cell r="Z545" t="str">
            <v>GRAND COUDE</v>
          </cell>
          <cell r="AA545" t="str">
            <v>SAINT JOSEPH DE LA REUNION</v>
          </cell>
          <cell r="AB545">
            <v>97480</v>
          </cell>
          <cell r="AC545">
            <v>412</v>
          </cell>
          <cell r="AD545">
            <v>97</v>
          </cell>
          <cell r="AE545">
            <v>0</v>
          </cell>
        </row>
        <row r="546">
          <cell r="B546" t="str">
            <v>EDF</v>
          </cell>
          <cell r="C546" t="str">
            <v xml:space="preserve">        </v>
          </cell>
          <cell r="D546" t="str">
            <v xml:space="preserve">        </v>
          </cell>
          <cell r="F546" t="str">
            <v>Non</v>
          </cell>
          <cell r="I546">
            <v>55208131766522</v>
          </cell>
          <cell r="J546">
            <v>552081317</v>
          </cell>
          <cell r="K546">
            <v>12</v>
          </cell>
          <cell r="L546" t="str">
            <v>Oui</v>
          </cell>
          <cell r="M546" t="str">
            <v>Oui</v>
          </cell>
          <cell r="N546">
            <v>2958465</v>
          </cell>
          <cell r="O546">
            <v>42048</v>
          </cell>
          <cell r="Q546">
            <v>0</v>
          </cell>
          <cell r="S546" t="str">
            <v>3511Z</v>
          </cell>
          <cell r="U546" t="str">
            <v>EDF</v>
          </cell>
          <cell r="V546">
            <v>0</v>
          </cell>
          <cell r="X546">
            <v>5300</v>
          </cell>
          <cell r="Y546" t="str">
            <v>RUE CHARLES DARWIN</v>
          </cell>
          <cell r="Z546" t="str">
            <v>ZAC 2000</v>
          </cell>
          <cell r="AA546" t="str">
            <v>LE PORT</v>
          </cell>
          <cell r="AB546">
            <v>97420</v>
          </cell>
          <cell r="AC546">
            <v>231</v>
          </cell>
          <cell r="AD546">
            <v>9</v>
          </cell>
          <cell r="AE546">
            <v>0</v>
          </cell>
        </row>
        <row r="547">
          <cell r="B547" t="str">
            <v>VIVRE EN MUZIK</v>
          </cell>
          <cell r="C547" t="str">
            <v xml:space="preserve">        </v>
          </cell>
          <cell r="D547" t="str">
            <v xml:space="preserve">        </v>
          </cell>
          <cell r="F547" t="str">
            <v>Oui</v>
          </cell>
          <cell r="I547">
            <v>51983313100047</v>
          </cell>
          <cell r="J547">
            <v>519833131</v>
          </cell>
          <cell r="K547">
            <v>12</v>
          </cell>
          <cell r="L547" t="str">
            <v>Oui</v>
          </cell>
          <cell r="M547" t="str">
            <v>Non</v>
          </cell>
          <cell r="N547">
            <v>2958465</v>
          </cell>
          <cell r="O547">
            <v>42060</v>
          </cell>
          <cell r="Q547">
            <v>0</v>
          </cell>
          <cell r="S547" t="str">
            <v>9499Z</v>
          </cell>
          <cell r="U547" t="str">
            <v>VIVRE</v>
          </cell>
          <cell r="V547">
            <v>13</v>
          </cell>
          <cell r="X547">
            <v>5305</v>
          </cell>
          <cell r="Y547" t="str">
            <v>RUE DE L AFRIQUE</v>
          </cell>
          <cell r="Z547" t="str">
            <v>APP T107</v>
          </cell>
          <cell r="AA547" t="str">
            <v>SAINT DENIS</v>
          </cell>
          <cell r="AB547">
            <v>97400</v>
          </cell>
          <cell r="AC547">
            <v>323</v>
          </cell>
          <cell r="AD547">
            <v>17</v>
          </cell>
          <cell r="AE547">
            <v>1</v>
          </cell>
        </row>
        <row r="548">
          <cell r="B548" t="str">
            <v>LIBRAIRIE GERARD</v>
          </cell>
          <cell r="C548">
            <v>262510506</v>
          </cell>
          <cell r="D548">
            <v>262521616</v>
          </cell>
          <cell r="F548" t="str">
            <v>Non</v>
          </cell>
          <cell r="I548">
            <v>31083639000016</v>
          </cell>
          <cell r="J548">
            <v>310836390</v>
          </cell>
          <cell r="K548">
            <v>12</v>
          </cell>
          <cell r="L548" t="str">
            <v>Oui</v>
          </cell>
          <cell r="M548" t="str">
            <v>Non</v>
          </cell>
          <cell r="N548">
            <v>2958465</v>
          </cell>
          <cell r="O548">
            <v>42060</v>
          </cell>
          <cell r="Q548">
            <v>0</v>
          </cell>
          <cell r="S548" t="str">
            <v>524R</v>
          </cell>
          <cell r="U548" t="str">
            <v>LIBRAIRIE</v>
          </cell>
          <cell r="V548">
            <v>5</v>
          </cell>
          <cell r="W548" t="str">
            <v>TER</v>
          </cell>
          <cell r="X548">
            <v>5306</v>
          </cell>
          <cell r="Y548" t="str">
            <v>RUE DE LA COMPAGNIE</v>
          </cell>
          <cell r="AA548" t="str">
            <v>SAINT DENIS</v>
          </cell>
          <cell r="AB548">
            <v>97400</v>
          </cell>
          <cell r="AC548">
            <v>323</v>
          </cell>
          <cell r="AD548">
            <v>17</v>
          </cell>
          <cell r="AE548">
            <v>1</v>
          </cell>
        </row>
        <row r="549">
          <cell r="B549" t="str">
            <v>ZARLOR EDITIONS</v>
          </cell>
          <cell r="C549">
            <v>692921090</v>
          </cell>
          <cell r="D549" t="str">
            <v xml:space="preserve">        </v>
          </cell>
          <cell r="F549" t="str">
            <v>Oui</v>
          </cell>
          <cell r="I549">
            <v>79987782400018</v>
          </cell>
          <cell r="J549">
            <v>799877824</v>
          </cell>
          <cell r="K549">
            <v>12</v>
          </cell>
          <cell r="L549" t="str">
            <v>Oui</v>
          </cell>
          <cell r="M549" t="str">
            <v>Non</v>
          </cell>
          <cell r="N549">
            <v>2958465</v>
          </cell>
          <cell r="O549">
            <v>42067</v>
          </cell>
          <cell r="Q549">
            <v>0</v>
          </cell>
          <cell r="S549" t="str">
            <v>5811Z</v>
          </cell>
          <cell r="U549" t="str">
            <v>ZARLOR</v>
          </cell>
          <cell r="V549">
            <v>11</v>
          </cell>
          <cell r="W549" t="str">
            <v>T</v>
          </cell>
          <cell r="X549">
            <v>5307</v>
          </cell>
          <cell r="Y549" t="str">
            <v>CHEMIN DES ECOLIERS</v>
          </cell>
          <cell r="Z549" t="str">
            <v>APT 7 RES PULCHERIMA</v>
          </cell>
          <cell r="AA549" t="str">
            <v>SAINTE CLOTILDE</v>
          </cell>
          <cell r="AB549">
            <v>97490</v>
          </cell>
          <cell r="AC549">
            <v>411</v>
          </cell>
          <cell r="AD549">
            <v>97</v>
          </cell>
          <cell r="AE549">
            <v>10</v>
          </cell>
        </row>
        <row r="550">
          <cell r="B550" t="str">
            <v>BOURBON HYGIENE SERVICES</v>
          </cell>
          <cell r="C550">
            <v>262559587</v>
          </cell>
          <cell r="D550" t="str">
            <v xml:space="preserve">        </v>
          </cell>
          <cell r="F550" t="str">
            <v>Oui</v>
          </cell>
          <cell r="I550">
            <v>43762671600033</v>
          </cell>
          <cell r="J550">
            <v>437626716</v>
          </cell>
          <cell r="K550">
            <v>0</v>
          </cell>
          <cell r="L550" t="str">
            <v>Oui</v>
          </cell>
          <cell r="M550" t="str">
            <v>Non</v>
          </cell>
          <cell r="N550">
            <v>2958465</v>
          </cell>
          <cell r="O550">
            <v>42080</v>
          </cell>
          <cell r="Q550">
            <v>0</v>
          </cell>
          <cell r="S550" t="str">
            <v>747Z</v>
          </cell>
          <cell r="U550" t="str">
            <v>BOURBON</v>
          </cell>
          <cell r="V550">
            <v>1</v>
          </cell>
          <cell r="X550">
            <v>5312</v>
          </cell>
          <cell r="Y550" t="str">
            <v>RUE ANDRE MALRAUX</v>
          </cell>
          <cell r="AA550" t="str">
            <v>LE PORT</v>
          </cell>
          <cell r="AB550">
            <v>97420</v>
          </cell>
          <cell r="AC550">
            <v>231</v>
          </cell>
          <cell r="AD550">
            <v>9</v>
          </cell>
          <cell r="AE550">
            <v>0</v>
          </cell>
        </row>
        <row r="551">
          <cell r="B551" t="str">
            <v>ASSOCIATION CULTURELLE SIVA</v>
          </cell>
          <cell r="C551">
            <v>692867671</v>
          </cell>
          <cell r="D551" t="str">
            <v xml:space="preserve">        </v>
          </cell>
          <cell r="F551" t="str">
            <v>Oui</v>
          </cell>
          <cell r="H551" t="str">
            <v>SOUPRAMANIEN</v>
          </cell>
          <cell r="I551">
            <v>33844053000016</v>
          </cell>
          <cell r="J551">
            <v>338440530</v>
          </cell>
          <cell r="K551">
            <v>12</v>
          </cell>
          <cell r="L551" t="str">
            <v>Oui</v>
          </cell>
          <cell r="M551" t="str">
            <v>Non</v>
          </cell>
          <cell r="N551">
            <v>2958465</v>
          </cell>
          <cell r="O551">
            <v>42088</v>
          </cell>
          <cell r="Q551">
            <v>0</v>
          </cell>
          <cell r="S551" t="str">
            <v>9491Z</v>
          </cell>
          <cell r="U551" t="str">
            <v>ASSOCIATION</v>
          </cell>
          <cell r="V551">
            <v>8</v>
          </cell>
          <cell r="X551">
            <v>5314</v>
          </cell>
          <cell r="Y551" t="str">
            <v>RUE DE LA MARINE</v>
          </cell>
          <cell r="AA551" t="str">
            <v>SAINT BENOIT</v>
          </cell>
          <cell r="AB551">
            <v>97470</v>
          </cell>
          <cell r="AC551">
            <v>410</v>
          </cell>
          <cell r="AD551">
            <v>97</v>
          </cell>
          <cell r="AE551">
            <v>0</v>
          </cell>
        </row>
        <row r="552">
          <cell r="B552" t="str">
            <v>SARBACANE</v>
          </cell>
          <cell r="C552">
            <v>328328000</v>
          </cell>
          <cell r="D552">
            <v>328328001</v>
          </cell>
          <cell r="F552" t="str">
            <v>Oui</v>
          </cell>
          <cell r="I552">
            <v>50956859800015</v>
          </cell>
          <cell r="J552">
            <v>509568598</v>
          </cell>
          <cell r="K552">
            <v>12</v>
          </cell>
          <cell r="L552" t="str">
            <v>Oui</v>
          </cell>
          <cell r="M552" t="str">
            <v>Non</v>
          </cell>
          <cell r="N552">
            <v>2958465</v>
          </cell>
          <cell r="O552">
            <v>42096</v>
          </cell>
          <cell r="Q552">
            <v>0</v>
          </cell>
          <cell r="S552" t="str">
            <v>5829C</v>
          </cell>
          <cell r="U552" t="str">
            <v>SARBACANE</v>
          </cell>
          <cell r="V552">
            <v>3</v>
          </cell>
          <cell r="X552">
            <v>5320</v>
          </cell>
          <cell r="Y552" t="str">
            <v>AVENUE ANTOINE PINAY</v>
          </cell>
          <cell r="Z552" t="str">
            <v>PARC D ACTIVITE DES 4 VENTS</v>
          </cell>
          <cell r="AA552" t="str">
            <v>HEM</v>
          </cell>
          <cell r="AB552">
            <v>59510</v>
          </cell>
          <cell r="AC552">
            <v>299</v>
          </cell>
          <cell r="AD552">
            <v>59</v>
          </cell>
          <cell r="AE552">
            <v>0</v>
          </cell>
        </row>
        <row r="553">
          <cell r="B553" t="str">
            <v>RESTAURANT LE BEAUVALLON</v>
          </cell>
          <cell r="C553" t="str">
            <v xml:space="preserve">        </v>
          </cell>
          <cell r="D553" t="str">
            <v xml:space="preserve">        </v>
          </cell>
          <cell r="F553" t="str">
            <v>Oui</v>
          </cell>
          <cell r="I553">
            <v>40421586500019</v>
          </cell>
          <cell r="J553">
            <v>404215865</v>
          </cell>
          <cell r="K553">
            <v>12</v>
          </cell>
          <cell r="L553" t="str">
            <v>Oui</v>
          </cell>
          <cell r="M553" t="str">
            <v>Non</v>
          </cell>
          <cell r="N553">
            <v>2958465</v>
          </cell>
          <cell r="O553">
            <v>42096</v>
          </cell>
          <cell r="Q553">
            <v>0</v>
          </cell>
          <cell r="S553" t="str">
            <v>5610A</v>
          </cell>
          <cell r="U553" t="str">
            <v>RESTAURANT</v>
          </cell>
          <cell r="V553">
            <v>0</v>
          </cell>
          <cell r="X553">
            <v>5321</v>
          </cell>
          <cell r="Y553" t="str">
            <v>RUE STADE RAYMOND ARNOUX</v>
          </cell>
          <cell r="AA553" t="str">
            <v>SAINT BENOIT</v>
          </cell>
          <cell r="AB553">
            <v>97470</v>
          </cell>
          <cell r="AC553">
            <v>410</v>
          </cell>
          <cell r="AD553">
            <v>97</v>
          </cell>
          <cell r="AE553">
            <v>0</v>
          </cell>
        </row>
        <row r="554">
          <cell r="B554" t="str">
            <v>LES GIRAFONS</v>
          </cell>
          <cell r="C554" t="str">
            <v xml:space="preserve">        </v>
          </cell>
          <cell r="D554" t="str">
            <v xml:space="preserve">        </v>
          </cell>
          <cell r="F554" t="str">
            <v>Oui</v>
          </cell>
          <cell r="I554">
            <v>80164141600012</v>
          </cell>
          <cell r="J554">
            <v>801641416</v>
          </cell>
          <cell r="K554">
            <v>12</v>
          </cell>
          <cell r="L554" t="str">
            <v>Oui</v>
          </cell>
          <cell r="M554" t="str">
            <v>Non</v>
          </cell>
          <cell r="N554">
            <v>2958465</v>
          </cell>
          <cell r="O554">
            <v>42101</v>
          </cell>
          <cell r="Q554">
            <v>0</v>
          </cell>
          <cell r="S554" t="str">
            <v>1082Z</v>
          </cell>
          <cell r="U554" t="str">
            <v>LES</v>
          </cell>
          <cell r="V554">
            <v>3</v>
          </cell>
          <cell r="X554">
            <v>5324</v>
          </cell>
          <cell r="Y554" t="str">
            <v>RUE DU DOMAINE POURPRE</v>
          </cell>
          <cell r="Z554" t="str">
            <v>LA CONVENANCE</v>
          </cell>
          <cell r="AA554" t="str">
            <v>SAINTE MARIE</v>
          </cell>
          <cell r="AB554">
            <v>97438</v>
          </cell>
          <cell r="AC554">
            <v>0</v>
          </cell>
          <cell r="AE554">
            <v>0</v>
          </cell>
        </row>
        <row r="555">
          <cell r="B555" t="str">
            <v>ASSO FAMILLE MAXIME LAHOPE</v>
          </cell>
          <cell r="C555" t="str">
            <v xml:space="preserve">        </v>
          </cell>
          <cell r="D555" t="str">
            <v xml:space="preserve">        </v>
          </cell>
          <cell r="F555" t="str">
            <v>Oui</v>
          </cell>
          <cell r="I555">
            <v>49271140300013</v>
          </cell>
          <cell r="J555">
            <v>492711403</v>
          </cell>
          <cell r="K555">
            <v>12</v>
          </cell>
          <cell r="L555" t="str">
            <v>Oui</v>
          </cell>
          <cell r="M555" t="str">
            <v>Non</v>
          </cell>
          <cell r="N555">
            <v>2958465</v>
          </cell>
          <cell r="O555">
            <v>42101</v>
          </cell>
          <cell r="Q555">
            <v>0</v>
          </cell>
          <cell r="S555" t="str">
            <v>9499Z</v>
          </cell>
          <cell r="U555" t="str">
            <v>ASSO</v>
          </cell>
          <cell r="V555">
            <v>119</v>
          </cell>
          <cell r="X555">
            <v>5325</v>
          </cell>
          <cell r="Y555" t="str">
            <v>AVENU LECONTE DE LISLE</v>
          </cell>
          <cell r="AA555" t="str">
            <v>SAINTE CLOTILDE</v>
          </cell>
          <cell r="AB555">
            <v>97490</v>
          </cell>
          <cell r="AC555">
            <v>411</v>
          </cell>
          <cell r="AD555">
            <v>97</v>
          </cell>
          <cell r="AE555">
            <v>10</v>
          </cell>
        </row>
        <row r="556">
          <cell r="B556" t="str">
            <v>MOKA EDITIONS</v>
          </cell>
          <cell r="F556" t="str">
            <v>Oui</v>
          </cell>
          <cell r="I556">
            <v>45407918700042</v>
          </cell>
          <cell r="J556">
            <v>454079187</v>
          </cell>
          <cell r="K556">
            <v>12</v>
          </cell>
          <cell r="L556" t="str">
            <v>Oui</v>
          </cell>
          <cell r="M556" t="str">
            <v>Non</v>
          </cell>
          <cell r="N556">
            <v>401768</v>
          </cell>
          <cell r="O556">
            <v>42103</v>
          </cell>
          <cell r="S556" t="str">
            <v>5811Z</v>
          </cell>
          <cell r="V556">
            <v>92</v>
          </cell>
          <cell r="X556">
            <v>5328</v>
          </cell>
          <cell r="Y556" t="str">
            <v>RUE DES PAMPAS</v>
          </cell>
          <cell r="AA556" t="str">
            <v>PETITE ILE</v>
          </cell>
          <cell r="AB556">
            <v>97429</v>
          </cell>
          <cell r="AC556">
            <v>0</v>
          </cell>
          <cell r="AE556">
            <v>0</v>
          </cell>
        </row>
        <row r="557">
          <cell r="B557" t="str">
            <v>SIE SERVICE DES IMPOTS</v>
          </cell>
          <cell r="C557">
            <v>262508570</v>
          </cell>
          <cell r="D557" t="str">
            <v xml:space="preserve">        </v>
          </cell>
          <cell r="F557" t="str">
            <v>Non</v>
          </cell>
          <cell r="H557" t="str">
            <v>PUBLIQUES</v>
          </cell>
          <cell r="I557">
            <v>13001332900011</v>
          </cell>
          <cell r="J557">
            <v>130013329</v>
          </cell>
          <cell r="K557">
            <v>21</v>
          </cell>
          <cell r="L557" t="str">
            <v>Oui</v>
          </cell>
          <cell r="M557" t="str">
            <v>Non</v>
          </cell>
          <cell r="N557">
            <v>2958465</v>
          </cell>
          <cell r="O557">
            <v>42128</v>
          </cell>
          <cell r="Q557">
            <v>0</v>
          </cell>
          <cell r="S557">
            <v>0</v>
          </cell>
          <cell r="U557" t="str">
            <v>SIE</v>
          </cell>
          <cell r="V557">
            <v>5</v>
          </cell>
          <cell r="X557">
            <v>5333</v>
          </cell>
          <cell r="Y557" t="str">
            <v>RUE RAYMOND BARRE</v>
          </cell>
          <cell r="Z557" t="str">
            <v>CS 71006</v>
          </cell>
          <cell r="AA557" t="str">
            <v>SAINT BENOIT</v>
          </cell>
          <cell r="AB557">
            <v>97470</v>
          </cell>
          <cell r="AC557">
            <v>410</v>
          </cell>
          <cell r="AD557">
            <v>97</v>
          </cell>
          <cell r="AE557">
            <v>0</v>
          </cell>
        </row>
        <row r="558">
          <cell r="B558" t="str">
            <v>KOTE LIVE</v>
          </cell>
          <cell r="C558" t="str">
            <v xml:space="preserve">        </v>
          </cell>
          <cell r="D558" t="str">
            <v xml:space="preserve">        </v>
          </cell>
          <cell r="F558" t="str">
            <v>Non</v>
          </cell>
          <cell r="I558">
            <v>50768624400017</v>
          </cell>
          <cell r="J558">
            <v>507686244</v>
          </cell>
          <cell r="K558">
            <v>12</v>
          </cell>
          <cell r="L558" t="str">
            <v>Oui</v>
          </cell>
          <cell r="M558" t="str">
            <v>Non</v>
          </cell>
          <cell r="N558">
            <v>2958465</v>
          </cell>
          <cell r="O558">
            <v>42114</v>
          </cell>
          <cell r="Q558">
            <v>0</v>
          </cell>
          <cell r="S558" t="str">
            <v>9329Z</v>
          </cell>
          <cell r="U558" t="str">
            <v>KOTE</v>
          </cell>
          <cell r="V558">
            <v>14</v>
          </cell>
          <cell r="X558">
            <v>5337</v>
          </cell>
          <cell r="Y558" t="str">
            <v>T RUE ANTOINE DE BERTIN ST G</v>
          </cell>
          <cell r="AA558" t="str">
            <v>SAINT PAUL</v>
          </cell>
          <cell r="AB558">
            <v>97434</v>
          </cell>
          <cell r="AC558">
            <v>205</v>
          </cell>
          <cell r="AD558">
            <v>15</v>
          </cell>
          <cell r="AE558">
            <v>1</v>
          </cell>
        </row>
        <row r="559">
          <cell r="B559" t="str">
            <v>PRINT 2000</v>
          </cell>
          <cell r="C559" t="str">
            <v xml:space="preserve">        </v>
          </cell>
          <cell r="D559" t="str">
            <v xml:space="preserve">        </v>
          </cell>
          <cell r="F559" t="str">
            <v>Oui</v>
          </cell>
          <cell r="I559">
            <v>45068904700022</v>
          </cell>
          <cell r="J559">
            <v>450689047</v>
          </cell>
          <cell r="K559">
            <v>12</v>
          </cell>
          <cell r="L559" t="str">
            <v>Oui</v>
          </cell>
          <cell r="M559" t="str">
            <v>Non</v>
          </cell>
          <cell r="N559">
            <v>2958465</v>
          </cell>
          <cell r="O559">
            <v>42116</v>
          </cell>
          <cell r="Q559">
            <v>0</v>
          </cell>
          <cell r="S559" t="str">
            <v>1812Z</v>
          </cell>
          <cell r="U559" t="str">
            <v>PRINT</v>
          </cell>
          <cell r="V559">
            <v>0</v>
          </cell>
          <cell r="X559">
            <v>5338</v>
          </cell>
          <cell r="Y559" t="str">
            <v>RUE COCO ROBERT</v>
          </cell>
          <cell r="Z559" t="str">
            <v>ZAC LA MARE II</v>
          </cell>
          <cell r="AA559" t="str">
            <v>SAINTE MARIE</v>
          </cell>
          <cell r="AB559">
            <v>97438</v>
          </cell>
          <cell r="AC559">
            <v>0</v>
          </cell>
          <cell r="AE559">
            <v>0</v>
          </cell>
        </row>
        <row r="560">
          <cell r="B560" t="str">
            <v>CKOMCA</v>
          </cell>
          <cell r="C560" t="str">
            <v xml:space="preserve">        </v>
          </cell>
          <cell r="D560" t="str">
            <v xml:space="preserve">        </v>
          </cell>
          <cell r="F560" t="str">
            <v>Oui</v>
          </cell>
          <cell r="I560">
            <v>43132288200025</v>
          </cell>
          <cell r="J560">
            <v>431322882</v>
          </cell>
          <cell r="K560">
            <v>12</v>
          </cell>
          <cell r="L560" t="str">
            <v>Oui</v>
          </cell>
          <cell r="M560" t="str">
            <v>Non</v>
          </cell>
          <cell r="N560">
            <v>2958465</v>
          </cell>
          <cell r="O560">
            <v>42116</v>
          </cell>
          <cell r="Q560">
            <v>0</v>
          </cell>
          <cell r="S560" t="str">
            <v>3213Z</v>
          </cell>
          <cell r="U560" t="str">
            <v>CKOMCA</v>
          </cell>
          <cell r="V560">
            <v>17</v>
          </cell>
          <cell r="X560">
            <v>5339</v>
          </cell>
          <cell r="Y560" t="str">
            <v>CHEMIN DES TAMARIS</v>
          </cell>
          <cell r="Z560" t="str">
            <v>LA BRETAGNE</v>
          </cell>
          <cell r="AA560" t="str">
            <v>SAINT DENIS</v>
          </cell>
          <cell r="AB560">
            <v>97490</v>
          </cell>
          <cell r="AC560">
            <v>323</v>
          </cell>
          <cell r="AD560">
            <v>17</v>
          </cell>
          <cell r="AE560">
            <v>1</v>
          </cell>
        </row>
        <row r="561">
          <cell r="B561" t="str">
            <v>SINGAINY MATHIEU</v>
          </cell>
          <cell r="C561" t="str">
            <v xml:space="preserve">        </v>
          </cell>
          <cell r="D561" t="str">
            <v xml:space="preserve">        </v>
          </cell>
          <cell r="E561" t="str">
            <v>M</v>
          </cell>
          <cell r="F561" t="str">
            <v>Oui</v>
          </cell>
          <cell r="K561">
            <v>11</v>
          </cell>
          <cell r="L561" t="str">
            <v>Oui</v>
          </cell>
          <cell r="M561" t="str">
            <v>Non</v>
          </cell>
          <cell r="N561">
            <v>2958465</v>
          </cell>
          <cell r="O561">
            <v>42123</v>
          </cell>
          <cell r="Q561">
            <v>0</v>
          </cell>
          <cell r="S561">
            <v>0</v>
          </cell>
          <cell r="U561" t="str">
            <v>SINGAINY</v>
          </cell>
          <cell r="V561">
            <v>0</v>
          </cell>
          <cell r="X561">
            <v>5345</v>
          </cell>
          <cell r="Y561" t="str">
            <v>APP 11 BAT A RESIDENCE BEL OMBRE</v>
          </cell>
          <cell r="Z561" t="str">
            <v>62 RUE AMIRAL BOUVET</v>
          </cell>
          <cell r="AA561" t="str">
            <v>SAINT ANDRE</v>
          </cell>
          <cell r="AB561">
            <v>97440</v>
          </cell>
          <cell r="AC561">
            <v>0</v>
          </cell>
          <cell r="AE561">
            <v>0</v>
          </cell>
        </row>
        <row r="562">
          <cell r="B562" t="str">
            <v>LODGE EDEN</v>
          </cell>
          <cell r="C562" t="str">
            <v xml:space="preserve">        </v>
          </cell>
          <cell r="D562" t="str">
            <v xml:space="preserve">        </v>
          </cell>
          <cell r="F562" t="str">
            <v>Oui</v>
          </cell>
          <cell r="I562">
            <v>53264963900012</v>
          </cell>
          <cell r="J562">
            <v>532649639</v>
          </cell>
          <cell r="K562">
            <v>12</v>
          </cell>
          <cell r="L562" t="str">
            <v>Oui</v>
          </cell>
          <cell r="M562" t="str">
            <v>Non</v>
          </cell>
          <cell r="N562">
            <v>2958465</v>
          </cell>
          <cell r="O562">
            <v>42129</v>
          </cell>
          <cell r="Q562">
            <v>0</v>
          </cell>
          <cell r="S562" t="str">
            <v>0150Z</v>
          </cell>
          <cell r="U562" t="str">
            <v>LODGE</v>
          </cell>
          <cell r="V562">
            <v>5</v>
          </cell>
          <cell r="X562">
            <v>5347</v>
          </cell>
          <cell r="Y562" t="str">
            <v>CHEMIN LA CAROLINE</v>
          </cell>
          <cell r="AA562" t="str">
            <v>BRAS PANON</v>
          </cell>
          <cell r="AB562">
            <v>97412</v>
          </cell>
          <cell r="AC562">
            <v>402</v>
          </cell>
          <cell r="AD562">
            <v>97</v>
          </cell>
          <cell r="AE562">
            <v>0</v>
          </cell>
        </row>
        <row r="563">
          <cell r="B563" t="str">
            <v>ENVERGURE REUNION</v>
          </cell>
          <cell r="C563" t="str">
            <v xml:space="preserve">        </v>
          </cell>
          <cell r="D563" t="str">
            <v xml:space="preserve">        </v>
          </cell>
          <cell r="F563" t="str">
            <v>Oui</v>
          </cell>
          <cell r="I563">
            <v>51270843900033</v>
          </cell>
          <cell r="J563">
            <v>512708439</v>
          </cell>
          <cell r="K563">
            <v>12</v>
          </cell>
          <cell r="L563" t="str">
            <v>Oui</v>
          </cell>
          <cell r="M563" t="str">
            <v>Non</v>
          </cell>
          <cell r="N563">
            <v>2958465</v>
          </cell>
          <cell r="O563">
            <v>42142</v>
          </cell>
          <cell r="Q563">
            <v>0</v>
          </cell>
          <cell r="S563" t="str">
            <v>8551Z</v>
          </cell>
          <cell r="U563" t="str">
            <v>ENVERGURE</v>
          </cell>
          <cell r="V563">
            <v>1</v>
          </cell>
          <cell r="W563" t="str">
            <v>B</v>
          </cell>
          <cell r="X563">
            <v>5352</v>
          </cell>
          <cell r="Y563" t="str">
            <v>CHEMIN BRAS PISTOLET</v>
          </cell>
          <cell r="AA563" t="str">
            <v>SAINTE SUZANNE</v>
          </cell>
          <cell r="AB563">
            <v>97441</v>
          </cell>
          <cell r="AC563">
            <v>420</v>
          </cell>
          <cell r="AD563">
            <v>97</v>
          </cell>
          <cell r="AE563">
            <v>0</v>
          </cell>
        </row>
        <row r="564">
          <cell r="B564" t="str">
            <v>EGIPPA EXPEDIT ROMEO</v>
          </cell>
          <cell r="C564" t="str">
            <v xml:space="preserve">        </v>
          </cell>
          <cell r="D564" t="str">
            <v xml:space="preserve">        </v>
          </cell>
          <cell r="E564" t="str">
            <v>M</v>
          </cell>
          <cell r="F564" t="str">
            <v>Oui</v>
          </cell>
          <cell r="I564">
            <v>79960402000013</v>
          </cell>
          <cell r="J564">
            <v>799604020</v>
          </cell>
          <cell r="K564">
            <v>11</v>
          </cell>
          <cell r="L564" t="str">
            <v>Oui</v>
          </cell>
          <cell r="M564" t="str">
            <v>Non</v>
          </cell>
          <cell r="N564">
            <v>2958465</v>
          </cell>
          <cell r="O564">
            <v>42142</v>
          </cell>
          <cell r="Q564">
            <v>0</v>
          </cell>
          <cell r="S564" t="str">
            <v>9329Z</v>
          </cell>
          <cell r="U564" t="str">
            <v>EGRIPPA</v>
          </cell>
          <cell r="V564">
            <v>73</v>
          </cell>
          <cell r="X564">
            <v>5353</v>
          </cell>
          <cell r="Y564" t="str">
            <v>CITE AMIRAL BOUVET</v>
          </cell>
          <cell r="Z564" t="str">
            <v>BEAUFOND</v>
          </cell>
          <cell r="AA564" t="str">
            <v>SAINT BENOIT</v>
          </cell>
          <cell r="AB564">
            <v>97470</v>
          </cell>
          <cell r="AC564">
            <v>410</v>
          </cell>
          <cell r="AD564">
            <v>97</v>
          </cell>
          <cell r="AE564">
            <v>0</v>
          </cell>
        </row>
        <row r="565">
          <cell r="B565" t="str">
            <v>EXPLOITATION MOLLAN ET FILS</v>
          </cell>
          <cell r="C565" t="str">
            <v xml:space="preserve">        </v>
          </cell>
          <cell r="D565" t="str">
            <v xml:space="preserve">        </v>
          </cell>
          <cell r="F565" t="str">
            <v>Oui</v>
          </cell>
          <cell r="I565">
            <v>43766441000010</v>
          </cell>
          <cell r="J565">
            <v>437664410</v>
          </cell>
          <cell r="K565">
            <v>12</v>
          </cell>
          <cell r="L565" t="str">
            <v>Oui</v>
          </cell>
          <cell r="M565" t="str">
            <v>Non</v>
          </cell>
          <cell r="N565">
            <v>2958465</v>
          </cell>
          <cell r="O565">
            <v>42143</v>
          </cell>
          <cell r="Q565">
            <v>0</v>
          </cell>
          <cell r="S565" t="str">
            <v>4649Z</v>
          </cell>
          <cell r="U565" t="str">
            <v>EXPLOITATION</v>
          </cell>
          <cell r="V565">
            <v>38</v>
          </cell>
          <cell r="X565">
            <v>5354</v>
          </cell>
          <cell r="Y565" t="str">
            <v>RUE PIERRE AUBERT</v>
          </cell>
          <cell r="AA565" t="str">
            <v>SAINTE CLOTILDE</v>
          </cell>
          <cell r="AB565">
            <v>97490</v>
          </cell>
          <cell r="AC565">
            <v>411</v>
          </cell>
          <cell r="AD565">
            <v>97</v>
          </cell>
          <cell r="AE565">
            <v>10</v>
          </cell>
        </row>
        <row r="566">
          <cell r="B566" t="str">
            <v>DECOFLORALE</v>
          </cell>
          <cell r="C566" t="str">
            <v xml:space="preserve">        </v>
          </cell>
          <cell r="D566" t="str">
            <v xml:space="preserve">        </v>
          </cell>
          <cell r="F566" t="str">
            <v>Oui</v>
          </cell>
          <cell r="I566">
            <v>44342823000058</v>
          </cell>
          <cell r="J566">
            <v>443428230</v>
          </cell>
          <cell r="K566">
            <v>12</v>
          </cell>
          <cell r="L566" t="str">
            <v>Oui</v>
          </cell>
          <cell r="M566" t="str">
            <v>Non</v>
          </cell>
          <cell r="N566">
            <v>2958465</v>
          </cell>
          <cell r="O566">
            <v>42158</v>
          </cell>
          <cell r="Q566">
            <v>0</v>
          </cell>
          <cell r="S566" t="str">
            <v>4776Z</v>
          </cell>
          <cell r="U566" t="str">
            <v>DECOFLORALE</v>
          </cell>
          <cell r="V566">
            <v>1020</v>
          </cell>
          <cell r="X566">
            <v>5361</v>
          </cell>
          <cell r="Y566" t="str">
            <v>AVENUE DES MASCAREIGNES</v>
          </cell>
          <cell r="AA566" t="str">
            <v>SAINT ANDRE</v>
          </cell>
          <cell r="AB566">
            <v>97440</v>
          </cell>
          <cell r="AC566">
            <v>0</v>
          </cell>
          <cell r="AE566">
            <v>0</v>
          </cell>
        </row>
        <row r="567">
          <cell r="B567" t="str">
            <v>LE FRUIT DE MA PASSION</v>
          </cell>
          <cell r="C567" t="str">
            <v xml:space="preserve">        </v>
          </cell>
          <cell r="D567" t="str">
            <v xml:space="preserve">        </v>
          </cell>
          <cell r="F567" t="str">
            <v>Oui</v>
          </cell>
          <cell r="I567">
            <v>80239435300014</v>
          </cell>
          <cell r="J567">
            <v>802394353</v>
          </cell>
          <cell r="K567">
            <v>12</v>
          </cell>
          <cell r="L567" t="str">
            <v>Oui</v>
          </cell>
          <cell r="M567" t="str">
            <v>Non</v>
          </cell>
          <cell r="N567">
            <v>2958465</v>
          </cell>
          <cell r="O567">
            <v>42170</v>
          </cell>
          <cell r="Q567">
            <v>0</v>
          </cell>
          <cell r="S567" t="str">
            <v>5621Z</v>
          </cell>
          <cell r="U567" t="str">
            <v>LE</v>
          </cell>
          <cell r="V567">
            <v>4</v>
          </cell>
          <cell r="X567">
            <v>5364</v>
          </cell>
          <cell r="Y567" t="str">
            <v>F BOULEVARD BONNIER</v>
          </cell>
          <cell r="AA567" t="str">
            <v>SAINT LEU</v>
          </cell>
          <cell r="AB567">
            <v>97436</v>
          </cell>
          <cell r="AC567">
            <v>413</v>
          </cell>
          <cell r="AD567">
            <v>97</v>
          </cell>
          <cell r="AE567">
            <v>0</v>
          </cell>
        </row>
        <row r="568">
          <cell r="B568" t="str">
            <v>MATIERES A PENSER</v>
          </cell>
          <cell r="C568" t="str">
            <v xml:space="preserve">        </v>
          </cell>
          <cell r="D568" t="str">
            <v xml:space="preserve">        </v>
          </cell>
          <cell r="F568" t="str">
            <v>Oui</v>
          </cell>
          <cell r="I568">
            <v>42436333100036</v>
          </cell>
          <cell r="J568">
            <v>424363331</v>
          </cell>
          <cell r="K568">
            <v>12</v>
          </cell>
          <cell r="L568" t="str">
            <v>Oui</v>
          </cell>
          <cell r="M568" t="str">
            <v>Non</v>
          </cell>
          <cell r="N568">
            <v>2958465</v>
          </cell>
          <cell r="O568">
            <v>42170</v>
          </cell>
          <cell r="Q568">
            <v>0</v>
          </cell>
          <cell r="S568" t="str">
            <v>8299Z</v>
          </cell>
          <cell r="U568" t="str">
            <v>MATIERES</v>
          </cell>
          <cell r="V568">
            <v>9</v>
          </cell>
          <cell r="X568">
            <v>5365</v>
          </cell>
          <cell r="Y568" t="str">
            <v>LOTISSEMENT HEMERA</v>
          </cell>
          <cell r="AA568" t="str">
            <v>AUTERIVE</v>
          </cell>
          <cell r="AB568">
            <v>31190</v>
          </cell>
          <cell r="AC568">
            <v>33</v>
          </cell>
          <cell r="AD568">
            <v>31</v>
          </cell>
          <cell r="AE568">
            <v>0</v>
          </cell>
        </row>
        <row r="569">
          <cell r="B569" t="str">
            <v>RELAIS DES GOUVERNEURS</v>
          </cell>
          <cell r="C569" t="str">
            <v xml:space="preserve">        </v>
          </cell>
          <cell r="D569" t="str">
            <v xml:space="preserve">        </v>
          </cell>
          <cell r="F569" t="str">
            <v>Oui</v>
          </cell>
          <cell r="I569">
            <v>41367823600022</v>
          </cell>
          <cell r="J569">
            <v>413678236</v>
          </cell>
          <cell r="K569">
            <v>12</v>
          </cell>
          <cell r="L569" t="str">
            <v>Oui</v>
          </cell>
          <cell r="M569" t="str">
            <v>Non</v>
          </cell>
          <cell r="N569">
            <v>2958465</v>
          </cell>
          <cell r="O569">
            <v>42172</v>
          </cell>
          <cell r="Q569">
            <v>0</v>
          </cell>
          <cell r="S569" t="str">
            <v>0146Z</v>
          </cell>
          <cell r="T569" t="str">
            <v>contact@relaisdesgouverneurs.fr</v>
          </cell>
          <cell r="U569" t="str">
            <v>RELAIS</v>
          </cell>
          <cell r="V569">
            <v>2</v>
          </cell>
          <cell r="X569">
            <v>5367</v>
          </cell>
          <cell r="Y569" t="str">
            <v>BIS RUE AMIRAL LACAZE</v>
          </cell>
          <cell r="Z569" t="str">
            <v>HELL-BOURG</v>
          </cell>
          <cell r="AA569" t="str">
            <v>SALAZIE</v>
          </cell>
          <cell r="AB569">
            <v>97433</v>
          </cell>
          <cell r="AC569">
            <v>421</v>
          </cell>
          <cell r="AD569">
            <v>97</v>
          </cell>
          <cell r="AE569">
            <v>0</v>
          </cell>
        </row>
        <row r="570">
          <cell r="B570" t="str">
            <v>NOVO LIBRIS</v>
          </cell>
          <cell r="C570">
            <v>262320167</v>
          </cell>
          <cell r="D570" t="str">
            <v xml:space="preserve">        </v>
          </cell>
          <cell r="F570" t="str">
            <v>Oui</v>
          </cell>
          <cell r="I570">
            <v>78971724600027</v>
          </cell>
          <cell r="J570">
            <v>789717246</v>
          </cell>
          <cell r="K570">
            <v>12</v>
          </cell>
          <cell r="L570" t="str">
            <v>Oui</v>
          </cell>
          <cell r="M570" t="str">
            <v>Non</v>
          </cell>
          <cell r="N570">
            <v>2958465</v>
          </cell>
          <cell r="O570">
            <v>42172</v>
          </cell>
          <cell r="Q570">
            <v>0</v>
          </cell>
          <cell r="S570" t="str">
            <v>5811Z</v>
          </cell>
          <cell r="T570" t="str">
            <v>compta@epsiloneditions.com</v>
          </cell>
          <cell r="U570" t="str">
            <v>NOVO</v>
          </cell>
          <cell r="V570">
            <v>0</v>
          </cell>
          <cell r="X570">
            <v>5369</v>
          </cell>
          <cell r="Y570" t="str">
            <v>103 CHEMIN DEPARTEMENTAL 41</v>
          </cell>
          <cell r="AA570" t="str">
            <v>LA POSSESSION</v>
          </cell>
          <cell r="AB570">
            <v>97419</v>
          </cell>
          <cell r="AC570">
            <v>408</v>
          </cell>
          <cell r="AD570">
            <v>97</v>
          </cell>
          <cell r="AE570">
            <v>0</v>
          </cell>
        </row>
        <row r="571">
          <cell r="B571" t="str">
            <v>CREATIL</v>
          </cell>
          <cell r="C571" t="str">
            <v xml:space="preserve">        </v>
          </cell>
          <cell r="D571" t="str">
            <v xml:space="preserve">        </v>
          </cell>
          <cell r="F571" t="str">
            <v>Non</v>
          </cell>
          <cell r="I571">
            <v>81045086600027</v>
          </cell>
          <cell r="J571">
            <v>810450866</v>
          </cell>
          <cell r="K571">
            <v>12</v>
          </cell>
          <cell r="L571" t="str">
            <v>Oui</v>
          </cell>
          <cell r="M571" t="str">
            <v>Non</v>
          </cell>
          <cell r="N571">
            <v>2958465</v>
          </cell>
          <cell r="O571">
            <v>42177</v>
          </cell>
          <cell r="Q571">
            <v>0</v>
          </cell>
          <cell r="S571" t="str">
            <v>1419Z</v>
          </cell>
          <cell r="T571" t="str">
            <v>severine.infante@laposte.net</v>
          </cell>
          <cell r="U571" t="str">
            <v>CREATIL</v>
          </cell>
          <cell r="V571">
            <v>0</v>
          </cell>
          <cell r="X571">
            <v>5370</v>
          </cell>
          <cell r="Y571" t="str">
            <v>21 BIS RUE LEOPOLD YCARD</v>
          </cell>
          <cell r="AA571" t="str">
            <v>SAINT BENOIT</v>
          </cell>
          <cell r="AB571">
            <v>97470</v>
          </cell>
          <cell r="AC571">
            <v>410</v>
          </cell>
          <cell r="AD571">
            <v>97</v>
          </cell>
          <cell r="AE571">
            <v>0</v>
          </cell>
        </row>
        <row r="572">
          <cell r="B572" t="str">
            <v>CORACINA REUNION</v>
          </cell>
          <cell r="C572">
            <v>693309035</v>
          </cell>
          <cell r="D572" t="str">
            <v xml:space="preserve">        </v>
          </cell>
          <cell r="F572" t="str">
            <v>Oui</v>
          </cell>
          <cell r="I572">
            <v>80088170800013</v>
          </cell>
          <cell r="J572">
            <v>800881708</v>
          </cell>
          <cell r="K572">
            <v>12</v>
          </cell>
          <cell r="L572" t="str">
            <v>Oui</v>
          </cell>
          <cell r="M572" t="str">
            <v>Non</v>
          </cell>
          <cell r="N572">
            <v>2958465</v>
          </cell>
          <cell r="O572">
            <v>42172</v>
          </cell>
          <cell r="Q572">
            <v>0</v>
          </cell>
          <cell r="S572" t="str">
            <v>5911B</v>
          </cell>
          <cell r="T572" t="str">
            <v>coracina@outlook.fr</v>
          </cell>
          <cell r="U572" t="str">
            <v>CORACINA</v>
          </cell>
          <cell r="V572">
            <v>68</v>
          </cell>
          <cell r="X572">
            <v>5371</v>
          </cell>
          <cell r="Y572" t="str">
            <v>CHEMIN CRESCENCE ETANG</v>
          </cell>
          <cell r="AA572" t="str">
            <v>SAINT LEU</v>
          </cell>
          <cell r="AB572">
            <v>97436</v>
          </cell>
          <cell r="AC572">
            <v>413</v>
          </cell>
          <cell r="AD572">
            <v>97</v>
          </cell>
          <cell r="AE572">
            <v>0</v>
          </cell>
        </row>
        <row r="573">
          <cell r="B573" t="str">
            <v>ADRUN</v>
          </cell>
          <cell r="C573">
            <v>262953042</v>
          </cell>
          <cell r="D573" t="str">
            <v xml:space="preserve">        </v>
          </cell>
          <cell r="F573" t="str">
            <v>Non</v>
          </cell>
          <cell r="I573">
            <v>79500704600019</v>
          </cell>
          <cell r="J573">
            <v>795007046</v>
          </cell>
          <cell r="K573">
            <v>12</v>
          </cell>
          <cell r="L573" t="str">
            <v>Oui</v>
          </cell>
          <cell r="M573" t="str">
            <v>Non</v>
          </cell>
          <cell r="N573">
            <v>2958465</v>
          </cell>
          <cell r="O573">
            <v>42179</v>
          </cell>
          <cell r="Q573">
            <v>0</v>
          </cell>
          <cell r="S573" t="str">
            <v>6201Z</v>
          </cell>
          <cell r="U573" t="str">
            <v>ADRUN</v>
          </cell>
          <cell r="V573">
            <v>3</v>
          </cell>
          <cell r="X573">
            <v>5375</v>
          </cell>
          <cell r="Y573" t="str">
            <v>RUE GABRIEL DE KERVEGURN</v>
          </cell>
          <cell r="AA573" t="str">
            <v>SAINT DENIS</v>
          </cell>
          <cell r="AB573">
            <v>97490</v>
          </cell>
          <cell r="AC573">
            <v>323</v>
          </cell>
          <cell r="AD573">
            <v>17</v>
          </cell>
          <cell r="AE573">
            <v>1</v>
          </cell>
        </row>
        <row r="574">
          <cell r="B574" t="str">
            <v>FLYBOARD REUNION</v>
          </cell>
          <cell r="C574" t="str">
            <v xml:space="preserve">        </v>
          </cell>
          <cell r="D574" t="str">
            <v xml:space="preserve">        </v>
          </cell>
          <cell r="F574" t="str">
            <v>Oui</v>
          </cell>
          <cell r="I574">
            <v>79075693600015</v>
          </cell>
          <cell r="J574">
            <v>790756936</v>
          </cell>
          <cell r="K574">
            <v>12</v>
          </cell>
          <cell r="L574" t="str">
            <v>Oui</v>
          </cell>
          <cell r="M574" t="str">
            <v>Non</v>
          </cell>
          <cell r="N574">
            <v>2958465</v>
          </cell>
          <cell r="O574">
            <v>42181</v>
          </cell>
          <cell r="Q574">
            <v>0</v>
          </cell>
          <cell r="S574" t="str">
            <v>7721Z</v>
          </cell>
          <cell r="U574" t="str">
            <v>FLYBOARD</v>
          </cell>
          <cell r="V574">
            <v>8</v>
          </cell>
          <cell r="X574">
            <v>5382</v>
          </cell>
          <cell r="Y574" t="str">
            <v>RUE DU LYCEE</v>
          </cell>
          <cell r="AA574" t="str">
            <v>LES AVIRONS</v>
          </cell>
          <cell r="AB574">
            <v>97425</v>
          </cell>
          <cell r="AC574">
            <v>401</v>
          </cell>
          <cell r="AD574">
            <v>97</v>
          </cell>
          <cell r="AE574">
            <v>0</v>
          </cell>
        </row>
        <row r="575">
          <cell r="B575" t="str">
            <v>ASSOCIATION REUSIT</v>
          </cell>
          <cell r="C575" t="str">
            <v xml:space="preserve">        </v>
          </cell>
          <cell r="D575" t="str">
            <v xml:space="preserve">        </v>
          </cell>
          <cell r="F575" t="str">
            <v>Oui</v>
          </cell>
          <cell r="I575">
            <v>43274176700045</v>
          </cell>
          <cell r="J575">
            <v>432741767</v>
          </cell>
          <cell r="K575">
            <v>12</v>
          </cell>
          <cell r="L575" t="str">
            <v>Oui</v>
          </cell>
          <cell r="M575" t="str">
            <v>Oui</v>
          </cell>
          <cell r="N575">
            <v>2958465</v>
          </cell>
          <cell r="O575">
            <v>42186</v>
          </cell>
          <cell r="Q575">
            <v>0</v>
          </cell>
          <cell r="S575" t="str">
            <v>8559A</v>
          </cell>
          <cell r="U575" t="str">
            <v>ASSOCIATION</v>
          </cell>
          <cell r="V575">
            <v>68</v>
          </cell>
          <cell r="W575" t="str">
            <v>A</v>
          </cell>
          <cell r="X575">
            <v>5383</v>
          </cell>
          <cell r="Y575" t="str">
            <v>RUE AUGUSTIN ARCHAMBAUD</v>
          </cell>
          <cell r="AA575" t="str">
            <v>SAINT PIERRE</v>
          </cell>
          <cell r="AB575">
            <v>97410</v>
          </cell>
          <cell r="AC575">
            <v>385</v>
          </cell>
          <cell r="AD575">
            <v>17</v>
          </cell>
          <cell r="AE575">
            <v>1</v>
          </cell>
        </row>
        <row r="576">
          <cell r="B576" t="str">
            <v>COLOSSE WAKE PARK</v>
          </cell>
          <cell r="C576" t="str">
            <v xml:space="preserve">        </v>
          </cell>
          <cell r="D576" t="str">
            <v xml:space="preserve">        </v>
          </cell>
          <cell r="F576" t="str">
            <v>Oui</v>
          </cell>
          <cell r="I576">
            <v>79018790000010</v>
          </cell>
          <cell r="J576">
            <v>790187900</v>
          </cell>
          <cell r="K576">
            <v>12</v>
          </cell>
          <cell r="L576" t="str">
            <v>Oui</v>
          </cell>
          <cell r="M576" t="str">
            <v>Oui</v>
          </cell>
          <cell r="N576">
            <v>2958465</v>
          </cell>
          <cell r="O576">
            <v>42186</v>
          </cell>
          <cell r="Q576">
            <v>0</v>
          </cell>
          <cell r="S576" t="str">
            <v>9329Z</v>
          </cell>
          <cell r="U576" t="str">
            <v>COLOSSE</v>
          </cell>
          <cell r="V576">
            <v>205</v>
          </cell>
          <cell r="W576">
            <v>215</v>
          </cell>
          <cell r="X576">
            <v>5384</v>
          </cell>
          <cell r="Y576" t="str">
            <v>DU PARC NAUTIQUE DU COLOSSE</v>
          </cell>
          <cell r="AA576" t="str">
            <v>SAINT ANDRE</v>
          </cell>
          <cell r="AB576">
            <v>97440</v>
          </cell>
          <cell r="AC576">
            <v>0</v>
          </cell>
          <cell r="AE576">
            <v>0</v>
          </cell>
        </row>
        <row r="577">
          <cell r="B577" t="str">
            <v>LA TORTUGA</v>
          </cell>
          <cell r="C577" t="str">
            <v xml:space="preserve">        </v>
          </cell>
          <cell r="D577" t="str">
            <v xml:space="preserve">        </v>
          </cell>
          <cell r="F577" t="str">
            <v>Oui</v>
          </cell>
          <cell r="I577">
            <v>80854937200015</v>
          </cell>
          <cell r="J577">
            <v>808549372</v>
          </cell>
          <cell r="K577">
            <v>12</v>
          </cell>
          <cell r="L577" t="str">
            <v>Oui</v>
          </cell>
          <cell r="M577" t="str">
            <v>Oui</v>
          </cell>
          <cell r="N577">
            <v>2958465</v>
          </cell>
          <cell r="O577">
            <v>42186</v>
          </cell>
          <cell r="Q577">
            <v>0</v>
          </cell>
          <cell r="S577" t="str">
            <v>5610A</v>
          </cell>
          <cell r="U577" t="str">
            <v>LA</v>
          </cell>
          <cell r="V577">
            <v>400</v>
          </cell>
          <cell r="X577">
            <v>5385</v>
          </cell>
          <cell r="Y577" t="str">
            <v>CHEMIN ROBESPIERRE</v>
          </cell>
          <cell r="AA577" t="str">
            <v>SAINTE ANNE</v>
          </cell>
          <cell r="AB577">
            <v>97437</v>
          </cell>
          <cell r="AC577">
            <v>410</v>
          </cell>
          <cell r="AD577">
            <v>97</v>
          </cell>
          <cell r="AE577">
            <v>1</v>
          </cell>
        </row>
        <row r="578">
          <cell r="B578" t="str">
            <v>LES Z ARTS GRAFIK DE BOURBON</v>
          </cell>
          <cell r="C578" t="str">
            <v xml:space="preserve">        </v>
          </cell>
          <cell r="D578" t="str">
            <v xml:space="preserve">        </v>
          </cell>
          <cell r="F578" t="str">
            <v>Non</v>
          </cell>
          <cell r="I578">
            <v>75130410600014</v>
          </cell>
          <cell r="J578">
            <v>751304106</v>
          </cell>
          <cell r="K578">
            <v>12</v>
          </cell>
          <cell r="L578" t="str">
            <v>Oui</v>
          </cell>
          <cell r="M578" t="str">
            <v>Non</v>
          </cell>
          <cell r="N578">
            <v>2958465</v>
          </cell>
          <cell r="O578">
            <v>42187</v>
          </cell>
          <cell r="Q578">
            <v>0</v>
          </cell>
          <cell r="S578" t="str">
            <v>9499Z</v>
          </cell>
          <cell r="U578" t="str">
            <v>LES</v>
          </cell>
          <cell r="V578">
            <v>27</v>
          </cell>
          <cell r="X578">
            <v>5404</v>
          </cell>
          <cell r="Y578" t="str">
            <v>B IMPASSE DES PENSEES</v>
          </cell>
          <cell r="AA578" t="str">
            <v>LA PLAINE DES CAFRES</v>
          </cell>
          <cell r="AB578">
            <v>97418</v>
          </cell>
          <cell r="AC578">
            <v>422</v>
          </cell>
          <cell r="AD578">
            <v>97</v>
          </cell>
          <cell r="AE578">
            <v>3</v>
          </cell>
        </row>
        <row r="579">
          <cell r="B579" t="str">
            <v>DES LIVRES ET DES ILES</v>
          </cell>
          <cell r="C579">
            <v>693409428</v>
          </cell>
          <cell r="D579" t="str">
            <v xml:space="preserve">        </v>
          </cell>
          <cell r="F579" t="str">
            <v>Oui</v>
          </cell>
          <cell r="I579">
            <v>79885971600010</v>
          </cell>
          <cell r="J579">
            <v>798859716</v>
          </cell>
          <cell r="K579">
            <v>12</v>
          </cell>
          <cell r="L579" t="str">
            <v>Oui</v>
          </cell>
          <cell r="M579" t="str">
            <v>Non</v>
          </cell>
          <cell r="N579">
            <v>2958465</v>
          </cell>
          <cell r="O579">
            <v>42188</v>
          </cell>
          <cell r="Q579">
            <v>0</v>
          </cell>
          <cell r="S579" t="str">
            <v>5811z</v>
          </cell>
          <cell r="T579" t="str">
            <v>karinedldi974@gmail.com</v>
          </cell>
          <cell r="U579" t="str">
            <v>DES</v>
          </cell>
          <cell r="V579">
            <v>11</v>
          </cell>
          <cell r="X579">
            <v>5427</v>
          </cell>
          <cell r="Y579" t="str">
            <v>CHEMIN MILLET RAVINE DES CABRIS</v>
          </cell>
          <cell r="AA579" t="str">
            <v>SAINT PIERRE</v>
          </cell>
          <cell r="AB579">
            <v>97432</v>
          </cell>
          <cell r="AC579">
            <v>385</v>
          </cell>
          <cell r="AD579">
            <v>17</v>
          </cell>
          <cell r="AE579">
            <v>1</v>
          </cell>
        </row>
        <row r="580">
          <cell r="B580" t="str">
            <v>ATTITUDE PEI</v>
          </cell>
          <cell r="C580">
            <v>692237387</v>
          </cell>
          <cell r="D580" t="str">
            <v xml:space="preserve">        </v>
          </cell>
          <cell r="F580" t="str">
            <v>Oui</v>
          </cell>
          <cell r="I580">
            <v>50363306700015</v>
          </cell>
          <cell r="J580">
            <v>503633067</v>
          </cell>
          <cell r="K580">
            <v>12</v>
          </cell>
          <cell r="L580" t="str">
            <v>Oui</v>
          </cell>
          <cell r="M580" t="str">
            <v>Non</v>
          </cell>
          <cell r="N580">
            <v>2958465</v>
          </cell>
          <cell r="O580">
            <v>42188</v>
          </cell>
          <cell r="Q580">
            <v>0</v>
          </cell>
          <cell r="S580" t="str">
            <v>4778C</v>
          </cell>
          <cell r="U580" t="str">
            <v>ATTITUDE</v>
          </cell>
          <cell r="V580">
            <v>72</v>
          </cell>
          <cell r="X580">
            <v>5428</v>
          </cell>
          <cell r="Y580" t="str">
            <v>RUE DU GEN DE GAULE</v>
          </cell>
          <cell r="AA580" t="str">
            <v>SAINT GILLE LES BAINS</v>
          </cell>
          <cell r="AB580">
            <v>97434</v>
          </cell>
          <cell r="AC580">
            <v>0</v>
          </cell>
          <cell r="AE580">
            <v>0</v>
          </cell>
        </row>
        <row r="581">
          <cell r="B581" t="str">
            <v>GILLES AMBULANCE SASU</v>
          </cell>
          <cell r="C581" t="str">
            <v xml:space="preserve">        </v>
          </cell>
          <cell r="D581" t="str">
            <v xml:space="preserve">        </v>
          </cell>
          <cell r="F581" t="str">
            <v>Oui</v>
          </cell>
          <cell r="I581">
            <v>80353841200013</v>
          </cell>
          <cell r="J581">
            <v>803538412</v>
          </cell>
          <cell r="K581">
            <v>12</v>
          </cell>
          <cell r="L581" t="str">
            <v>Oui</v>
          </cell>
          <cell r="M581" t="str">
            <v>Oui</v>
          </cell>
          <cell r="N581">
            <v>2958465</v>
          </cell>
          <cell r="O581">
            <v>42195</v>
          </cell>
          <cell r="Q581">
            <v>0</v>
          </cell>
          <cell r="S581" t="str">
            <v>8690A</v>
          </cell>
          <cell r="U581" t="str">
            <v>GILLES</v>
          </cell>
          <cell r="V581">
            <v>19</v>
          </cell>
          <cell r="X581">
            <v>5438</v>
          </cell>
          <cell r="Y581" t="str">
            <v>LOTISSEMENT LATCHOUMAYA</v>
          </cell>
          <cell r="AA581" t="str">
            <v>SAINT ANDRE</v>
          </cell>
          <cell r="AB581">
            <v>97440</v>
          </cell>
          <cell r="AC581">
            <v>0</v>
          </cell>
          <cell r="AE581">
            <v>0</v>
          </cell>
        </row>
        <row r="582">
          <cell r="B582" t="str">
            <v>CALAMAJ</v>
          </cell>
          <cell r="C582" t="str">
            <v xml:space="preserve">        </v>
          </cell>
          <cell r="D582" t="str">
            <v xml:space="preserve">        </v>
          </cell>
          <cell r="F582" t="str">
            <v>Oui</v>
          </cell>
          <cell r="I582">
            <v>49283935200019</v>
          </cell>
          <cell r="J582">
            <v>492839352</v>
          </cell>
          <cell r="K582">
            <v>12</v>
          </cell>
          <cell r="L582" t="str">
            <v>Oui</v>
          </cell>
          <cell r="M582" t="str">
            <v>Non</v>
          </cell>
          <cell r="N582">
            <v>2958465</v>
          </cell>
          <cell r="O582">
            <v>42195</v>
          </cell>
          <cell r="Q582">
            <v>0</v>
          </cell>
          <cell r="S582" t="str">
            <v>913E</v>
          </cell>
          <cell r="U582" t="str">
            <v>CALAMAJ</v>
          </cell>
          <cell r="V582">
            <v>88</v>
          </cell>
          <cell r="W582" t="str">
            <v>R</v>
          </cell>
          <cell r="X582">
            <v>5439</v>
          </cell>
          <cell r="Y582" t="str">
            <v>DES COCOTIERS</v>
          </cell>
          <cell r="Z582" t="str">
            <v>POINTE DES CHATEAUX</v>
          </cell>
          <cell r="AA582" t="str">
            <v>SAINT LEU</v>
          </cell>
          <cell r="AB582">
            <v>97436</v>
          </cell>
          <cell r="AC582">
            <v>413</v>
          </cell>
          <cell r="AD582">
            <v>97</v>
          </cell>
          <cell r="AE582">
            <v>0</v>
          </cell>
        </row>
        <row r="583">
          <cell r="B583" t="str">
            <v>BRICE NOURRY</v>
          </cell>
          <cell r="C583" t="str">
            <v xml:space="preserve">        </v>
          </cell>
          <cell r="D583" t="str">
            <v xml:space="preserve">        </v>
          </cell>
          <cell r="F583" t="str">
            <v>Oui</v>
          </cell>
          <cell r="I583">
            <v>52238051800020</v>
          </cell>
          <cell r="J583">
            <v>522380518</v>
          </cell>
          <cell r="K583">
            <v>12</v>
          </cell>
          <cell r="L583" t="str">
            <v>Oui</v>
          </cell>
          <cell r="M583" t="str">
            <v>Non</v>
          </cell>
          <cell r="N583">
            <v>2958465</v>
          </cell>
          <cell r="O583">
            <v>42200</v>
          </cell>
          <cell r="Q583">
            <v>0</v>
          </cell>
          <cell r="S583" t="str">
            <v>9003B</v>
          </cell>
          <cell r="U583" t="str">
            <v>BRICE</v>
          </cell>
          <cell r="V583">
            <v>13</v>
          </cell>
          <cell r="X583">
            <v>5440</v>
          </cell>
          <cell r="Y583" t="str">
            <v>D RUE DES SANGLIERS</v>
          </cell>
          <cell r="AA583" t="str">
            <v>SALAZIE</v>
          </cell>
          <cell r="AB583">
            <v>97433</v>
          </cell>
          <cell r="AC583">
            <v>421</v>
          </cell>
          <cell r="AD583">
            <v>97</v>
          </cell>
          <cell r="AE583">
            <v>0</v>
          </cell>
        </row>
        <row r="584">
          <cell r="B584" t="str">
            <v>CAISSE NAT REG SOC DES INDEPDT</v>
          </cell>
          <cell r="C584">
            <v>4929439</v>
          </cell>
          <cell r="D584" t="str">
            <v xml:space="preserve">        </v>
          </cell>
          <cell r="F584" t="str">
            <v>Oui</v>
          </cell>
          <cell r="K584">
            <v>21</v>
          </cell>
          <cell r="L584" t="str">
            <v>Oui</v>
          </cell>
          <cell r="M584" t="str">
            <v>Non</v>
          </cell>
          <cell r="N584">
            <v>2958465</v>
          </cell>
          <cell r="O584">
            <v>42201</v>
          </cell>
          <cell r="Q584">
            <v>0</v>
          </cell>
          <cell r="S584">
            <v>0</v>
          </cell>
          <cell r="U584" t="str">
            <v>CAISSE</v>
          </cell>
          <cell r="V584">
            <v>0</v>
          </cell>
          <cell r="X584">
            <v>5441</v>
          </cell>
          <cell r="Y584" t="str">
            <v>RSI DEPARTEMENTS C3S</v>
          </cell>
          <cell r="AA584" t="str">
            <v>SOPHIA ANTIPOLIS CEDEX</v>
          </cell>
          <cell r="AB584">
            <v>6913</v>
          </cell>
          <cell r="AC584">
            <v>0</v>
          </cell>
          <cell r="AE584">
            <v>0</v>
          </cell>
        </row>
        <row r="585">
          <cell r="B585" t="str">
            <v>CRIDELICH CLAIRE</v>
          </cell>
          <cell r="C585" t="str">
            <v xml:space="preserve">        </v>
          </cell>
          <cell r="D585" t="str">
            <v xml:space="preserve">        </v>
          </cell>
          <cell r="E585" t="str">
            <v>MME</v>
          </cell>
          <cell r="F585" t="str">
            <v>Oui</v>
          </cell>
          <cell r="I585">
            <v>79193748500013</v>
          </cell>
          <cell r="J585">
            <v>791937485</v>
          </cell>
          <cell r="K585">
            <v>11</v>
          </cell>
          <cell r="L585" t="str">
            <v>Oui</v>
          </cell>
          <cell r="M585" t="str">
            <v>Non</v>
          </cell>
          <cell r="N585">
            <v>2958465</v>
          </cell>
          <cell r="O585">
            <v>42201</v>
          </cell>
          <cell r="Q585">
            <v>0</v>
          </cell>
          <cell r="S585" t="str">
            <v>8690F</v>
          </cell>
          <cell r="U585" t="str">
            <v>CRIDELICH</v>
          </cell>
          <cell r="V585">
            <v>2</v>
          </cell>
          <cell r="X585">
            <v>5442</v>
          </cell>
          <cell r="Y585" t="str">
            <v>ALL DES ARTISANS</v>
          </cell>
          <cell r="AA585" t="str">
            <v>SAINT PIERRE</v>
          </cell>
          <cell r="AB585">
            <v>97410</v>
          </cell>
          <cell r="AC585">
            <v>385</v>
          </cell>
          <cell r="AD585">
            <v>17</v>
          </cell>
          <cell r="AE585">
            <v>1</v>
          </cell>
        </row>
        <row r="586">
          <cell r="B586" t="str">
            <v>FBREUNION</v>
          </cell>
          <cell r="C586" t="str">
            <v xml:space="preserve">        </v>
          </cell>
          <cell r="D586" t="str">
            <v xml:space="preserve">        </v>
          </cell>
          <cell r="F586" t="str">
            <v>Oui</v>
          </cell>
          <cell r="I586">
            <v>49064097600026</v>
          </cell>
          <cell r="J586">
            <v>490640976</v>
          </cell>
          <cell r="K586">
            <v>12</v>
          </cell>
          <cell r="L586" t="str">
            <v>Oui</v>
          </cell>
          <cell r="M586" t="str">
            <v>Non</v>
          </cell>
          <cell r="N586">
            <v>2958465</v>
          </cell>
          <cell r="O586">
            <v>42201</v>
          </cell>
          <cell r="Q586">
            <v>0</v>
          </cell>
          <cell r="S586" t="str">
            <v>4651Z</v>
          </cell>
          <cell r="U586" t="str">
            <v>FBREUNION</v>
          </cell>
          <cell r="V586">
            <v>11</v>
          </cell>
          <cell r="X586">
            <v>5443</v>
          </cell>
          <cell r="Y586" t="str">
            <v>CHEMIN DE GRAND CANAL</v>
          </cell>
          <cell r="Z586" t="str">
            <v>SAINTE CLOTILDE</v>
          </cell>
          <cell r="AA586" t="str">
            <v>SAINT DENIS</v>
          </cell>
          <cell r="AB586">
            <v>97490</v>
          </cell>
          <cell r="AC586">
            <v>323</v>
          </cell>
          <cell r="AD586">
            <v>17</v>
          </cell>
          <cell r="AE586">
            <v>1</v>
          </cell>
        </row>
        <row r="587">
          <cell r="B587" t="str">
            <v>TOURISM DEVELOPMENT</v>
          </cell>
          <cell r="C587" t="str">
            <v xml:space="preserve">        </v>
          </cell>
          <cell r="D587" t="str">
            <v xml:space="preserve">        </v>
          </cell>
          <cell r="F587" t="str">
            <v>Oui</v>
          </cell>
          <cell r="I587">
            <v>79078329400016</v>
          </cell>
          <cell r="J587">
            <v>790783294</v>
          </cell>
          <cell r="K587">
            <v>12</v>
          </cell>
          <cell r="L587" t="str">
            <v>Oui</v>
          </cell>
          <cell r="M587" t="str">
            <v>Non</v>
          </cell>
          <cell r="N587">
            <v>2958465</v>
          </cell>
          <cell r="O587">
            <v>42201</v>
          </cell>
          <cell r="Q587">
            <v>0</v>
          </cell>
          <cell r="S587" t="str">
            <v>8559A</v>
          </cell>
          <cell r="U587" t="str">
            <v>TOURISM</v>
          </cell>
          <cell r="V587">
            <v>6</v>
          </cell>
          <cell r="X587">
            <v>5444</v>
          </cell>
          <cell r="Y587" t="str">
            <v>RUE DE LA BOUQUETIERE</v>
          </cell>
          <cell r="AA587" t="str">
            <v>AUCAMVILLE</v>
          </cell>
          <cell r="AB587">
            <v>31140</v>
          </cell>
          <cell r="AC587">
            <v>22</v>
          </cell>
          <cell r="AD587">
            <v>31</v>
          </cell>
          <cell r="AE587">
            <v>0</v>
          </cell>
        </row>
        <row r="588">
          <cell r="B588" t="str">
            <v>GITE DU PITON D ANCHAING</v>
          </cell>
          <cell r="C588">
            <v>692339335</v>
          </cell>
          <cell r="D588" t="str">
            <v xml:space="preserve">        </v>
          </cell>
          <cell r="F588" t="str">
            <v>Oui</v>
          </cell>
          <cell r="I588">
            <v>53508071700015</v>
          </cell>
          <cell r="J588">
            <v>535080717</v>
          </cell>
          <cell r="K588">
            <v>12</v>
          </cell>
          <cell r="L588" t="str">
            <v>Oui</v>
          </cell>
          <cell r="M588" t="str">
            <v>Non</v>
          </cell>
          <cell r="N588">
            <v>2958465</v>
          </cell>
          <cell r="O588">
            <v>42205</v>
          </cell>
          <cell r="Q588">
            <v>0</v>
          </cell>
          <cell r="S588" t="str">
            <v>5520Z</v>
          </cell>
          <cell r="U588" t="str">
            <v>GITE</v>
          </cell>
          <cell r="V588">
            <v>53</v>
          </cell>
          <cell r="X588">
            <v>5457</v>
          </cell>
          <cell r="Y588" t="str">
            <v>BIS RUE GENERAL DE GAULLE</v>
          </cell>
          <cell r="Z588" t="str">
            <v>HELL BOURG</v>
          </cell>
          <cell r="AA588" t="str">
            <v>SALAZIE</v>
          </cell>
          <cell r="AB588">
            <v>97433</v>
          </cell>
          <cell r="AC588">
            <v>421</v>
          </cell>
          <cell r="AD588">
            <v>97</v>
          </cell>
          <cell r="AE588">
            <v>0</v>
          </cell>
        </row>
        <row r="589">
          <cell r="B589" t="str">
            <v>LES TENTES MOBILES - KADORE</v>
          </cell>
          <cell r="C589">
            <v>692075086</v>
          </cell>
          <cell r="D589">
            <v>262567761</v>
          </cell>
          <cell r="F589" t="str">
            <v>Oui</v>
          </cell>
          <cell r="H589" t="str">
            <v>MME DOMINQIUE GIRARDI</v>
          </cell>
          <cell r="I589">
            <v>45324297600018</v>
          </cell>
          <cell r="J589">
            <v>453242976</v>
          </cell>
          <cell r="K589">
            <v>12</v>
          </cell>
          <cell r="L589" t="str">
            <v>Oui</v>
          </cell>
          <cell r="M589" t="str">
            <v>Non</v>
          </cell>
          <cell r="N589">
            <v>2958465</v>
          </cell>
          <cell r="O589">
            <v>43189</v>
          </cell>
          <cell r="Q589">
            <v>0</v>
          </cell>
          <cell r="S589" t="str">
            <v>3213Z</v>
          </cell>
          <cell r="T589" t="str">
            <v>glineur.max@wanadoo.fr</v>
          </cell>
          <cell r="U589" t="str">
            <v>LES</v>
          </cell>
          <cell r="V589">
            <v>8</v>
          </cell>
          <cell r="X589">
            <v>5458</v>
          </cell>
          <cell r="Y589" t="str">
            <v>CHEMIN DAUPHIN</v>
          </cell>
          <cell r="AA589" t="str">
            <v>PETITE ILE</v>
          </cell>
          <cell r="AB589">
            <v>97429</v>
          </cell>
          <cell r="AC589">
            <v>405</v>
          </cell>
          <cell r="AD589">
            <v>97</v>
          </cell>
          <cell r="AE589">
            <v>0</v>
          </cell>
        </row>
        <row r="590">
          <cell r="B590" t="str">
            <v>MAGNESIA PROCESS</v>
          </cell>
          <cell r="C590" t="str">
            <v xml:space="preserve">        </v>
          </cell>
          <cell r="D590" t="str">
            <v xml:space="preserve">        </v>
          </cell>
          <cell r="F590" t="str">
            <v>Oui</v>
          </cell>
          <cell r="I590">
            <v>51054045300022</v>
          </cell>
          <cell r="J590">
            <v>510540453</v>
          </cell>
          <cell r="K590">
            <v>12</v>
          </cell>
          <cell r="L590" t="str">
            <v>Oui</v>
          </cell>
          <cell r="M590" t="str">
            <v>Non</v>
          </cell>
          <cell r="N590">
            <v>2958465</v>
          </cell>
          <cell r="O590">
            <v>42205</v>
          </cell>
          <cell r="Q590">
            <v>0</v>
          </cell>
          <cell r="S590" t="str">
            <v>7911Z</v>
          </cell>
          <cell r="U590" t="str">
            <v>MAGNESIA</v>
          </cell>
          <cell r="V590">
            <v>717</v>
          </cell>
          <cell r="X590">
            <v>5459</v>
          </cell>
          <cell r="Y590" t="str">
            <v>ROUTE DE L AVIATION</v>
          </cell>
          <cell r="Z590" t="str">
            <v>AEROPORT DIJON BOURGOGNE</v>
          </cell>
          <cell r="AA590" t="str">
            <v>OUGES</v>
          </cell>
          <cell r="AB590">
            <v>21600</v>
          </cell>
          <cell r="AC590">
            <v>473</v>
          </cell>
          <cell r="AD590">
            <v>21</v>
          </cell>
          <cell r="AE590">
            <v>0</v>
          </cell>
        </row>
        <row r="591">
          <cell r="B591" t="str">
            <v>ASSOCIATION REUNIONNAISE DE YO</v>
          </cell>
          <cell r="C591">
            <v>262386028</v>
          </cell>
          <cell r="D591" t="str">
            <v xml:space="preserve">        </v>
          </cell>
          <cell r="F591" t="str">
            <v>Oui</v>
          </cell>
          <cell r="I591">
            <v>51393018000015</v>
          </cell>
          <cell r="J591">
            <v>513930180</v>
          </cell>
          <cell r="K591">
            <v>12</v>
          </cell>
          <cell r="L591" t="str">
            <v>Oui</v>
          </cell>
          <cell r="M591" t="str">
            <v>Oui</v>
          </cell>
          <cell r="N591">
            <v>2958465</v>
          </cell>
          <cell r="O591">
            <v>42205</v>
          </cell>
          <cell r="Q591">
            <v>0</v>
          </cell>
          <cell r="S591" t="str">
            <v>8551Z</v>
          </cell>
          <cell r="U591" t="str">
            <v>ASSOCIATION</v>
          </cell>
          <cell r="V591">
            <v>18</v>
          </cell>
          <cell r="X591">
            <v>5460</v>
          </cell>
          <cell r="Y591" t="str">
            <v>CHE EDWARD SAVIGNY</v>
          </cell>
          <cell r="AA591" t="str">
            <v>SAINT PIERRE</v>
          </cell>
          <cell r="AB591">
            <v>97432</v>
          </cell>
          <cell r="AC591">
            <v>385</v>
          </cell>
          <cell r="AD591">
            <v>17</v>
          </cell>
          <cell r="AE591">
            <v>1</v>
          </cell>
        </row>
        <row r="592">
          <cell r="B592" t="str">
            <v>AUSTRAL ALTITUDE THIERRY CHAMB</v>
          </cell>
          <cell r="C592">
            <v>692607740</v>
          </cell>
          <cell r="D592">
            <v>262113344</v>
          </cell>
          <cell r="F592" t="str">
            <v>Non</v>
          </cell>
          <cell r="I592">
            <v>53464019800022</v>
          </cell>
          <cell r="J592">
            <v>534640198</v>
          </cell>
          <cell r="K592">
            <v>12</v>
          </cell>
          <cell r="L592" t="str">
            <v>Oui</v>
          </cell>
          <cell r="M592" t="str">
            <v>Non</v>
          </cell>
          <cell r="N592">
            <v>2958465</v>
          </cell>
          <cell r="O592">
            <v>42216</v>
          </cell>
          <cell r="Q592">
            <v>0</v>
          </cell>
          <cell r="S592" t="str">
            <v>9319Z</v>
          </cell>
          <cell r="T592" t="str">
            <v>thierry.chambry@gmail.com</v>
          </cell>
          <cell r="U592" t="str">
            <v>AUSTRAL</v>
          </cell>
          <cell r="V592">
            <v>2</v>
          </cell>
          <cell r="X592">
            <v>5465</v>
          </cell>
          <cell r="Y592" t="str">
            <v>RUE EDOUARD SARTRE</v>
          </cell>
          <cell r="Z592" t="str">
            <v>RES AURELIE APT 6</v>
          </cell>
          <cell r="AA592" t="str">
            <v>LES AVIRONS</v>
          </cell>
          <cell r="AB592">
            <v>97425</v>
          </cell>
          <cell r="AC592">
            <v>401</v>
          </cell>
          <cell r="AD592">
            <v>97</v>
          </cell>
          <cell r="AE592">
            <v>0</v>
          </cell>
        </row>
        <row r="593">
          <cell r="B593" t="str">
            <v>LULICOUTURE ARTISANAT</v>
          </cell>
          <cell r="F593" t="str">
            <v>Oui</v>
          </cell>
          <cell r="I593">
            <v>51494323200033</v>
          </cell>
          <cell r="J593">
            <v>514943232</v>
          </cell>
          <cell r="K593">
            <v>12</v>
          </cell>
          <cell r="L593" t="str">
            <v>Oui</v>
          </cell>
          <cell r="M593" t="str">
            <v>Non</v>
          </cell>
          <cell r="N593">
            <v>401768</v>
          </cell>
          <cell r="O593">
            <v>42219</v>
          </cell>
          <cell r="S593" t="str">
            <v>1413Z</v>
          </cell>
          <cell r="T593" t="str">
            <v>lulico974@outlook.fr</v>
          </cell>
          <cell r="V593">
            <v>0</v>
          </cell>
          <cell r="X593">
            <v>5468</v>
          </cell>
          <cell r="Y593" t="str">
            <v>PITON HYACINTHE</v>
          </cell>
          <cell r="Z593" t="str">
            <v>66 T CHEMIN DES BOIS DE ROSES</v>
          </cell>
          <cell r="AA593" t="str">
            <v>LE TAMPON</v>
          </cell>
          <cell r="AB593">
            <v>97418</v>
          </cell>
          <cell r="AC593">
            <v>422</v>
          </cell>
          <cell r="AD593">
            <v>97</v>
          </cell>
          <cell r="AE593">
            <v>0</v>
          </cell>
        </row>
        <row r="594">
          <cell r="B594" t="str">
            <v>JLML MAINTENANCE</v>
          </cell>
          <cell r="C594" t="str">
            <v xml:space="preserve">        </v>
          </cell>
          <cell r="D594" t="str">
            <v xml:space="preserve">        </v>
          </cell>
          <cell r="F594" t="str">
            <v>Oui</v>
          </cell>
          <cell r="I594">
            <v>50299966700012</v>
          </cell>
          <cell r="J594">
            <v>502999667</v>
          </cell>
          <cell r="K594">
            <v>12</v>
          </cell>
          <cell r="L594" t="str">
            <v>Oui</v>
          </cell>
          <cell r="M594" t="str">
            <v>Non</v>
          </cell>
          <cell r="N594">
            <v>2958465</v>
          </cell>
          <cell r="O594">
            <v>42221</v>
          </cell>
          <cell r="Q594">
            <v>0</v>
          </cell>
          <cell r="S594" t="str">
            <v>2562B</v>
          </cell>
          <cell r="U594" t="str">
            <v>JLML</v>
          </cell>
          <cell r="V594">
            <v>87</v>
          </cell>
          <cell r="X594">
            <v>5472</v>
          </cell>
          <cell r="Y594" t="str">
            <v>RUE ANDRE LETOULLEC</v>
          </cell>
          <cell r="AA594" t="str">
            <v>LA POSSESSION</v>
          </cell>
          <cell r="AB594">
            <v>97419</v>
          </cell>
          <cell r="AC594">
            <v>408</v>
          </cell>
          <cell r="AD594">
            <v>97</v>
          </cell>
          <cell r="AE594">
            <v>0</v>
          </cell>
        </row>
        <row r="595">
          <cell r="B595" t="str">
            <v>G I P S O I</v>
          </cell>
          <cell r="C595">
            <v>262104876</v>
          </cell>
          <cell r="D595">
            <v>692197742</v>
          </cell>
          <cell r="F595" t="str">
            <v>Non</v>
          </cell>
          <cell r="I595">
            <v>52792638000025</v>
          </cell>
          <cell r="J595">
            <v>527926380</v>
          </cell>
          <cell r="K595">
            <v>12</v>
          </cell>
          <cell r="L595" t="str">
            <v>Oui</v>
          </cell>
          <cell r="M595" t="str">
            <v>Non</v>
          </cell>
          <cell r="N595">
            <v>2958465</v>
          </cell>
          <cell r="O595">
            <v>42221</v>
          </cell>
          <cell r="Q595">
            <v>0</v>
          </cell>
          <cell r="S595" t="str">
            <v>8010Z</v>
          </cell>
          <cell r="U595" t="str">
            <v>G</v>
          </cell>
          <cell r="V595">
            <v>1</v>
          </cell>
          <cell r="W595" t="str">
            <v>H</v>
          </cell>
          <cell r="X595">
            <v>5473</v>
          </cell>
          <cell r="Y595" t="str">
            <v>RUE DE LA GUADELOUPE</v>
          </cell>
          <cell r="Z595" t="str">
            <v>ZAC FOUCHEROLLES</v>
          </cell>
          <cell r="AA595" t="str">
            <v>SAINTE CLOTILDE</v>
          </cell>
          <cell r="AB595">
            <v>97490</v>
          </cell>
          <cell r="AC595">
            <v>411</v>
          </cell>
          <cell r="AD595">
            <v>97</v>
          </cell>
          <cell r="AE595">
            <v>10</v>
          </cell>
        </row>
        <row r="596">
          <cell r="B596" t="str">
            <v>AUBERGE REST LE POISSON ROUGE</v>
          </cell>
          <cell r="C596" t="str">
            <v xml:space="preserve">        </v>
          </cell>
          <cell r="D596" t="str">
            <v xml:space="preserve">        </v>
          </cell>
          <cell r="F596" t="str">
            <v>Oui</v>
          </cell>
          <cell r="I596">
            <v>45145060500014</v>
          </cell>
          <cell r="J596">
            <v>451450605</v>
          </cell>
          <cell r="K596">
            <v>12</v>
          </cell>
          <cell r="L596" t="str">
            <v>Oui</v>
          </cell>
          <cell r="M596" t="str">
            <v>Non</v>
          </cell>
          <cell r="N596">
            <v>2958465</v>
          </cell>
          <cell r="O596">
            <v>42235</v>
          </cell>
          <cell r="Q596">
            <v>0</v>
          </cell>
          <cell r="S596" t="str">
            <v>5610A</v>
          </cell>
          <cell r="U596" t="str">
            <v>AUBERGE</v>
          </cell>
          <cell r="V596">
            <v>503</v>
          </cell>
          <cell r="X596">
            <v>5480</v>
          </cell>
          <cell r="Y596" t="str">
            <v>RTE NATIONALE 2</v>
          </cell>
          <cell r="Z596" t="str">
            <v>LE PITON</v>
          </cell>
          <cell r="AA596" t="str">
            <v>SAINTE ROSE</v>
          </cell>
          <cell r="AB596">
            <v>97439</v>
          </cell>
          <cell r="AC596">
            <v>0</v>
          </cell>
          <cell r="AE596">
            <v>0</v>
          </cell>
        </row>
        <row r="597">
          <cell r="B597" t="str">
            <v>SAS FABEA</v>
          </cell>
          <cell r="C597">
            <v>692829411</v>
          </cell>
          <cell r="D597">
            <v>262230649</v>
          </cell>
          <cell r="F597" t="str">
            <v>Oui</v>
          </cell>
          <cell r="I597">
            <v>53250003000012</v>
          </cell>
          <cell r="J597">
            <v>532500030</v>
          </cell>
          <cell r="K597">
            <v>12</v>
          </cell>
          <cell r="L597" t="str">
            <v>Oui</v>
          </cell>
          <cell r="M597" t="str">
            <v>Non</v>
          </cell>
          <cell r="N597">
            <v>2958465</v>
          </cell>
          <cell r="O597">
            <v>42235</v>
          </cell>
          <cell r="Q597">
            <v>0</v>
          </cell>
          <cell r="S597" t="str">
            <v>4690Z</v>
          </cell>
          <cell r="T597" t="str">
            <v>fabien.boyer@orange.fr</v>
          </cell>
          <cell r="U597" t="str">
            <v>SAS</v>
          </cell>
          <cell r="V597">
            <v>1006</v>
          </cell>
          <cell r="X597">
            <v>5481</v>
          </cell>
          <cell r="Y597" t="str">
            <v>CHEMIN PATELIN</v>
          </cell>
          <cell r="AA597" t="str">
            <v>SAINT ANDRE</v>
          </cell>
          <cell r="AB597">
            <v>97440</v>
          </cell>
          <cell r="AC597">
            <v>0</v>
          </cell>
          <cell r="AE597">
            <v>0</v>
          </cell>
        </row>
        <row r="598">
          <cell r="B598" t="str">
            <v>BOURBON PALTO</v>
          </cell>
          <cell r="C598" t="str">
            <v xml:space="preserve">        </v>
          </cell>
          <cell r="D598" t="str">
            <v xml:space="preserve">        </v>
          </cell>
          <cell r="F598" t="str">
            <v>Oui</v>
          </cell>
          <cell r="I598">
            <v>78960465900019</v>
          </cell>
          <cell r="J598">
            <v>789604659</v>
          </cell>
          <cell r="K598">
            <v>12</v>
          </cell>
          <cell r="L598" t="str">
            <v>Oui</v>
          </cell>
          <cell r="M598" t="str">
            <v>Non</v>
          </cell>
          <cell r="N598">
            <v>2958465</v>
          </cell>
          <cell r="O598">
            <v>42240</v>
          </cell>
          <cell r="Q598">
            <v>0</v>
          </cell>
          <cell r="S598" t="str">
            <v>4782Z</v>
          </cell>
          <cell r="U598" t="str">
            <v>BOURBON</v>
          </cell>
          <cell r="V598">
            <v>58</v>
          </cell>
          <cell r="X598">
            <v>5483</v>
          </cell>
          <cell r="Y598" t="str">
            <v>RUELLE BOIS DE RONDE</v>
          </cell>
          <cell r="Z598" t="str">
            <v>CAMBUSTON</v>
          </cell>
          <cell r="AA598" t="str">
            <v>SAINT ANDRE</v>
          </cell>
          <cell r="AB598">
            <v>97440</v>
          </cell>
          <cell r="AC598">
            <v>0</v>
          </cell>
          <cell r="AE598">
            <v>0</v>
          </cell>
        </row>
        <row r="599">
          <cell r="B599" t="str">
            <v>COPIER COLLER</v>
          </cell>
          <cell r="C599">
            <v>690356086</v>
          </cell>
          <cell r="D599" t="str">
            <v xml:space="preserve">        </v>
          </cell>
          <cell r="F599" t="str">
            <v>Oui</v>
          </cell>
          <cell r="I599">
            <v>42290397100022</v>
          </cell>
          <cell r="J599">
            <v>422903971</v>
          </cell>
          <cell r="K599">
            <v>12</v>
          </cell>
          <cell r="L599" t="str">
            <v>Oui</v>
          </cell>
          <cell r="M599" t="str">
            <v>Non</v>
          </cell>
          <cell r="N599">
            <v>2958465</v>
          </cell>
          <cell r="O599">
            <v>42241</v>
          </cell>
          <cell r="Q599">
            <v>0</v>
          </cell>
          <cell r="S599" t="str">
            <v>4778A</v>
          </cell>
          <cell r="U599" t="str">
            <v>COPIER</v>
          </cell>
          <cell r="V599">
            <v>51</v>
          </cell>
          <cell r="X599">
            <v>5486</v>
          </cell>
          <cell r="Y599" t="str">
            <v>RES MARIE GALANTE</v>
          </cell>
          <cell r="AA599" t="str">
            <v>LES ABYMES</v>
          </cell>
          <cell r="AB599">
            <v>97139</v>
          </cell>
          <cell r="AC599">
            <v>101</v>
          </cell>
          <cell r="AD599">
            <v>97</v>
          </cell>
          <cell r="AE599">
            <v>0</v>
          </cell>
        </row>
        <row r="600">
          <cell r="B600" t="str">
            <v>PUBECOM</v>
          </cell>
          <cell r="C600" t="str">
            <v xml:space="preserve">        </v>
          </cell>
          <cell r="D600" t="str">
            <v xml:space="preserve">        </v>
          </cell>
          <cell r="F600" t="str">
            <v>Non</v>
          </cell>
          <cell r="I600">
            <v>80427856200025</v>
          </cell>
          <cell r="J600">
            <v>804278562</v>
          </cell>
          <cell r="K600">
            <v>12</v>
          </cell>
          <cell r="L600" t="str">
            <v>Oui</v>
          </cell>
          <cell r="M600" t="str">
            <v>Non</v>
          </cell>
          <cell r="N600">
            <v>2958465</v>
          </cell>
          <cell r="O600">
            <v>42247</v>
          </cell>
          <cell r="Q600">
            <v>0</v>
          </cell>
          <cell r="S600" t="str">
            <v>7311Z</v>
          </cell>
          <cell r="U600" t="str">
            <v>PUBECOM</v>
          </cell>
          <cell r="V600">
            <v>1</v>
          </cell>
          <cell r="X600">
            <v>5489</v>
          </cell>
          <cell r="Y600" t="str">
            <v>RUE ALPHONSE DAUDET</v>
          </cell>
          <cell r="AA600" t="str">
            <v>SAINT LEU</v>
          </cell>
          <cell r="AB600">
            <v>97436</v>
          </cell>
          <cell r="AC600">
            <v>0</v>
          </cell>
          <cell r="AE600">
            <v>0</v>
          </cell>
        </row>
        <row r="601">
          <cell r="B601" t="str">
            <v>PRO EVENEMENT</v>
          </cell>
          <cell r="C601">
            <v>692389977</v>
          </cell>
          <cell r="D601">
            <v>262203874</v>
          </cell>
          <cell r="F601" t="str">
            <v>Oui</v>
          </cell>
          <cell r="I601">
            <v>44286107600044</v>
          </cell>
          <cell r="J601">
            <v>442861076</v>
          </cell>
          <cell r="K601">
            <v>12</v>
          </cell>
          <cell r="L601" t="str">
            <v>Oui</v>
          </cell>
          <cell r="M601" t="str">
            <v>Non</v>
          </cell>
          <cell r="N601">
            <v>2958465</v>
          </cell>
          <cell r="O601">
            <v>42250</v>
          </cell>
          <cell r="Q601">
            <v>0</v>
          </cell>
          <cell r="S601" t="str">
            <v>4782Z</v>
          </cell>
          <cell r="U601" t="str">
            <v>PRO</v>
          </cell>
          <cell r="V601">
            <v>291</v>
          </cell>
          <cell r="X601">
            <v>5493</v>
          </cell>
          <cell r="Y601" t="str">
            <v>RUE DU GRAND BLEU</v>
          </cell>
          <cell r="Z601" t="str">
            <v>LOT PERIANAYAGOM</v>
          </cell>
          <cell r="AA601" t="str">
            <v>SAINT ANDRE</v>
          </cell>
          <cell r="AB601">
            <v>97440</v>
          </cell>
          <cell r="AC601">
            <v>0</v>
          </cell>
          <cell r="AE601">
            <v>0</v>
          </cell>
        </row>
        <row r="602">
          <cell r="B602" t="str">
            <v>AUBERGE DU DESERT</v>
          </cell>
          <cell r="C602" t="str">
            <v xml:space="preserve">        </v>
          </cell>
          <cell r="D602" t="str">
            <v xml:space="preserve">        </v>
          </cell>
          <cell r="F602" t="str">
            <v>Oui</v>
          </cell>
          <cell r="I602">
            <v>51133266000014</v>
          </cell>
          <cell r="J602">
            <v>511332660</v>
          </cell>
          <cell r="K602">
            <v>12</v>
          </cell>
          <cell r="L602" t="str">
            <v>Oui</v>
          </cell>
          <cell r="M602" t="str">
            <v>Non</v>
          </cell>
          <cell r="N602">
            <v>2958465</v>
          </cell>
          <cell r="O602">
            <v>42262</v>
          </cell>
          <cell r="Q602">
            <v>0</v>
          </cell>
          <cell r="S602" t="str">
            <v>5520Z</v>
          </cell>
          <cell r="U602" t="str">
            <v>AUBERGE</v>
          </cell>
          <cell r="V602">
            <v>2606</v>
          </cell>
          <cell r="X602">
            <v>5501</v>
          </cell>
          <cell r="Y602" t="str">
            <v>ROUTE BRAS DES CHEVRETTES</v>
          </cell>
          <cell r="AA602" t="str">
            <v>SAINT ANDRE</v>
          </cell>
          <cell r="AB602">
            <v>97440</v>
          </cell>
          <cell r="AC602">
            <v>0</v>
          </cell>
          <cell r="AE602">
            <v>0</v>
          </cell>
        </row>
        <row r="603">
          <cell r="B603" t="str">
            <v>SAUTRON LUCO</v>
          </cell>
          <cell r="C603" t="str">
            <v xml:space="preserve">        </v>
          </cell>
          <cell r="D603" t="str">
            <v xml:space="preserve">        </v>
          </cell>
          <cell r="E603" t="str">
            <v>M</v>
          </cell>
          <cell r="F603" t="str">
            <v>Oui</v>
          </cell>
          <cell r="I603">
            <v>38860221100038</v>
          </cell>
          <cell r="J603">
            <v>388602211</v>
          </cell>
          <cell r="K603">
            <v>11</v>
          </cell>
          <cell r="L603" t="str">
            <v>Oui</v>
          </cell>
          <cell r="M603" t="str">
            <v>Non</v>
          </cell>
          <cell r="N603">
            <v>2958465</v>
          </cell>
          <cell r="O603">
            <v>42262</v>
          </cell>
          <cell r="Q603">
            <v>0</v>
          </cell>
          <cell r="S603" t="str">
            <v>8559B</v>
          </cell>
          <cell r="U603" t="str">
            <v>SAUTRON</v>
          </cell>
          <cell r="V603">
            <v>18</v>
          </cell>
          <cell r="X603">
            <v>5503</v>
          </cell>
          <cell r="Y603" t="str">
            <v>RUE DU PERE COUPY</v>
          </cell>
          <cell r="Z603" t="str">
            <v>CLOS RENAISSANCE</v>
          </cell>
          <cell r="AA603" t="str">
            <v>LA PLAINE DES PALMISTES</v>
          </cell>
          <cell r="AB603">
            <v>97431</v>
          </cell>
          <cell r="AC603">
            <v>406</v>
          </cell>
          <cell r="AD603">
            <v>97</v>
          </cell>
          <cell r="AE603">
            <v>0</v>
          </cell>
        </row>
        <row r="604">
          <cell r="B604" t="str">
            <v>ANDELIA</v>
          </cell>
          <cell r="C604">
            <v>492808080</v>
          </cell>
          <cell r="D604">
            <v>492372064</v>
          </cell>
          <cell r="F604" t="str">
            <v>Oui</v>
          </cell>
          <cell r="K604">
            <v>0</v>
          </cell>
          <cell r="L604" t="str">
            <v>Oui</v>
          </cell>
          <cell r="M604" t="str">
            <v>Non</v>
          </cell>
          <cell r="N604">
            <v>2958465</v>
          </cell>
          <cell r="O604">
            <v>42271</v>
          </cell>
          <cell r="Q604">
            <v>0</v>
          </cell>
          <cell r="S604">
            <v>0</v>
          </cell>
          <cell r="T604" t="str">
            <v>info@andelia.fr</v>
          </cell>
          <cell r="U604" t="str">
            <v>ANDELIA</v>
          </cell>
          <cell r="V604">
            <v>2</v>
          </cell>
          <cell r="W604" t="str">
            <v>BIS</v>
          </cell>
          <cell r="X604">
            <v>5515</v>
          </cell>
          <cell r="Y604" t="str">
            <v>AVENUE ERNEST PELLOTIER</v>
          </cell>
          <cell r="AA604" t="str">
            <v>BARCELONNETTE</v>
          </cell>
          <cell r="AB604">
            <v>4400</v>
          </cell>
          <cell r="AC604">
            <v>19</v>
          </cell>
          <cell r="AD604">
            <v>4</v>
          </cell>
          <cell r="AE604">
            <v>0</v>
          </cell>
        </row>
        <row r="605">
          <cell r="B605" t="str">
            <v>VIBRASON</v>
          </cell>
          <cell r="C605" t="str">
            <v xml:space="preserve">        </v>
          </cell>
          <cell r="D605" t="str">
            <v xml:space="preserve">        </v>
          </cell>
          <cell r="F605" t="str">
            <v>Non</v>
          </cell>
          <cell r="I605">
            <v>34077862000021</v>
          </cell>
          <cell r="J605">
            <v>340778620</v>
          </cell>
          <cell r="K605">
            <v>12</v>
          </cell>
          <cell r="L605" t="str">
            <v>Oui</v>
          </cell>
          <cell r="M605" t="str">
            <v>Non</v>
          </cell>
          <cell r="N605">
            <v>2958465</v>
          </cell>
          <cell r="O605">
            <v>42278</v>
          </cell>
          <cell r="Q605">
            <v>0</v>
          </cell>
          <cell r="S605" t="str">
            <v>5911B</v>
          </cell>
          <cell r="U605" t="str">
            <v>VIBRASON</v>
          </cell>
          <cell r="V605">
            <v>1</v>
          </cell>
          <cell r="X605">
            <v>5525</v>
          </cell>
          <cell r="Y605" t="str">
            <v>RUE EMILE HUGOT BAT B</v>
          </cell>
          <cell r="Z605" t="str">
            <v>TECHNOPOLE DE LA REUNION</v>
          </cell>
          <cell r="AA605" t="str">
            <v>SAINTE CLOTILDE</v>
          </cell>
          <cell r="AB605">
            <v>97490</v>
          </cell>
          <cell r="AC605">
            <v>411</v>
          </cell>
          <cell r="AD605">
            <v>97</v>
          </cell>
          <cell r="AE605">
            <v>10</v>
          </cell>
        </row>
        <row r="606">
          <cell r="B606" t="str">
            <v>COLLEGE JOSEPH BEDIER</v>
          </cell>
          <cell r="C606" t="str">
            <v xml:space="preserve">        </v>
          </cell>
          <cell r="D606" t="str">
            <v xml:space="preserve">        </v>
          </cell>
          <cell r="F606" t="str">
            <v>Non</v>
          </cell>
          <cell r="I606">
            <v>19974599300014</v>
          </cell>
          <cell r="J606">
            <v>199745993</v>
          </cell>
          <cell r="K606">
            <v>23</v>
          </cell>
          <cell r="L606" t="str">
            <v>Oui</v>
          </cell>
          <cell r="M606" t="str">
            <v>Oui</v>
          </cell>
          <cell r="N606">
            <v>2958465</v>
          </cell>
          <cell r="O606">
            <v>42289</v>
          </cell>
          <cell r="Q606">
            <v>0</v>
          </cell>
          <cell r="S606" t="str">
            <v>8531Z</v>
          </cell>
          <cell r="U606" t="str">
            <v>COLLEGE</v>
          </cell>
          <cell r="V606">
            <v>0</v>
          </cell>
          <cell r="X606">
            <v>5529</v>
          </cell>
          <cell r="Y606" t="str">
            <v>BP 105</v>
          </cell>
          <cell r="AA606" t="str">
            <v>SAINT ANDRE</v>
          </cell>
          <cell r="AB606">
            <v>97440</v>
          </cell>
          <cell r="AC606">
            <v>0</v>
          </cell>
          <cell r="AE606">
            <v>0</v>
          </cell>
        </row>
        <row r="607">
          <cell r="B607" t="str">
            <v>GEOCOM</v>
          </cell>
          <cell r="C607">
            <v>262924080</v>
          </cell>
          <cell r="D607">
            <v>692000924</v>
          </cell>
          <cell r="F607" t="str">
            <v>Oui</v>
          </cell>
          <cell r="I607">
            <v>48230653700010</v>
          </cell>
          <cell r="J607">
            <v>482306537</v>
          </cell>
          <cell r="K607">
            <v>12</v>
          </cell>
          <cell r="L607" t="str">
            <v>Oui</v>
          </cell>
          <cell r="M607" t="str">
            <v>Non</v>
          </cell>
          <cell r="N607">
            <v>2958465</v>
          </cell>
          <cell r="O607">
            <v>42289</v>
          </cell>
          <cell r="Q607">
            <v>0</v>
          </cell>
          <cell r="S607" t="str">
            <v>6311Z</v>
          </cell>
          <cell r="U607" t="str">
            <v>GEOCOM</v>
          </cell>
          <cell r="V607">
            <v>0</v>
          </cell>
          <cell r="W607">
            <v>4</v>
          </cell>
          <cell r="X607">
            <v>5530</v>
          </cell>
          <cell r="Y607" t="str">
            <v>RUE RENE DEMARNE IMM STOR SOLUTION</v>
          </cell>
          <cell r="Z607" t="str">
            <v>TECHNOPOLE</v>
          </cell>
          <cell r="AA607" t="str">
            <v>SAINTE-CLOTILDE</v>
          </cell>
          <cell r="AB607">
            <v>97490</v>
          </cell>
          <cell r="AC607">
            <v>0</v>
          </cell>
          <cell r="AE607">
            <v>0</v>
          </cell>
        </row>
        <row r="608">
          <cell r="B608" t="str">
            <v>JISTA ELIAN GITE PIC DES SABLE</v>
          </cell>
          <cell r="C608" t="str">
            <v xml:space="preserve">        </v>
          </cell>
          <cell r="D608" t="str">
            <v xml:space="preserve">        </v>
          </cell>
          <cell r="F608" t="str">
            <v>Oui</v>
          </cell>
          <cell r="I608">
            <v>41319096800011</v>
          </cell>
          <cell r="J608">
            <v>413190968</v>
          </cell>
          <cell r="K608">
            <v>0</v>
          </cell>
          <cell r="L608" t="str">
            <v>Oui</v>
          </cell>
          <cell r="M608" t="str">
            <v>Non</v>
          </cell>
          <cell r="N608">
            <v>2958465</v>
          </cell>
          <cell r="O608">
            <v>42291</v>
          </cell>
          <cell r="Q608">
            <v>0</v>
          </cell>
          <cell r="S608" t="str">
            <v>6820A</v>
          </cell>
          <cell r="T608" t="str">
            <v>jistamarieclaude@hotmail.com</v>
          </cell>
          <cell r="U608" t="str">
            <v>JISTA</v>
          </cell>
          <cell r="V608">
            <v>0</v>
          </cell>
          <cell r="X608">
            <v>5533</v>
          </cell>
          <cell r="Y608" t="str">
            <v>2 ALLEE DES FILAOS</v>
          </cell>
          <cell r="AA608" t="str">
            <v>LA PLAINE DES PALMISTES</v>
          </cell>
          <cell r="AB608">
            <v>97431</v>
          </cell>
          <cell r="AC608">
            <v>406</v>
          </cell>
          <cell r="AD608">
            <v>97</v>
          </cell>
          <cell r="AE608">
            <v>0</v>
          </cell>
        </row>
        <row r="609">
          <cell r="B609" t="str">
            <v>TRADITION 974</v>
          </cell>
          <cell r="C609">
            <v>692758128</v>
          </cell>
          <cell r="D609" t="str">
            <v xml:space="preserve">        </v>
          </cell>
          <cell r="F609" t="str">
            <v>Oui</v>
          </cell>
          <cell r="I609">
            <v>80014817300027</v>
          </cell>
          <cell r="J609">
            <v>800148173</v>
          </cell>
          <cell r="K609">
            <v>0</v>
          </cell>
          <cell r="L609" t="str">
            <v>Oui</v>
          </cell>
          <cell r="M609" t="str">
            <v>Non</v>
          </cell>
          <cell r="N609">
            <v>2958465</v>
          </cell>
          <cell r="O609">
            <v>42293</v>
          </cell>
          <cell r="Q609">
            <v>0</v>
          </cell>
          <cell r="S609">
            <v>0</v>
          </cell>
          <cell r="U609" t="str">
            <v>TRADITION</v>
          </cell>
          <cell r="V609">
            <v>0</v>
          </cell>
          <cell r="X609">
            <v>5537</v>
          </cell>
          <cell r="Y609" t="str">
            <v>6B RUE MARJOLAINE</v>
          </cell>
          <cell r="AA609" t="str">
            <v>SAINTE SUZANNE</v>
          </cell>
          <cell r="AB609">
            <v>97441</v>
          </cell>
          <cell r="AC609">
            <v>420</v>
          </cell>
          <cell r="AD609">
            <v>97</v>
          </cell>
          <cell r="AE609">
            <v>0</v>
          </cell>
        </row>
        <row r="610">
          <cell r="B610" t="str">
            <v>AROUNA</v>
          </cell>
          <cell r="C610" t="str">
            <v xml:space="preserve">        </v>
          </cell>
          <cell r="D610" t="str">
            <v xml:space="preserve">        </v>
          </cell>
          <cell r="F610" t="str">
            <v>Oui</v>
          </cell>
          <cell r="I610">
            <v>44400511000010</v>
          </cell>
          <cell r="J610">
            <v>444005110</v>
          </cell>
          <cell r="K610">
            <v>0</v>
          </cell>
          <cell r="L610" t="str">
            <v>Oui</v>
          </cell>
          <cell r="M610" t="str">
            <v>Non</v>
          </cell>
          <cell r="N610">
            <v>2958465</v>
          </cell>
          <cell r="O610">
            <v>42298</v>
          </cell>
          <cell r="Q610">
            <v>0</v>
          </cell>
          <cell r="S610">
            <v>0</v>
          </cell>
          <cell r="U610" t="str">
            <v>AROUNA</v>
          </cell>
          <cell r="V610">
            <v>0</v>
          </cell>
          <cell r="X610">
            <v>5539</v>
          </cell>
          <cell r="Y610" t="str">
            <v>156 SIDR PONT NEUF</v>
          </cell>
          <cell r="AA610" t="str">
            <v>SAINT LOUIS DE LA REUNION</v>
          </cell>
          <cell r="AB610">
            <v>97450</v>
          </cell>
          <cell r="AC610">
            <v>414</v>
          </cell>
          <cell r="AD610">
            <v>97</v>
          </cell>
          <cell r="AE610">
            <v>0</v>
          </cell>
        </row>
        <row r="611">
          <cell r="B611" t="str">
            <v>LEBEAU ERIC FABRICE</v>
          </cell>
          <cell r="C611" t="str">
            <v xml:space="preserve">        </v>
          </cell>
          <cell r="D611" t="str">
            <v xml:space="preserve">        </v>
          </cell>
          <cell r="E611" t="str">
            <v>M</v>
          </cell>
          <cell r="F611" t="str">
            <v>Oui</v>
          </cell>
          <cell r="I611">
            <v>80355911100015</v>
          </cell>
          <cell r="J611">
            <v>803559111</v>
          </cell>
          <cell r="K611">
            <v>0</v>
          </cell>
          <cell r="L611" t="str">
            <v>Oui</v>
          </cell>
          <cell r="M611" t="str">
            <v>Non</v>
          </cell>
          <cell r="N611">
            <v>2958465</v>
          </cell>
          <cell r="O611">
            <v>42298</v>
          </cell>
          <cell r="Q611">
            <v>0</v>
          </cell>
          <cell r="S611">
            <v>0</v>
          </cell>
          <cell r="U611" t="str">
            <v>LEBEAU</v>
          </cell>
          <cell r="V611">
            <v>0</v>
          </cell>
          <cell r="X611">
            <v>5540</v>
          </cell>
          <cell r="Y611" t="str">
            <v>BOURBIER LES HAUTS 118 CHE JEAN</v>
          </cell>
          <cell r="Z611" t="str">
            <v>ROBERT</v>
          </cell>
          <cell r="AA611" t="str">
            <v>SAINT BENOIT</v>
          </cell>
          <cell r="AB611">
            <v>97470</v>
          </cell>
          <cell r="AC611">
            <v>410</v>
          </cell>
          <cell r="AD611">
            <v>97</v>
          </cell>
          <cell r="AE611">
            <v>0</v>
          </cell>
        </row>
        <row r="612">
          <cell r="B612" t="str">
            <v>ASSOCIATION TIPOUNETTE BOYER</v>
          </cell>
          <cell r="C612">
            <v>693065148</v>
          </cell>
          <cell r="D612">
            <v>692131939</v>
          </cell>
          <cell r="F612" t="str">
            <v>Oui</v>
          </cell>
          <cell r="H612" t="str">
            <v>MAURICETTE</v>
          </cell>
          <cell r="I612">
            <v>79066171400010</v>
          </cell>
          <cell r="J612">
            <v>790661714</v>
          </cell>
          <cell r="K612">
            <v>0</v>
          </cell>
          <cell r="L612" t="str">
            <v>Oui</v>
          </cell>
          <cell r="M612" t="str">
            <v>Non</v>
          </cell>
          <cell r="N612">
            <v>2958465</v>
          </cell>
          <cell r="O612">
            <v>42303</v>
          </cell>
          <cell r="Q612">
            <v>0</v>
          </cell>
          <cell r="S612" t="str">
            <v>4781Z</v>
          </cell>
          <cell r="U612" t="str">
            <v>ASSOCIATION</v>
          </cell>
          <cell r="V612">
            <v>0</v>
          </cell>
          <cell r="X612">
            <v>5541</v>
          </cell>
          <cell r="Y612" t="str">
            <v>586 CHEMIN JEANSON RDM LES BAS</v>
          </cell>
          <cell r="AA612" t="str">
            <v>SAINT ANDRE</v>
          </cell>
          <cell r="AB612">
            <v>97440</v>
          </cell>
          <cell r="AC612">
            <v>0</v>
          </cell>
          <cell r="AE612">
            <v>0</v>
          </cell>
        </row>
        <row r="613">
          <cell r="B613" t="str">
            <v>RAZAHOSENI NAZIA</v>
          </cell>
          <cell r="C613" t="str">
            <v xml:space="preserve">        </v>
          </cell>
          <cell r="D613" t="str">
            <v xml:space="preserve">        </v>
          </cell>
          <cell r="E613" t="str">
            <v>MME</v>
          </cell>
          <cell r="F613" t="str">
            <v>Oui</v>
          </cell>
          <cell r="I613">
            <v>80378825600011</v>
          </cell>
          <cell r="J613">
            <v>803788256</v>
          </cell>
          <cell r="K613">
            <v>0</v>
          </cell>
          <cell r="L613" t="str">
            <v>Oui</v>
          </cell>
          <cell r="M613" t="str">
            <v>Non</v>
          </cell>
          <cell r="N613">
            <v>2958465</v>
          </cell>
          <cell r="O613">
            <v>42303</v>
          </cell>
          <cell r="Q613">
            <v>0</v>
          </cell>
          <cell r="S613" t="str">
            <v>4789Z</v>
          </cell>
          <cell r="U613" t="str">
            <v>RAZAHOSENI</v>
          </cell>
          <cell r="V613">
            <v>0</v>
          </cell>
          <cell r="X613">
            <v>5542</v>
          </cell>
          <cell r="Y613" t="str">
            <v>49 RUE AMIRAL BOUVET</v>
          </cell>
          <cell r="AA613" t="str">
            <v>SAINT BENOIT</v>
          </cell>
          <cell r="AB613">
            <v>97470</v>
          </cell>
          <cell r="AC613">
            <v>410</v>
          </cell>
          <cell r="AD613">
            <v>97</v>
          </cell>
          <cell r="AE613">
            <v>0</v>
          </cell>
        </row>
        <row r="614">
          <cell r="B614" t="str">
            <v>ASSOCIATION TAPAZ</v>
          </cell>
          <cell r="C614" t="str">
            <v xml:space="preserve">        </v>
          </cell>
          <cell r="D614" t="str">
            <v xml:space="preserve">        </v>
          </cell>
          <cell r="F614" t="str">
            <v>Oui</v>
          </cell>
          <cell r="I614">
            <v>53108726000018</v>
          </cell>
          <cell r="J614">
            <v>531087260</v>
          </cell>
          <cell r="K614">
            <v>0</v>
          </cell>
          <cell r="L614" t="str">
            <v>Oui</v>
          </cell>
          <cell r="M614" t="str">
            <v>Non</v>
          </cell>
          <cell r="N614">
            <v>2958465</v>
          </cell>
          <cell r="O614">
            <v>42306</v>
          </cell>
          <cell r="Q614">
            <v>0</v>
          </cell>
          <cell r="S614" t="str">
            <v>9499Z</v>
          </cell>
          <cell r="U614" t="str">
            <v>ASSOCIATION</v>
          </cell>
          <cell r="V614">
            <v>0</v>
          </cell>
          <cell r="X614">
            <v>5545</v>
          </cell>
          <cell r="Y614" t="str">
            <v>1835 AVENUE ILE DE FRANCE</v>
          </cell>
          <cell r="AA614" t="str">
            <v>SAINT ANDRE</v>
          </cell>
          <cell r="AB614">
            <v>97440</v>
          </cell>
          <cell r="AC614">
            <v>0</v>
          </cell>
          <cell r="AE614">
            <v>0</v>
          </cell>
        </row>
        <row r="615">
          <cell r="B615" t="str">
            <v>ARSHA VIDYA ASHRAM</v>
          </cell>
          <cell r="C615" t="str">
            <v xml:space="preserve">        </v>
          </cell>
          <cell r="D615" t="str">
            <v xml:space="preserve">        </v>
          </cell>
          <cell r="F615" t="str">
            <v>Non</v>
          </cell>
          <cell r="I615">
            <v>47941027600014</v>
          </cell>
          <cell r="J615">
            <v>479410276</v>
          </cell>
          <cell r="K615">
            <v>0</v>
          </cell>
          <cell r="L615" t="str">
            <v>Oui</v>
          </cell>
          <cell r="M615" t="str">
            <v>Non</v>
          </cell>
          <cell r="N615">
            <v>2958465</v>
          </cell>
          <cell r="O615">
            <v>42307</v>
          </cell>
          <cell r="Q615">
            <v>0</v>
          </cell>
          <cell r="S615" t="str">
            <v>9312Z</v>
          </cell>
          <cell r="U615" t="str">
            <v>ARSHA</v>
          </cell>
          <cell r="V615">
            <v>0</v>
          </cell>
          <cell r="X615">
            <v>5547</v>
          </cell>
          <cell r="Y615" t="str">
            <v>4 ALLEE MAHATMA GANDHI</v>
          </cell>
          <cell r="AA615" t="str">
            <v>SAINT ANDRE</v>
          </cell>
          <cell r="AB615">
            <v>97440</v>
          </cell>
          <cell r="AC615">
            <v>0</v>
          </cell>
          <cell r="AE615">
            <v>0</v>
          </cell>
        </row>
        <row r="616">
          <cell r="B616" t="str">
            <v>HOLI HOLI</v>
          </cell>
          <cell r="C616" t="str">
            <v xml:space="preserve">        </v>
          </cell>
          <cell r="D616" t="str">
            <v xml:space="preserve">        </v>
          </cell>
          <cell r="F616" t="str">
            <v>Oui</v>
          </cell>
          <cell r="I616">
            <v>49969287900012</v>
          </cell>
          <cell r="J616">
            <v>499692879</v>
          </cell>
          <cell r="K616">
            <v>12</v>
          </cell>
          <cell r="L616" t="str">
            <v>Oui</v>
          </cell>
          <cell r="M616" t="str">
            <v>Non</v>
          </cell>
          <cell r="N616">
            <v>2958465</v>
          </cell>
          <cell r="O616">
            <v>42310</v>
          </cell>
          <cell r="Q616">
            <v>0</v>
          </cell>
          <cell r="S616" t="str">
            <v>9499Z</v>
          </cell>
          <cell r="U616" t="str">
            <v>HOLI</v>
          </cell>
          <cell r="V616">
            <v>101</v>
          </cell>
          <cell r="X616">
            <v>5549</v>
          </cell>
          <cell r="Y616" t="str">
            <v>CHEMIN FOURCHON</v>
          </cell>
          <cell r="Z616" t="str">
            <v>CHAMP BORNE</v>
          </cell>
          <cell r="AA616" t="str">
            <v>SAINT ANDRE</v>
          </cell>
          <cell r="AB616">
            <v>97440</v>
          </cell>
          <cell r="AC616">
            <v>0</v>
          </cell>
          <cell r="AE616">
            <v>0</v>
          </cell>
        </row>
        <row r="617">
          <cell r="B617" t="str">
            <v>JARDIN SPA</v>
          </cell>
          <cell r="C617" t="str">
            <v xml:space="preserve">        </v>
          </cell>
          <cell r="D617" t="str">
            <v xml:space="preserve">        </v>
          </cell>
          <cell r="F617" t="str">
            <v>Oui</v>
          </cell>
          <cell r="I617">
            <v>75046206100011</v>
          </cell>
          <cell r="J617">
            <v>750462061</v>
          </cell>
          <cell r="K617">
            <v>12</v>
          </cell>
          <cell r="L617" t="str">
            <v>Oui</v>
          </cell>
          <cell r="M617" t="str">
            <v>Oui</v>
          </cell>
          <cell r="N617">
            <v>2958465</v>
          </cell>
          <cell r="O617">
            <v>42311</v>
          </cell>
          <cell r="Q617">
            <v>0</v>
          </cell>
          <cell r="S617" t="str">
            <v>9604Z</v>
          </cell>
          <cell r="U617" t="str">
            <v>JARDIN</v>
          </cell>
          <cell r="V617">
            <v>27</v>
          </cell>
          <cell r="X617">
            <v>5550</v>
          </cell>
          <cell r="Y617" t="str">
            <v>RUE DES FANJANS</v>
          </cell>
          <cell r="AA617" t="str">
            <v>SAINT BENOIT</v>
          </cell>
          <cell r="AB617">
            <v>97470</v>
          </cell>
          <cell r="AC617">
            <v>410</v>
          </cell>
          <cell r="AD617">
            <v>97</v>
          </cell>
          <cell r="AE617">
            <v>0</v>
          </cell>
        </row>
        <row r="618">
          <cell r="B618" t="str">
            <v>BUCEREP</v>
          </cell>
          <cell r="C618" t="str">
            <v xml:space="preserve">        </v>
          </cell>
          <cell r="D618" t="str">
            <v xml:space="preserve">        </v>
          </cell>
          <cell r="F618" t="str">
            <v>Oui</v>
          </cell>
          <cell r="I618">
            <v>72080152100025</v>
          </cell>
          <cell r="J618">
            <v>720801521</v>
          </cell>
          <cell r="K618">
            <v>0</v>
          </cell>
          <cell r="L618" t="str">
            <v>Oui</v>
          </cell>
          <cell r="M618" t="str">
            <v>Non</v>
          </cell>
          <cell r="N618">
            <v>2958465</v>
          </cell>
          <cell r="O618">
            <v>42313</v>
          </cell>
          <cell r="Q618">
            <v>0</v>
          </cell>
          <cell r="S618" t="str">
            <v>7312Z</v>
          </cell>
          <cell r="U618" t="str">
            <v>BUCEREP</v>
          </cell>
          <cell r="V618">
            <v>0</v>
          </cell>
          <cell r="X618">
            <v>5552</v>
          </cell>
          <cell r="Y618" t="str">
            <v>IMMEUBLE LE MOZART 14 RLE MAGNAN</v>
          </cell>
          <cell r="AA618" t="str">
            <v>SAINT-DENIS</v>
          </cell>
          <cell r="AB618">
            <v>97490</v>
          </cell>
          <cell r="AC618">
            <v>339</v>
          </cell>
          <cell r="AD618">
            <v>11</v>
          </cell>
          <cell r="AE618">
            <v>0</v>
          </cell>
        </row>
        <row r="619">
          <cell r="B619" t="str">
            <v>LEROY MERLIN SAS RAVATE DUPARC</v>
          </cell>
          <cell r="C619" t="str">
            <v xml:space="preserve">        </v>
          </cell>
          <cell r="D619" t="str">
            <v xml:space="preserve">        </v>
          </cell>
          <cell r="F619" t="str">
            <v>Oui</v>
          </cell>
          <cell r="I619">
            <v>31388646700015</v>
          </cell>
          <cell r="J619">
            <v>313886467</v>
          </cell>
          <cell r="K619">
            <v>0</v>
          </cell>
          <cell r="L619" t="str">
            <v>Oui</v>
          </cell>
          <cell r="M619" t="str">
            <v>Non</v>
          </cell>
          <cell r="N619">
            <v>2958465</v>
          </cell>
          <cell r="O619">
            <v>42314</v>
          </cell>
          <cell r="Q619">
            <v>0</v>
          </cell>
          <cell r="S619" t="str">
            <v>741J</v>
          </cell>
          <cell r="U619" t="str">
            <v>LEROY</v>
          </cell>
          <cell r="V619">
            <v>0</v>
          </cell>
          <cell r="X619">
            <v>5555</v>
          </cell>
          <cell r="Y619" t="str">
            <v>RUE MICHEL ANGE</v>
          </cell>
          <cell r="AA619" t="str">
            <v>SAINTE-MARIE</v>
          </cell>
          <cell r="AB619">
            <v>97438</v>
          </cell>
          <cell r="AC619">
            <v>150</v>
          </cell>
          <cell r="AD619">
            <v>5</v>
          </cell>
          <cell r="AE619">
            <v>0</v>
          </cell>
        </row>
        <row r="620">
          <cell r="B620" t="str">
            <v>MOHAMED OSOFA</v>
          </cell>
          <cell r="C620" t="str">
            <v xml:space="preserve">        </v>
          </cell>
          <cell r="D620" t="str">
            <v xml:space="preserve">        </v>
          </cell>
          <cell r="E620" t="str">
            <v>M</v>
          </cell>
          <cell r="F620" t="str">
            <v>Oui</v>
          </cell>
          <cell r="I620">
            <v>53799646400013</v>
          </cell>
          <cell r="J620">
            <v>537996464</v>
          </cell>
          <cell r="K620">
            <v>0</v>
          </cell>
          <cell r="L620" t="str">
            <v>Oui</v>
          </cell>
          <cell r="M620" t="str">
            <v>Non</v>
          </cell>
          <cell r="N620">
            <v>2958465</v>
          </cell>
          <cell r="O620">
            <v>42317</v>
          </cell>
          <cell r="Q620">
            <v>0</v>
          </cell>
          <cell r="S620" t="str">
            <v>9001Z</v>
          </cell>
          <cell r="U620" t="str">
            <v>MAHAMED</v>
          </cell>
          <cell r="V620">
            <v>0</v>
          </cell>
          <cell r="X620">
            <v>5559</v>
          </cell>
          <cell r="Y620" t="str">
            <v>APT 21 RESIDENCE TEXTOR</v>
          </cell>
          <cell r="Z620" t="str">
            <v>38 BD DE LA SOURCE</v>
          </cell>
          <cell r="AA620" t="str">
            <v>SAINT DENIS</v>
          </cell>
          <cell r="AB620">
            <v>97400</v>
          </cell>
          <cell r="AC620">
            <v>323</v>
          </cell>
          <cell r="AD620">
            <v>17</v>
          </cell>
          <cell r="AE620">
            <v>1</v>
          </cell>
        </row>
        <row r="621">
          <cell r="B621" t="str">
            <v>ISA INFORMATIQUE</v>
          </cell>
          <cell r="C621" t="str">
            <v xml:space="preserve">        </v>
          </cell>
          <cell r="D621" t="str">
            <v xml:space="preserve">        </v>
          </cell>
          <cell r="F621" t="str">
            <v>Oui</v>
          </cell>
          <cell r="I621">
            <v>33491505500027</v>
          </cell>
          <cell r="J621">
            <v>334915055</v>
          </cell>
          <cell r="K621">
            <v>0</v>
          </cell>
          <cell r="L621" t="str">
            <v>Oui</v>
          </cell>
          <cell r="M621" t="str">
            <v>Non</v>
          </cell>
          <cell r="N621">
            <v>2958465</v>
          </cell>
          <cell r="O621">
            <v>42318</v>
          </cell>
          <cell r="Q621">
            <v>0</v>
          </cell>
          <cell r="S621" t="str">
            <v>4741Z</v>
          </cell>
          <cell r="U621" t="str">
            <v>ISA</v>
          </cell>
          <cell r="V621">
            <v>0</v>
          </cell>
          <cell r="X621">
            <v>5560</v>
          </cell>
          <cell r="Y621" t="str">
            <v>48 CENTRE COMMERCIAL PLACE DE LA</v>
          </cell>
          <cell r="Z621" t="str">
            <v>LIBERTE</v>
          </cell>
          <cell r="AA621" t="str">
            <v>SAINT ANDRE</v>
          </cell>
          <cell r="AB621">
            <v>97440</v>
          </cell>
          <cell r="AC621">
            <v>0</v>
          </cell>
          <cell r="AE621">
            <v>0</v>
          </cell>
        </row>
        <row r="622">
          <cell r="B622" t="str">
            <v>MEDIA NOVA</v>
          </cell>
          <cell r="C622" t="str">
            <v xml:space="preserve">        </v>
          </cell>
          <cell r="D622" t="str">
            <v xml:space="preserve">        </v>
          </cell>
          <cell r="F622" t="str">
            <v>Oui</v>
          </cell>
          <cell r="I622">
            <v>45084572200021</v>
          </cell>
          <cell r="J622">
            <v>450845722</v>
          </cell>
          <cell r="K622">
            <v>0</v>
          </cell>
          <cell r="L622" t="str">
            <v>Oui</v>
          </cell>
          <cell r="M622" t="str">
            <v>Non</v>
          </cell>
          <cell r="N622">
            <v>2958465</v>
          </cell>
          <cell r="O622">
            <v>42324</v>
          </cell>
          <cell r="Q622">
            <v>0</v>
          </cell>
          <cell r="S622" t="str">
            <v>6201Z</v>
          </cell>
          <cell r="U622" t="str">
            <v>MEDIA</v>
          </cell>
          <cell r="V622">
            <v>0</v>
          </cell>
          <cell r="X622">
            <v>5564</v>
          </cell>
          <cell r="Y622" t="str">
            <v>ZA RAVINE A MARQUET RUE ANTANIFOTSY</v>
          </cell>
          <cell r="AA622" t="str">
            <v>LA POSSESSION</v>
          </cell>
          <cell r="AB622">
            <v>97419</v>
          </cell>
          <cell r="AC622">
            <v>408</v>
          </cell>
          <cell r="AD622">
            <v>97</v>
          </cell>
          <cell r="AE622">
            <v>0</v>
          </cell>
        </row>
        <row r="623">
          <cell r="B623" t="str">
            <v>MOGALIA BRICOLAGE</v>
          </cell>
          <cell r="C623" t="str">
            <v xml:space="preserve">        </v>
          </cell>
          <cell r="D623" t="str">
            <v xml:space="preserve">        </v>
          </cell>
          <cell r="F623" t="str">
            <v>Oui</v>
          </cell>
          <cell r="I623">
            <v>43268783800016</v>
          </cell>
          <cell r="J623">
            <v>432687838</v>
          </cell>
          <cell r="K623">
            <v>0</v>
          </cell>
          <cell r="L623" t="str">
            <v>Oui</v>
          </cell>
          <cell r="M623" t="str">
            <v>Non</v>
          </cell>
          <cell r="N623">
            <v>2958465</v>
          </cell>
          <cell r="O623">
            <v>42328</v>
          </cell>
          <cell r="Q623">
            <v>0</v>
          </cell>
          <cell r="S623" t="str">
            <v>4752A</v>
          </cell>
          <cell r="U623" t="str">
            <v>MOGALIA</v>
          </cell>
          <cell r="V623">
            <v>0</v>
          </cell>
          <cell r="X623">
            <v>5589</v>
          </cell>
          <cell r="Y623" t="str">
            <v>184 AVENUE DE BOURBON</v>
          </cell>
          <cell r="AA623" t="str">
            <v>SAINT ANDRE</v>
          </cell>
          <cell r="AB623">
            <v>97440</v>
          </cell>
          <cell r="AC623">
            <v>0</v>
          </cell>
          <cell r="AE623">
            <v>0</v>
          </cell>
        </row>
        <row r="624">
          <cell r="B624" t="str">
            <v>ASSOCIATION LANBELI</v>
          </cell>
          <cell r="C624" t="str">
            <v xml:space="preserve">        </v>
          </cell>
          <cell r="D624" t="str">
            <v xml:space="preserve">        </v>
          </cell>
          <cell r="F624" t="str">
            <v>Oui</v>
          </cell>
          <cell r="I624">
            <v>50397367900023</v>
          </cell>
          <cell r="J624">
            <v>503973679</v>
          </cell>
          <cell r="K624">
            <v>0</v>
          </cell>
          <cell r="L624" t="str">
            <v>Oui</v>
          </cell>
          <cell r="M624" t="str">
            <v>Non</v>
          </cell>
          <cell r="N624">
            <v>2958465</v>
          </cell>
          <cell r="O624">
            <v>42335</v>
          </cell>
          <cell r="Q624">
            <v>0</v>
          </cell>
          <cell r="S624" t="str">
            <v>9002Z</v>
          </cell>
          <cell r="U624" t="str">
            <v>ASSOCIATION</v>
          </cell>
          <cell r="V624">
            <v>0</v>
          </cell>
          <cell r="X624">
            <v>5595</v>
          </cell>
          <cell r="Y624" t="str">
            <v>55 B CHE DE LA RAVINE SECHE</v>
          </cell>
          <cell r="Z624" t="str">
            <v>ETANG SALE LES HAUTS</v>
          </cell>
          <cell r="AA624" t="str">
            <v>L ETANG SALE</v>
          </cell>
          <cell r="AB624">
            <v>97427</v>
          </cell>
          <cell r="AC624">
            <v>404</v>
          </cell>
          <cell r="AD624">
            <v>97</v>
          </cell>
          <cell r="AE624">
            <v>0</v>
          </cell>
        </row>
        <row r="625">
          <cell r="B625" t="str">
            <v>IRELEC</v>
          </cell>
          <cell r="C625" t="str">
            <v xml:space="preserve">        </v>
          </cell>
          <cell r="D625" t="str">
            <v xml:space="preserve">        </v>
          </cell>
          <cell r="F625" t="str">
            <v>Oui</v>
          </cell>
          <cell r="I625">
            <v>47828986100039</v>
          </cell>
          <cell r="J625">
            <v>478289861</v>
          </cell>
          <cell r="K625">
            <v>0</v>
          </cell>
          <cell r="L625" t="str">
            <v>Oui</v>
          </cell>
          <cell r="M625" t="str">
            <v>Non</v>
          </cell>
          <cell r="N625">
            <v>2958465</v>
          </cell>
          <cell r="O625">
            <v>42338</v>
          </cell>
          <cell r="Q625">
            <v>0</v>
          </cell>
          <cell r="S625" t="str">
            <v>3511Z</v>
          </cell>
          <cell r="U625" t="str">
            <v>IRELEC</v>
          </cell>
          <cell r="V625">
            <v>0</v>
          </cell>
          <cell r="X625">
            <v>5596</v>
          </cell>
          <cell r="Y625" t="str">
            <v>21 RUE AMBROISE CROIZAT</v>
          </cell>
          <cell r="AA625" t="str">
            <v>SAINTE SUZANNE</v>
          </cell>
          <cell r="AB625">
            <v>97441</v>
          </cell>
          <cell r="AC625">
            <v>420</v>
          </cell>
          <cell r="AD625">
            <v>97</v>
          </cell>
          <cell r="AE625">
            <v>0</v>
          </cell>
        </row>
        <row r="626">
          <cell r="B626" t="str">
            <v>ASSOCIATION RUN ARTS</v>
          </cell>
          <cell r="C626">
            <v>692663769</v>
          </cell>
          <cell r="D626" t="str">
            <v xml:space="preserve">        </v>
          </cell>
          <cell r="F626" t="str">
            <v>Oui</v>
          </cell>
          <cell r="I626">
            <v>81012871000011</v>
          </cell>
          <cell r="J626">
            <v>810128710</v>
          </cell>
          <cell r="K626">
            <v>0</v>
          </cell>
          <cell r="L626" t="str">
            <v>Oui</v>
          </cell>
          <cell r="M626" t="str">
            <v>Non</v>
          </cell>
          <cell r="N626">
            <v>2958465</v>
          </cell>
          <cell r="O626">
            <v>42340</v>
          </cell>
          <cell r="Q626">
            <v>0</v>
          </cell>
          <cell r="S626" t="str">
            <v>9001Z</v>
          </cell>
          <cell r="U626" t="str">
            <v>ASSOCIATION</v>
          </cell>
          <cell r="V626">
            <v>0</v>
          </cell>
          <cell r="X626">
            <v>5597</v>
          </cell>
          <cell r="Y626" t="str">
            <v>119 ROUTE DE CAMBAIE APT 1</v>
          </cell>
          <cell r="Z626" t="str">
            <v>RESIDENCE EGLANTINE</v>
          </cell>
          <cell r="AA626" t="str">
            <v>SAINT PAUL</v>
          </cell>
          <cell r="AB626">
            <v>97460</v>
          </cell>
          <cell r="AC626">
            <v>205</v>
          </cell>
          <cell r="AD626">
            <v>15</v>
          </cell>
          <cell r="AE626">
            <v>1</v>
          </cell>
        </row>
        <row r="627">
          <cell r="B627" t="str">
            <v>KAYEN NOUVELLE GENERATION KNG</v>
          </cell>
          <cell r="C627" t="str">
            <v xml:space="preserve">        </v>
          </cell>
          <cell r="D627" t="str">
            <v xml:space="preserve">        </v>
          </cell>
          <cell r="F627" t="str">
            <v>Oui</v>
          </cell>
          <cell r="I627">
            <v>79322411400017</v>
          </cell>
          <cell r="J627">
            <v>793224114</v>
          </cell>
          <cell r="K627">
            <v>12</v>
          </cell>
          <cell r="L627" t="str">
            <v>Oui</v>
          </cell>
          <cell r="M627" t="str">
            <v>Non</v>
          </cell>
          <cell r="N627">
            <v>2958465</v>
          </cell>
          <cell r="O627">
            <v>42342</v>
          </cell>
          <cell r="Q627">
            <v>0</v>
          </cell>
          <cell r="S627" t="str">
            <v>9002Z</v>
          </cell>
          <cell r="U627" t="str">
            <v>KAYEN</v>
          </cell>
          <cell r="V627">
            <v>0</v>
          </cell>
          <cell r="X627">
            <v>5602</v>
          </cell>
          <cell r="Y627" t="str">
            <v>36 BIS CHEMIN DU JARDIN</v>
          </cell>
          <cell r="Z627" t="str">
            <v>PITON STE ROSE</v>
          </cell>
          <cell r="AA627" t="str">
            <v>SAINTE ROSE</v>
          </cell>
          <cell r="AB627">
            <v>97439</v>
          </cell>
          <cell r="AC627">
            <v>0</v>
          </cell>
          <cell r="AE627">
            <v>0</v>
          </cell>
        </row>
        <row r="628">
          <cell r="B628" t="str">
            <v>SMART</v>
          </cell>
          <cell r="C628" t="str">
            <v xml:space="preserve">        </v>
          </cell>
          <cell r="D628" t="str">
            <v xml:space="preserve">        </v>
          </cell>
          <cell r="F628" t="str">
            <v>Oui</v>
          </cell>
          <cell r="I628">
            <v>39420099200029</v>
          </cell>
          <cell r="J628">
            <v>394200992</v>
          </cell>
          <cell r="K628">
            <v>0</v>
          </cell>
          <cell r="L628" t="str">
            <v>Oui</v>
          </cell>
          <cell r="M628" t="str">
            <v>Non</v>
          </cell>
          <cell r="N628">
            <v>2958465</v>
          </cell>
          <cell r="O628">
            <v>42346</v>
          </cell>
          <cell r="Q628">
            <v>0</v>
          </cell>
          <cell r="S628" t="str">
            <v>7430Z</v>
          </cell>
          <cell r="U628" t="str">
            <v>SMART</v>
          </cell>
          <cell r="V628">
            <v>0</v>
          </cell>
          <cell r="X628">
            <v>5612</v>
          </cell>
          <cell r="Y628" t="str">
            <v>22 RUE DES CHAMPACS</v>
          </cell>
          <cell r="AA628" t="str">
            <v>STE MARIE</v>
          </cell>
          <cell r="AB628">
            <v>97438</v>
          </cell>
          <cell r="AC628">
            <v>0</v>
          </cell>
          <cell r="AE628">
            <v>0</v>
          </cell>
        </row>
        <row r="629">
          <cell r="B629" t="str">
            <v>COLLEGE MORIN</v>
          </cell>
          <cell r="C629" t="str">
            <v xml:space="preserve">        </v>
          </cell>
          <cell r="D629" t="str">
            <v xml:space="preserve">        </v>
          </cell>
          <cell r="F629" t="str">
            <v>Oui</v>
          </cell>
          <cell r="I629">
            <v>20000565000011</v>
          </cell>
          <cell r="J629">
            <v>200005650</v>
          </cell>
          <cell r="K629">
            <v>22</v>
          </cell>
          <cell r="L629" t="str">
            <v>Oui</v>
          </cell>
          <cell r="M629" t="str">
            <v>Oui</v>
          </cell>
          <cell r="N629">
            <v>2958465</v>
          </cell>
          <cell r="O629">
            <v>42348</v>
          </cell>
          <cell r="Q629">
            <v>0</v>
          </cell>
          <cell r="S629" t="str">
            <v>8531Z</v>
          </cell>
          <cell r="U629" t="str">
            <v>COLLEGE</v>
          </cell>
          <cell r="V629">
            <v>0</v>
          </cell>
          <cell r="X629">
            <v>5613</v>
          </cell>
          <cell r="Y629" t="str">
            <v>CHEMIN MORIN</v>
          </cell>
          <cell r="AA629" t="str">
            <v>SAINT ANDRE</v>
          </cell>
          <cell r="AB629">
            <v>97440</v>
          </cell>
          <cell r="AC629">
            <v>0</v>
          </cell>
          <cell r="AE629">
            <v>0</v>
          </cell>
        </row>
        <row r="630">
          <cell r="B630" t="str">
            <v>TENTES OI</v>
          </cell>
          <cell r="C630" t="str">
            <v xml:space="preserve">        </v>
          </cell>
          <cell r="D630" t="str">
            <v xml:space="preserve">        </v>
          </cell>
          <cell r="F630" t="str">
            <v>Oui</v>
          </cell>
          <cell r="I630">
            <v>52212967500016</v>
          </cell>
          <cell r="J630">
            <v>522129675</v>
          </cell>
          <cell r="K630">
            <v>0</v>
          </cell>
          <cell r="L630" t="str">
            <v>Oui</v>
          </cell>
          <cell r="M630" t="str">
            <v>Non</v>
          </cell>
          <cell r="N630">
            <v>2958465</v>
          </cell>
          <cell r="O630">
            <v>42348</v>
          </cell>
          <cell r="Q630">
            <v>0</v>
          </cell>
          <cell r="S630" t="str">
            <v>7729Z</v>
          </cell>
          <cell r="U630" t="str">
            <v>TENTES</v>
          </cell>
          <cell r="V630">
            <v>0</v>
          </cell>
          <cell r="X630">
            <v>5614</v>
          </cell>
          <cell r="Y630" t="str">
            <v>1 RUE D ARMORIQUE ZAC CARANGUE</v>
          </cell>
          <cell r="AA630" t="str">
            <v>L ETANG SALE</v>
          </cell>
          <cell r="AB630">
            <v>97427</v>
          </cell>
          <cell r="AC630">
            <v>404</v>
          </cell>
          <cell r="AD630">
            <v>97</v>
          </cell>
          <cell r="AE630">
            <v>0</v>
          </cell>
        </row>
        <row r="631">
          <cell r="B631" t="str">
            <v>STRATEGIS CONSULTANTS</v>
          </cell>
          <cell r="C631" t="str">
            <v xml:space="preserve">        </v>
          </cell>
          <cell r="D631" t="str">
            <v xml:space="preserve">        </v>
          </cell>
          <cell r="F631" t="str">
            <v>Oui</v>
          </cell>
          <cell r="I631">
            <v>41311716900040</v>
          </cell>
          <cell r="J631">
            <v>413117169</v>
          </cell>
          <cell r="K631">
            <v>0</v>
          </cell>
          <cell r="L631" t="str">
            <v>Oui</v>
          </cell>
          <cell r="M631" t="str">
            <v>Non</v>
          </cell>
          <cell r="N631">
            <v>2958465</v>
          </cell>
          <cell r="O631">
            <v>42353</v>
          </cell>
          <cell r="Q631">
            <v>0</v>
          </cell>
          <cell r="S631" t="str">
            <v>7022Z</v>
          </cell>
          <cell r="U631" t="str">
            <v>STRATEGIS</v>
          </cell>
          <cell r="V631">
            <v>0</v>
          </cell>
          <cell r="X631">
            <v>5615</v>
          </cell>
          <cell r="Y631" t="str">
            <v>32 LOTISSEMENT CANABADY 1</v>
          </cell>
          <cell r="AA631" t="str">
            <v>SAINT PIERRE</v>
          </cell>
          <cell r="AB631">
            <v>97410</v>
          </cell>
          <cell r="AC631">
            <v>385</v>
          </cell>
          <cell r="AD631">
            <v>17</v>
          </cell>
          <cell r="AE631">
            <v>1</v>
          </cell>
        </row>
        <row r="632">
          <cell r="B632" t="str">
            <v>RVE RIVIERE VALIN ELECTRICITE</v>
          </cell>
          <cell r="C632" t="str">
            <v xml:space="preserve">        </v>
          </cell>
          <cell r="D632" t="str">
            <v xml:space="preserve">        </v>
          </cell>
          <cell r="F632" t="str">
            <v>Oui</v>
          </cell>
          <cell r="I632">
            <v>79324990500019</v>
          </cell>
          <cell r="J632">
            <v>793249905</v>
          </cell>
          <cell r="K632">
            <v>12</v>
          </cell>
          <cell r="L632" t="str">
            <v>Oui</v>
          </cell>
          <cell r="M632" t="str">
            <v>Oui</v>
          </cell>
          <cell r="N632">
            <v>2958465</v>
          </cell>
          <cell r="O632">
            <v>42356</v>
          </cell>
          <cell r="Q632">
            <v>0</v>
          </cell>
          <cell r="S632" t="str">
            <v>4321A</v>
          </cell>
          <cell r="U632" t="str">
            <v>RVE</v>
          </cell>
          <cell r="V632">
            <v>13</v>
          </cell>
          <cell r="X632">
            <v>5619</v>
          </cell>
          <cell r="Y632" t="str">
            <v>RUE ROBERT</v>
          </cell>
          <cell r="AA632" t="str">
            <v>BRAS PANON</v>
          </cell>
          <cell r="AB632">
            <v>97412</v>
          </cell>
          <cell r="AC632">
            <v>402</v>
          </cell>
          <cell r="AD632">
            <v>97</v>
          </cell>
          <cell r="AE632">
            <v>0</v>
          </cell>
        </row>
        <row r="633">
          <cell r="B633" t="str">
            <v>KOM LA CASE</v>
          </cell>
          <cell r="C633" t="str">
            <v xml:space="preserve">        </v>
          </cell>
          <cell r="D633" t="str">
            <v xml:space="preserve">        </v>
          </cell>
          <cell r="F633" t="str">
            <v>Oui</v>
          </cell>
          <cell r="I633">
            <v>44042002400018</v>
          </cell>
          <cell r="J633">
            <v>440420024</v>
          </cell>
          <cell r="K633">
            <v>12</v>
          </cell>
          <cell r="L633" t="str">
            <v>Oui</v>
          </cell>
          <cell r="M633" t="str">
            <v>Non</v>
          </cell>
          <cell r="N633">
            <v>2958465</v>
          </cell>
          <cell r="O633">
            <v>42360</v>
          </cell>
          <cell r="Q633">
            <v>0</v>
          </cell>
          <cell r="S633" t="str">
            <v>5610A</v>
          </cell>
          <cell r="U633" t="str">
            <v>KOM</v>
          </cell>
          <cell r="V633">
            <v>189</v>
          </cell>
          <cell r="X633">
            <v>5620</v>
          </cell>
          <cell r="Y633" t="str">
            <v>RUE PAYET</v>
          </cell>
          <cell r="AA633" t="str">
            <v>SAINT ANDRE</v>
          </cell>
          <cell r="AB633">
            <v>97440</v>
          </cell>
          <cell r="AC633">
            <v>0</v>
          </cell>
          <cell r="AE633">
            <v>0</v>
          </cell>
        </row>
        <row r="634">
          <cell r="B634" t="str">
            <v>ARZAL SOPHIE</v>
          </cell>
          <cell r="C634" t="str">
            <v xml:space="preserve">        </v>
          </cell>
          <cell r="D634" t="str">
            <v xml:space="preserve">        </v>
          </cell>
          <cell r="E634" t="str">
            <v>MME</v>
          </cell>
          <cell r="F634" t="str">
            <v>Oui</v>
          </cell>
          <cell r="K634">
            <v>11</v>
          </cell>
          <cell r="L634" t="str">
            <v>Oui</v>
          </cell>
          <cell r="M634" t="str">
            <v>Non</v>
          </cell>
          <cell r="N634">
            <v>2958465</v>
          </cell>
          <cell r="O634">
            <v>42366</v>
          </cell>
          <cell r="Q634">
            <v>0</v>
          </cell>
          <cell r="S634">
            <v>0</v>
          </cell>
          <cell r="U634" t="str">
            <v>ARZAL</v>
          </cell>
          <cell r="V634">
            <v>0</v>
          </cell>
          <cell r="X634">
            <v>5621</v>
          </cell>
          <cell r="Y634" t="str">
            <v>2 IMPASSE DES AMETHYSES</v>
          </cell>
          <cell r="Z634" t="str">
            <v>APPT 9 RESIDENCE AUREA</v>
          </cell>
          <cell r="AA634" t="str">
            <v>BRAS PANON</v>
          </cell>
          <cell r="AB634">
            <v>97412</v>
          </cell>
          <cell r="AC634">
            <v>402</v>
          </cell>
          <cell r="AD634">
            <v>97</v>
          </cell>
          <cell r="AE634">
            <v>0</v>
          </cell>
        </row>
        <row r="635">
          <cell r="B635" t="str">
            <v>CERTINOMIS</v>
          </cell>
          <cell r="C635" t="str">
            <v xml:space="preserve">        </v>
          </cell>
          <cell r="D635" t="str">
            <v xml:space="preserve">        </v>
          </cell>
          <cell r="F635" t="str">
            <v>Oui</v>
          </cell>
          <cell r="I635">
            <v>43399890300036</v>
          </cell>
          <cell r="J635">
            <v>433998903</v>
          </cell>
          <cell r="K635">
            <v>0</v>
          </cell>
          <cell r="L635" t="str">
            <v>Oui</v>
          </cell>
          <cell r="M635" t="str">
            <v>Non</v>
          </cell>
          <cell r="N635">
            <v>2958465</v>
          </cell>
          <cell r="O635">
            <v>42380</v>
          </cell>
          <cell r="Q635">
            <v>0</v>
          </cell>
          <cell r="S635" t="str">
            <v>7120B</v>
          </cell>
          <cell r="U635" t="str">
            <v>CERTINOMIS</v>
          </cell>
          <cell r="V635">
            <v>0</v>
          </cell>
          <cell r="X635">
            <v>5625</v>
          </cell>
          <cell r="Y635" t="str">
            <v>10 AVENUE DU GENERAL DE GAULLE</v>
          </cell>
          <cell r="AA635" t="str">
            <v>CHARENTON-LE-PONT</v>
          </cell>
          <cell r="AB635">
            <v>94220</v>
          </cell>
          <cell r="AC635">
            <v>18</v>
          </cell>
          <cell r="AD635">
            <v>94</v>
          </cell>
          <cell r="AE635">
            <v>0</v>
          </cell>
        </row>
        <row r="636">
          <cell r="B636" t="str">
            <v>CHANE SEE CHU ROLAND</v>
          </cell>
          <cell r="C636" t="str">
            <v xml:space="preserve">        </v>
          </cell>
          <cell r="D636" t="str">
            <v xml:space="preserve">        </v>
          </cell>
          <cell r="F636" t="str">
            <v>Oui</v>
          </cell>
          <cell r="I636">
            <v>79202592600017</v>
          </cell>
          <cell r="J636">
            <v>792025926</v>
          </cell>
          <cell r="K636">
            <v>0</v>
          </cell>
          <cell r="L636" t="str">
            <v>Oui</v>
          </cell>
          <cell r="M636" t="str">
            <v>Non</v>
          </cell>
          <cell r="N636">
            <v>2958465</v>
          </cell>
          <cell r="O636">
            <v>42382</v>
          </cell>
          <cell r="Q636">
            <v>0</v>
          </cell>
          <cell r="S636" t="str">
            <v>7420Z</v>
          </cell>
          <cell r="U636" t="str">
            <v>CHANE</v>
          </cell>
          <cell r="V636">
            <v>0</v>
          </cell>
          <cell r="X636">
            <v>5630</v>
          </cell>
          <cell r="Y636" t="str">
            <v>6 B RUE ROLAND GARROS</v>
          </cell>
          <cell r="AA636" t="str">
            <v>LE TAMPON</v>
          </cell>
          <cell r="AB636">
            <v>97430</v>
          </cell>
          <cell r="AC636">
            <v>422</v>
          </cell>
          <cell r="AD636">
            <v>97</v>
          </cell>
          <cell r="AE636">
            <v>0</v>
          </cell>
        </row>
        <row r="637">
          <cell r="B637" t="str">
            <v>MAISON DU VACOA ACVA</v>
          </cell>
          <cell r="C637">
            <v>692182991</v>
          </cell>
          <cell r="D637" t="str">
            <v xml:space="preserve">        </v>
          </cell>
          <cell r="F637" t="str">
            <v>Oui</v>
          </cell>
          <cell r="I637">
            <v>79848146100019</v>
          </cell>
          <cell r="J637">
            <v>798481461</v>
          </cell>
          <cell r="K637">
            <v>12</v>
          </cell>
          <cell r="L637" t="str">
            <v>Oui</v>
          </cell>
          <cell r="M637" t="str">
            <v>Non</v>
          </cell>
          <cell r="N637">
            <v>2958465</v>
          </cell>
          <cell r="O637">
            <v>42388</v>
          </cell>
          <cell r="Q637">
            <v>0</v>
          </cell>
          <cell r="S637">
            <v>0</v>
          </cell>
          <cell r="U637" t="str">
            <v>MAISON</v>
          </cell>
          <cell r="V637">
            <v>0</v>
          </cell>
          <cell r="X637">
            <v>5631</v>
          </cell>
          <cell r="Y637" t="str">
            <v>76 BIS RUE FRANCOIS ROLLAND</v>
          </cell>
          <cell r="Z637" t="str">
            <v>RIVIERE DES ROCHES</v>
          </cell>
          <cell r="AA637" t="str">
            <v>BRAS PANON</v>
          </cell>
          <cell r="AB637">
            <v>97412</v>
          </cell>
          <cell r="AC637">
            <v>402</v>
          </cell>
          <cell r="AD637">
            <v>97</v>
          </cell>
          <cell r="AE637">
            <v>0</v>
          </cell>
        </row>
        <row r="638">
          <cell r="B638" t="str">
            <v>ELLIPTIGO ALAIN FAIVRE</v>
          </cell>
          <cell r="C638">
            <v>262003524</v>
          </cell>
          <cell r="D638" t="str">
            <v xml:space="preserve">        </v>
          </cell>
          <cell r="F638" t="str">
            <v>Oui</v>
          </cell>
          <cell r="I638">
            <v>43301739900026</v>
          </cell>
          <cell r="J638">
            <v>433017399</v>
          </cell>
          <cell r="K638">
            <v>12</v>
          </cell>
          <cell r="L638" t="str">
            <v>Oui</v>
          </cell>
          <cell r="M638" t="str">
            <v>Non</v>
          </cell>
          <cell r="N638">
            <v>2958465</v>
          </cell>
          <cell r="O638">
            <v>42388</v>
          </cell>
          <cell r="Q638">
            <v>0</v>
          </cell>
          <cell r="S638" t="str">
            <v>4764Z</v>
          </cell>
          <cell r="U638" t="str">
            <v>ELLIPTIGO</v>
          </cell>
          <cell r="V638">
            <v>0</v>
          </cell>
          <cell r="X638">
            <v>5632</v>
          </cell>
          <cell r="Y638" t="str">
            <v>8 IMP YLANG YLANG</v>
          </cell>
          <cell r="AA638" t="str">
            <v>L ETANG SALE</v>
          </cell>
          <cell r="AB638">
            <v>97427</v>
          </cell>
          <cell r="AC638">
            <v>404</v>
          </cell>
          <cell r="AD638">
            <v>97</v>
          </cell>
          <cell r="AE638">
            <v>0</v>
          </cell>
        </row>
        <row r="639">
          <cell r="B639" t="str">
            <v>PROTECH OI</v>
          </cell>
          <cell r="C639" t="str">
            <v xml:space="preserve">        </v>
          </cell>
          <cell r="D639" t="str">
            <v xml:space="preserve">        </v>
          </cell>
          <cell r="F639" t="str">
            <v>Oui</v>
          </cell>
          <cell r="I639">
            <v>53406106400026</v>
          </cell>
          <cell r="J639">
            <v>534061064</v>
          </cell>
          <cell r="K639">
            <v>0</v>
          </cell>
          <cell r="L639" t="str">
            <v>Oui</v>
          </cell>
          <cell r="M639" t="str">
            <v>Non</v>
          </cell>
          <cell r="N639">
            <v>2958465</v>
          </cell>
          <cell r="O639">
            <v>42394</v>
          </cell>
          <cell r="Q639">
            <v>0</v>
          </cell>
          <cell r="S639">
            <v>0</v>
          </cell>
          <cell r="U639" t="str">
            <v>PROTECH</v>
          </cell>
          <cell r="V639">
            <v>0</v>
          </cell>
          <cell r="X639">
            <v>5653</v>
          </cell>
          <cell r="Y639" t="str">
            <v>BAT A 8 T RUE DES LILAS</v>
          </cell>
          <cell r="AA639" t="str">
            <v>BRAS PANON</v>
          </cell>
          <cell r="AB639">
            <v>97412</v>
          </cell>
          <cell r="AC639">
            <v>402</v>
          </cell>
          <cell r="AD639">
            <v>97</v>
          </cell>
          <cell r="AE639">
            <v>0</v>
          </cell>
        </row>
        <row r="640">
          <cell r="B640" t="str">
            <v>GALIEN PROVENCHERE CLAUDINE</v>
          </cell>
          <cell r="C640" t="str">
            <v xml:space="preserve">        </v>
          </cell>
          <cell r="D640" t="str">
            <v xml:space="preserve">        </v>
          </cell>
          <cell r="E640" t="str">
            <v>MME</v>
          </cell>
          <cell r="F640" t="str">
            <v>Oui</v>
          </cell>
          <cell r="K640">
            <v>11</v>
          </cell>
          <cell r="L640" t="str">
            <v>Oui</v>
          </cell>
          <cell r="M640" t="str">
            <v>Oui</v>
          </cell>
          <cell r="N640">
            <v>2958465</v>
          </cell>
          <cell r="O640">
            <v>42397</v>
          </cell>
          <cell r="Q640">
            <v>0</v>
          </cell>
          <cell r="S640">
            <v>0</v>
          </cell>
          <cell r="T640" t="str">
            <v>d.henry@strategisconsultants.com</v>
          </cell>
          <cell r="U640" t="str">
            <v>GALIEN</v>
          </cell>
          <cell r="V640">
            <v>0</v>
          </cell>
          <cell r="X640">
            <v>5658</v>
          </cell>
          <cell r="Y640" t="str">
            <v>5 RLE SAMAT</v>
          </cell>
          <cell r="AA640" t="str">
            <v>SAINT DENIS</v>
          </cell>
          <cell r="AB640">
            <v>97400</v>
          </cell>
          <cell r="AC640">
            <v>323</v>
          </cell>
          <cell r="AD640">
            <v>17</v>
          </cell>
          <cell r="AE640">
            <v>1</v>
          </cell>
        </row>
        <row r="641">
          <cell r="B641" t="str">
            <v>GRAPHICA</v>
          </cell>
          <cell r="C641" t="str">
            <v xml:space="preserve">        </v>
          </cell>
          <cell r="D641" t="str">
            <v xml:space="preserve">        </v>
          </cell>
          <cell r="F641" t="str">
            <v>Oui</v>
          </cell>
          <cell r="I641">
            <v>32754217100019</v>
          </cell>
          <cell r="J641">
            <v>327542171</v>
          </cell>
          <cell r="K641">
            <v>0</v>
          </cell>
          <cell r="L641" t="str">
            <v>Oui</v>
          </cell>
          <cell r="M641" t="str">
            <v>Non</v>
          </cell>
          <cell r="N641">
            <v>2958465</v>
          </cell>
          <cell r="O641">
            <v>42397</v>
          </cell>
          <cell r="Q641">
            <v>0</v>
          </cell>
          <cell r="S641" t="str">
            <v>1812Z</v>
          </cell>
          <cell r="U641" t="str">
            <v>GRAPHICA</v>
          </cell>
          <cell r="V641">
            <v>0</v>
          </cell>
          <cell r="X641">
            <v>5660</v>
          </cell>
          <cell r="Y641" t="str">
            <v>305 RUE DE LA COMMUNAUTE</v>
          </cell>
          <cell r="AA641" t="str">
            <v>SAINT ANDRE</v>
          </cell>
          <cell r="AB641">
            <v>97440</v>
          </cell>
          <cell r="AC641">
            <v>0</v>
          </cell>
          <cell r="AE641">
            <v>0</v>
          </cell>
        </row>
        <row r="642">
          <cell r="B642" t="str">
            <v>APMESA ASS COMMERCANT STANDRE</v>
          </cell>
          <cell r="C642" t="str">
            <v xml:space="preserve">        </v>
          </cell>
          <cell r="D642" t="str">
            <v xml:space="preserve">        </v>
          </cell>
          <cell r="F642" t="str">
            <v>Non</v>
          </cell>
          <cell r="I642">
            <v>49036282900015</v>
          </cell>
          <cell r="J642">
            <v>490362829</v>
          </cell>
          <cell r="K642">
            <v>12</v>
          </cell>
          <cell r="L642" t="str">
            <v>Oui</v>
          </cell>
          <cell r="M642" t="str">
            <v>Oui</v>
          </cell>
          <cell r="N642">
            <v>2958465</v>
          </cell>
          <cell r="O642">
            <v>42397</v>
          </cell>
          <cell r="Q642">
            <v>0</v>
          </cell>
          <cell r="S642" t="str">
            <v>9499Z</v>
          </cell>
          <cell r="U642" t="str">
            <v>APMESA</v>
          </cell>
          <cell r="V642">
            <v>0</v>
          </cell>
          <cell r="X642">
            <v>5661</v>
          </cell>
          <cell r="Y642" t="str">
            <v>97 AVENUE</v>
          </cell>
          <cell r="AA642" t="str">
            <v>SAINT ANDRE</v>
          </cell>
          <cell r="AB642">
            <v>97440</v>
          </cell>
          <cell r="AC642">
            <v>0</v>
          </cell>
          <cell r="AE642">
            <v>0</v>
          </cell>
        </row>
        <row r="643">
          <cell r="B643" t="str">
            <v>LABORATOIRE SUBLIMM</v>
          </cell>
          <cell r="C643" t="str">
            <v xml:space="preserve">        </v>
          </cell>
          <cell r="D643" t="str">
            <v xml:space="preserve">        </v>
          </cell>
          <cell r="F643" t="str">
            <v>Oui</v>
          </cell>
          <cell r="I643">
            <v>44090065200031</v>
          </cell>
          <cell r="J643">
            <v>440900652</v>
          </cell>
          <cell r="K643">
            <v>0</v>
          </cell>
          <cell r="L643" t="str">
            <v>Oui</v>
          </cell>
          <cell r="M643" t="str">
            <v>Non</v>
          </cell>
          <cell r="N643">
            <v>2958465</v>
          </cell>
          <cell r="O643">
            <v>42401</v>
          </cell>
          <cell r="Q643">
            <v>0</v>
          </cell>
          <cell r="S643">
            <v>0</v>
          </cell>
          <cell r="U643" t="str">
            <v>LABORATOIRE</v>
          </cell>
          <cell r="V643">
            <v>0</v>
          </cell>
          <cell r="X643">
            <v>5663</v>
          </cell>
          <cell r="Y643" t="str">
            <v>14 RUE DE LA GUADELOUPE</v>
          </cell>
          <cell r="Z643" t="str">
            <v>ZAC FOUCHEROLLES</v>
          </cell>
          <cell r="AA643" t="str">
            <v>SAINTE-CLOTILDE</v>
          </cell>
          <cell r="AB643">
            <v>97490</v>
          </cell>
          <cell r="AC643">
            <v>0</v>
          </cell>
          <cell r="AE643">
            <v>0</v>
          </cell>
        </row>
        <row r="644">
          <cell r="B644" t="str">
            <v>COCO FANTY</v>
          </cell>
          <cell r="C644">
            <v>693336764</v>
          </cell>
          <cell r="D644" t="str">
            <v xml:space="preserve">        </v>
          </cell>
          <cell r="F644" t="str">
            <v>Oui</v>
          </cell>
          <cell r="I644">
            <v>52977533000010</v>
          </cell>
          <cell r="J644">
            <v>529775330</v>
          </cell>
          <cell r="K644">
            <v>0</v>
          </cell>
          <cell r="L644" t="str">
            <v>Oui</v>
          </cell>
          <cell r="M644" t="str">
            <v>Non</v>
          </cell>
          <cell r="N644">
            <v>2958465</v>
          </cell>
          <cell r="O644">
            <v>42404</v>
          </cell>
          <cell r="Q644">
            <v>0</v>
          </cell>
          <cell r="S644">
            <v>0</v>
          </cell>
          <cell r="U644" t="str">
            <v>COCO</v>
          </cell>
          <cell r="V644">
            <v>0</v>
          </cell>
          <cell r="X644">
            <v>5664</v>
          </cell>
          <cell r="Y644" t="str">
            <v>162 CHEMIN BUREL TROIS MARES</v>
          </cell>
          <cell r="AA644" t="str">
            <v>LE TAMPON</v>
          </cell>
          <cell r="AB644">
            <v>97430</v>
          </cell>
          <cell r="AC644">
            <v>422</v>
          </cell>
          <cell r="AD644">
            <v>97</v>
          </cell>
          <cell r="AE644">
            <v>0</v>
          </cell>
        </row>
        <row r="645">
          <cell r="B645" t="str">
            <v>DELEGATION DEPARTEMENTALE</v>
          </cell>
          <cell r="C645">
            <v>262215428</v>
          </cell>
          <cell r="D645">
            <v>262941239</v>
          </cell>
          <cell r="F645" t="str">
            <v>Oui</v>
          </cell>
          <cell r="H645" t="str">
            <v>DE L ACTION SOCIALE</v>
          </cell>
          <cell r="K645">
            <v>12</v>
          </cell>
          <cell r="L645" t="str">
            <v>Oui</v>
          </cell>
          <cell r="M645" t="str">
            <v>Oui</v>
          </cell>
          <cell r="N645">
            <v>2958465</v>
          </cell>
          <cell r="O645">
            <v>42410</v>
          </cell>
          <cell r="Q645">
            <v>0</v>
          </cell>
          <cell r="S645">
            <v>0</v>
          </cell>
          <cell r="U645" t="str">
            <v>DELEGATION</v>
          </cell>
          <cell r="V645">
            <v>0</v>
          </cell>
          <cell r="X645">
            <v>5666</v>
          </cell>
          <cell r="Y645" t="str">
            <v>9 RUE DE LA VICTOIRE</v>
          </cell>
          <cell r="AA645" t="str">
            <v>SAINT DENIS</v>
          </cell>
          <cell r="AB645">
            <v>97400</v>
          </cell>
          <cell r="AC645">
            <v>323</v>
          </cell>
          <cell r="AD645">
            <v>17</v>
          </cell>
          <cell r="AE645">
            <v>1</v>
          </cell>
        </row>
        <row r="646">
          <cell r="B646" t="str">
            <v>ACRO PARC DES PLAINES</v>
          </cell>
          <cell r="C646" t="str">
            <v xml:space="preserve">        </v>
          </cell>
          <cell r="D646" t="str">
            <v xml:space="preserve">        </v>
          </cell>
          <cell r="F646" t="str">
            <v>Oui</v>
          </cell>
          <cell r="I646">
            <v>80358550400027</v>
          </cell>
          <cell r="J646">
            <v>803585504</v>
          </cell>
          <cell r="K646">
            <v>0</v>
          </cell>
          <cell r="L646" t="str">
            <v>Oui</v>
          </cell>
          <cell r="M646" t="str">
            <v>Non</v>
          </cell>
          <cell r="N646">
            <v>2958465</v>
          </cell>
          <cell r="O646">
            <v>42417</v>
          </cell>
          <cell r="Q646">
            <v>0</v>
          </cell>
          <cell r="S646" t="str">
            <v>9329Z</v>
          </cell>
          <cell r="U646" t="str">
            <v>ACRO</v>
          </cell>
          <cell r="V646">
            <v>0</v>
          </cell>
          <cell r="X646">
            <v>5681</v>
          </cell>
          <cell r="Y646" t="str">
            <v>211 CHEMIN BANCOULIERS</v>
          </cell>
          <cell r="AA646" t="str">
            <v>SAINT-LEU</v>
          </cell>
          <cell r="AB646">
            <v>97436</v>
          </cell>
          <cell r="AC646">
            <v>0</v>
          </cell>
          <cell r="AE646">
            <v>0</v>
          </cell>
        </row>
        <row r="647">
          <cell r="B647" t="str">
            <v>SREPEN</v>
          </cell>
          <cell r="C647">
            <v>262281929</v>
          </cell>
          <cell r="D647">
            <v>262281929</v>
          </cell>
          <cell r="F647" t="str">
            <v>Oui</v>
          </cell>
          <cell r="I647">
            <v>37812681700022</v>
          </cell>
          <cell r="J647">
            <v>378126817</v>
          </cell>
          <cell r="K647">
            <v>0</v>
          </cell>
          <cell r="L647" t="str">
            <v>Oui</v>
          </cell>
          <cell r="M647" t="str">
            <v>Non</v>
          </cell>
          <cell r="N647">
            <v>2958465</v>
          </cell>
          <cell r="O647">
            <v>42419</v>
          </cell>
          <cell r="Q647">
            <v>0</v>
          </cell>
          <cell r="S647">
            <v>0</v>
          </cell>
          <cell r="U647" t="str">
            <v>SREPEN</v>
          </cell>
          <cell r="V647">
            <v>0</v>
          </cell>
          <cell r="X647">
            <v>5688</v>
          </cell>
          <cell r="Y647" t="str">
            <v>30 RUE DEUX CANONS</v>
          </cell>
          <cell r="AA647" t="str">
            <v>SAINTE-CLOTILDE</v>
          </cell>
          <cell r="AB647">
            <v>97490</v>
          </cell>
          <cell r="AC647">
            <v>0</v>
          </cell>
          <cell r="AE647">
            <v>0</v>
          </cell>
        </row>
        <row r="648">
          <cell r="B648" t="str">
            <v>IMANACHE MARIE ALINE</v>
          </cell>
          <cell r="C648">
            <v>683071414</v>
          </cell>
          <cell r="D648" t="str">
            <v xml:space="preserve">        </v>
          </cell>
          <cell r="E648" t="str">
            <v>MME</v>
          </cell>
          <cell r="F648" t="str">
            <v>Oui</v>
          </cell>
          <cell r="I648">
            <v>40152613200030</v>
          </cell>
          <cell r="J648">
            <v>401526132</v>
          </cell>
          <cell r="K648">
            <v>0</v>
          </cell>
          <cell r="L648" t="str">
            <v>Oui</v>
          </cell>
          <cell r="M648" t="str">
            <v>Non</v>
          </cell>
          <cell r="N648">
            <v>2958465</v>
          </cell>
          <cell r="O648">
            <v>42433</v>
          </cell>
          <cell r="Q648">
            <v>0</v>
          </cell>
          <cell r="S648">
            <v>0</v>
          </cell>
          <cell r="U648" t="str">
            <v>IMANACHE</v>
          </cell>
          <cell r="V648">
            <v>0</v>
          </cell>
          <cell r="X648">
            <v>5705</v>
          </cell>
          <cell r="Y648" t="str">
            <v>50 RUE JULES FERRY</v>
          </cell>
          <cell r="AA648" t="str">
            <v>FLEURY LES AUBRAS</v>
          </cell>
          <cell r="AB648">
            <v>45400</v>
          </cell>
          <cell r="AC648">
            <v>409</v>
          </cell>
          <cell r="AD648">
            <v>97</v>
          </cell>
          <cell r="AE648">
            <v>0</v>
          </cell>
        </row>
        <row r="649">
          <cell r="B649" t="str">
            <v>BIJOUX LIB' &amp; LULL</v>
          </cell>
          <cell r="C649">
            <v>692245461</v>
          </cell>
          <cell r="D649" t="str">
            <v xml:space="preserve">        </v>
          </cell>
          <cell r="E649" t="str">
            <v>MME</v>
          </cell>
          <cell r="F649" t="str">
            <v>Oui</v>
          </cell>
          <cell r="I649">
            <v>80830748200014</v>
          </cell>
          <cell r="J649">
            <v>808307482</v>
          </cell>
          <cell r="K649">
            <v>11</v>
          </cell>
          <cell r="L649" t="str">
            <v>Oui</v>
          </cell>
          <cell r="M649" t="str">
            <v>Non</v>
          </cell>
          <cell r="N649">
            <v>2958465</v>
          </cell>
          <cell r="O649">
            <v>42439</v>
          </cell>
          <cell r="Q649">
            <v>0</v>
          </cell>
          <cell r="S649">
            <v>0</v>
          </cell>
          <cell r="U649" t="str">
            <v>BIJOUX</v>
          </cell>
          <cell r="V649">
            <v>0</v>
          </cell>
          <cell r="X649">
            <v>5724</v>
          </cell>
          <cell r="Y649" t="str">
            <v>1451 CHEMIN LAGOURGUE</v>
          </cell>
          <cell r="AA649" t="str">
            <v>SAINT ANDRE</v>
          </cell>
          <cell r="AB649">
            <v>97440</v>
          </cell>
          <cell r="AC649">
            <v>0</v>
          </cell>
          <cell r="AE649">
            <v>0</v>
          </cell>
        </row>
        <row r="650">
          <cell r="B650" t="str">
            <v>LA CABANE AUX EPICES</v>
          </cell>
          <cell r="C650" t="str">
            <v xml:space="preserve">        </v>
          </cell>
          <cell r="D650" t="str">
            <v xml:space="preserve">        </v>
          </cell>
          <cell r="F650" t="str">
            <v>Oui</v>
          </cell>
          <cell r="I650">
            <v>81533134300013</v>
          </cell>
          <cell r="J650">
            <v>815331343</v>
          </cell>
          <cell r="K650">
            <v>0</v>
          </cell>
          <cell r="L650" t="str">
            <v>Oui</v>
          </cell>
          <cell r="M650" t="str">
            <v>Non</v>
          </cell>
          <cell r="N650">
            <v>2958465</v>
          </cell>
          <cell r="O650">
            <v>42450</v>
          </cell>
          <cell r="Q650">
            <v>0</v>
          </cell>
          <cell r="S650" t="str">
            <v>5610A</v>
          </cell>
          <cell r="U650" t="str">
            <v>LA</v>
          </cell>
          <cell r="V650">
            <v>0</v>
          </cell>
          <cell r="X650">
            <v>5727</v>
          </cell>
          <cell r="Y650" t="str">
            <v>22 CHEMIN MAINGARD</v>
          </cell>
          <cell r="AA650" t="str">
            <v>SAINT BENOIT</v>
          </cell>
          <cell r="AB650">
            <v>97470</v>
          </cell>
          <cell r="AC650">
            <v>410</v>
          </cell>
          <cell r="AD650">
            <v>97</v>
          </cell>
          <cell r="AE650">
            <v>0</v>
          </cell>
        </row>
        <row r="651">
          <cell r="B651" t="str">
            <v>SANITAIRES DE BOURBON</v>
          </cell>
          <cell r="C651" t="str">
            <v xml:space="preserve">        </v>
          </cell>
          <cell r="D651" t="str">
            <v xml:space="preserve">        </v>
          </cell>
          <cell r="F651" t="str">
            <v>Oui</v>
          </cell>
          <cell r="I651">
            <v>44392475800016</v>
          </cell>
          <cell r="J651">
            <v>443924758</v>
          </cell>
          <cell r="K651">
            <v>0</v>
          </cell>
          <cell r="L651" t="str">
            <v>Oui</v>
          </cell>
          <cell r="M651" t="str">
            <v>Non</v>
          </cell>
          <cell r="N651">
            <v>2958465</v>
          </cell>
          <cell r="O651">
            <v>42459</v>
          </cell>
          <cell r="Q651">
            <v>0</v>
          </cell>
          <cell r="S651" t="str">
            <v>7739Z</v>
          </cell>
          <cell r="U651" t="str">
            <v>SANITAIRES</v>
          </cell>
          <cell r="V651">
            <v>0</v>
          </cell>
          <cell r="X651">
            <v>5730</v>
          </cell>
          <cell r="Y651" t="str">
            <v>LOT BELLEVUE 10 RUE DENIS DIDEROT</v>
          </cell>
          <cell r="Z651" t="str">
            <v>SAINTE-THERESE</v>
          </cell>
          <cell r="AA651" t="str">
            <v>LA POSSESSION</v>
          </cell>
          <cell r="AB651">
            <v>97419</v>
          </cell>
          <cell r="AC651">
            <v>408</v>
          </cell>
          <cell r="AD651">
            <v>97</v>
          </cell>
          <cell r="AE651">
            <v>0</v>
          </cell>
        </row>
        <row r="652">
          <cell r="B652" t="str">
            <v>IAF INSTITUT</v>
          </cell>
          <cell r="C652">
            <v>156480910</v>
          </cell>
          <cell r="D652" t="str">
            <v xml:space="preserve">        </v>
          </cell>
          <cell r="F652" t="str">
            <v>Oui</v>
          </cell>
          <cell r="I652">
            <v>45211949800023</v>
          </cell>
          <cell r="J652">
            <v>452119498</v>
          </cell>
          <cell r="K652">
            <v>0</v>
          </cell>
          <cell r="L652" t="str">
            <v>Oui</v>
          </cell>
          <cell r="M652" t="str">
            <v>Non</v>
          </cell>
          <cell r="N652">
            <v>2958465</v>
          </cell>
          <cell r="O652">
            <v>42467</v>
          </cell>
          <cell r="Q652">
            <v>0</v>
          </cell>
          <cell r="S652" t="str">
            <v>804C</v>
          </cell>
          <cell r="U652" t="str">
            <v>IAF</v>
          </cell>
          <cell r="V652">
            <v>0</v>
          </cell>
          <cell r="X652">
            <v>5739</v>
          </cell>
          <cell r="Y652" t="str">
            <v>7 IMPASSE NICEPHORE NIEPCE</v>
          </cell>
          <cell r="Z652" t="str">
            <v>ZONE D ACTIVITES CHARLES DE GAULLE</v>
          </cell>
          <cell r="AA652" t="str">
            <v>TREMBLAY CEDEX</v>
          </cell>
          <cell r="AB652">
            <v>93297</v>
          </cell>
          <cell r="AC652">
            <v>0</v>
          </cell>
          <cell r="AE652">
            <v>0</v>
          </cell>
        </row>
        <row r="653">
          <cell r="B653" t="str">
            <v>ZAFFAR &amp; CO</v>
          </cell>
          <cell r="C653" t="str">
            <v xml:space="preserve">        </v>
          </cell>
          <cell r="D653" t="str">
            <v xml:space="preserve">        </v>
          </cell>
          <cell r="F653" t="str">
            <v>Oui</v>
          </cell>
          <cell r="I653">
            <v>51369669000025</v>
          </cell>
          <cell r="J653">
            <v>513696690</v>
          </cell>
          <cell r="K653">
            <v>0</v>
          </cell>
          <cell r="L653" t="str">
            <v>Oui</v>
          </cell>
          <cell r="M653" t="str">
            <v>Non</v>
          </cell>
          <cell r="N653">
            <v>2958465</v>
          </cell>
          <cell r="O653">
            <v>42471</v>
          </cell>
          <cell r="Q653">
            <v>0</v>
          </cell>
          <cell r="S653" t="str">
            <v>4690Z</v>
          </cell>
          <cell r="U653" t="str">
            <v>ZAFFAR</v>
          </cell>
          <cell r="V653">
            <v>0</v>
          </cell>
          <cell r="X653">
            <v>5742</v>
          </cell>
          <cell r="Y653" t="str">
            <v>17B RUE DE HANOI ZAC BALTHAZAR</v>
          </cell>
          <cell r="AA653" t="str">
            <v>LA POSSESSION</v>
          </cell>
          <cell r="AB653">
            <v>97419</v>
          </cell>
          <cell r="AC653">
            <v>408</v>
          </cell>
          <cell r="AD653">
            <v>97</v>
          </cell>
          <cell r="AE653">
            <v>0</v>
          </cell>
        </row>
        <row r="654">
          <cell r="B654" t="str">
            <v>INOVIMPORT</v>
          </cell>
          <cell r="C654" t="str">
            <v xml:space="preserve">        </v>
          </cell>
          <cell r="D654" t="str">
            <v xml:space="preserve">        </v>
          </cell>
          <cell r="F654" t="str">
            <v>Oui</v>
          </cell>
          <cell r="I654">
            <v>50415437800039</v>
          </cell>
          <cell r="J654">
            <v>504154378</v>
          </cell>
          <cell r="K654">
            <v>0</v>
          </cell>
          <cell r="L654" t="str">
            <v>Oui</v>
          </cell>
          <cell r="M654" t="str">
            <v>Non</v>
          </cell>
          <cell r="N654">
            <v>2958465</v>
          </cell>
          <cell r="O654">
            <v>42471</v>
          </cell>
          <cell r="Q654">
            <v>0</v>
          </cell>
          <cell r="S654" t="str">
            <v>4690Z</v>
          </cell>
          <cell r="U654" t="str">
            <v>INOVIMPORT</v>
          </cell>
          <cell r="V654">
            <v>0</v>
          </cell>
          <cell r="X654">
            <v>5744</v>
          </cell>
          <cell r="Y654" t="str">
            <v>41 LOTISSEMENT LES FEUILLANTINES</v>
          </cell>
          <cell r="AA654" t="str">
            <v>SAINT ANDRE</v>
          </cell>
          <cell r="AB654">
            <v>97440</v>
          </cell>
          <cell r="AC654">
            <v>0</v>
          </cell>
          <cell r="AE654">
            <v>0</v>
          </cell>
        </row>
        <row r="655">
          <cell r="B655" t="str">
            <v>SARNON ANNE SOPHIE</v>
          </cell>
          <cell r="C655" t="str">
            <v xml:space="preserve">        </v>
          </cell>
          <cell r="D655" t="str">
            <v xml:space="preserve">        </v>
          </cell>
          <cell r="E655" t="str">
            <v>MME</v>
          </cell>
          <cell r="F655" t="str">
            <v>Oui</v>
          </cell>
          <cell r="K655">
            <v>11</v>
          </cell>
          <cell r="L655" t="str">
            <v>Oui</v>
          </cell>
          <cell r="M655" t="str">
            <v>Non</v>
          </cell>
          <cell r="N655">
            <v>2958465</v>
          </cell>
          <cell r="O655">
            <v>42480</v>
          </cell>
          <cell r="Q655">
            <v>0</v>
          </cell>
          <cell r="S655">
            <v>0</v>
          </cell>
          <cell r="U655" t="str">
            <v>SARNON</v>
          </cell>
          <cell r="V655">
            <v>0</v>
          </cell>
          <cell r="X655">
            <v>5745</v>
          </cell>
          <cell r="Y655" t="str">
            <v>25 RUE DU TEMPLE</v>
          </cell>
          <cell r="Z655" t="str">
            <v>RAVINE CREUSE</v>
          </cell>
          <cell r="AA655" t="str">
            <v>SAINT ANDRE</v>
          </cell>
          <cell r="AB655">
            <v>97440</v>
          </cell>
          <cell r="AC655">
            <v>0</v>
          </cell>
          <cell r="AE655">
            <v>0</v>
          </cell>
        </row>
        <row r="656">
          <cell r="B656" t="str">
            <v>VIRAPIN SEVERINE</v>
          </cell>
          <cell r="C656" t="str">
            <v xml:space="preserve">        </v>
          </cell>
          <cell r="D656" t="str">
            <v xml:space="preserve">        </v>
          </cell>
          <cell r="E656" t="str">
            <v>MME</v>
          </cell>
          <cell r="F656" t="str">
            <v>Non</v>
          </cell>
          <cell r="K656">
            <v>11</v>
          </cell>
          <cell r="L656" t="str">
            <v>Oui</v>
          </cell>
          <cell r="M656" t="str">
            <v>Non</v>
          </cell>
          <cell r="N656">
            <v>2958465</v>
          </cell>
          <cell r="O656">
            <v>42480</v>
          </cell>
          <cell r="Q656">
            <v>0</v>
          </cell>
          <cell r="S656">
            <v>0</v>
          </cell>
          <cell r="U656" t="str">
            <v>VIRAPIN</v>
          </cell>
          <cell r="V656">
            <v>0</v>
          </cell>
          <cell r="X656">
            <v>5746</v>
          </cell>
          <cell r="Y656" t="str">
            <v>8 RUE DU VIEUX CLOCHER</v>
          </cell>
          <cell r="AA656" t="str">
            <v>LA PLAINE DES PALMISTES</v>
          </cell>
          <cell r="AB656">
            <v>97431</v>
          </cell>
          <cell r="AC656">
            <v>406</v>
          </cell>
          <cell r="AD656">
            <v>97</v>
          </cell>
          <cell r="AE656">
            <v>0</v>
          </cell>
        </row>
        <row r="657">
          <cell r="B657" t="str">
            <v>ASS PAINTBALL BELLEVUE</v>
          </cell>
          <cell r="C657" t="str">
            <v xml:space="preserve">        </v>
          </cell>
          <cell r="D657" t="str">
            <v xml:space="preserve">        </v>
          </cell>
          <cell r="F657" t="str">
            <v>Oui</v>
          </cell>
          <cell r="I657">
            <v>80499235200018</v>
          </cell>
          <cell r="J657">
            <v>804992352</v>
          </cell>
          <cell r="K657">
            <v>0</v>
          </cell>
          <cell r="L657" t="str">
            <v>Oui</v>
          </cell>
          <cell r="M657" t="str">
            <v>Non</v>
          </cell>
          <cell r="N657">
            <v>2958465</v>
          </cell>
          <cell r="O657">
            <v>42489</v>
          </cell>
          <cell r="Q657">
            <v>0</v>
          </cell>
          <cell r="S657" t="str">
            <v>9329Z</v>
          </cell>
          <cell r="U657" t="str">
            <v>ASS</v>
          </cell>
          <cell r="V657">
            <v>0</v>
          </cell>
          <cell r="X657">
            <v>5752</v>
          </cell>
          <cell r="Y657" t="str">
            <v>BELLEVUE 16 BRAS DES LIANES</v>
          </cell>
          <cell r="AA657" t="str">
            <v>BRAS PANON</v>
          </cell>
          <cell r="AB657">
            <v>97412</v>
          </cell>
          <cell r="AC657">
            <v>402</v>
          </cell>
          <cell r="AD657">
            <v>97</v>
          </cell>
          <cell r="AE657">
            <v>0</v>
          </cell>
        </row>
        <row r="658">
          <cell r="B658" t="str">
            <v>BALADES CREATIVES SAS</v>
          </cell>
          <cell r="C658" t="str">
            <v xml:space="preserve">        </v>
          </cell>
          <cell r="D658" t="str">
            <v xml:space="preserve">        </v>
          </cell>
          <cell r="F658" t="str">
            <v>Oui</v>
          </cell>
          <cell r="I658">
            <v>81189639800013</v>
          </cell>
          <cell r="J658">
            <v>811896398</v>
          </cell>
          <cell r="K658">
            <v>0</v>
          </cell>
          <cell r="L658" t="str">
            <v>Oui</v>
          </cell>
          <cell r="M658" t="str">
            <v>Non</v>
          </cell>
          <cell r="N658">
            <v>2958465</v>
          </cell>
          <cell r="O658">
            <v>42489</v>
          </cell>
          <cell r="Q658">
            <v>0</v>
          </cell>
          <cell r="S658" t="str">
            <v>9001Z</v>
          </cell>
          <cell r="U658" t="str">
            <v>BALADES</v>
          </cell>
          <cell r="V658">
            <v>0</v>
          </cell>
          <cell r="X658">
            <v>5753</v>
          </cell>
          <cell r="Y658" t="str">
            <v>47 CD NO 41</v>
          </cell>
          <cell r="AA658" t="str">
            <v>LA POSSESSION</v>
          </cell>
          <cell r="AB658">
            <v>97419</v>
          </cell>
          <cell r="AC658">
            <v>408</v>
          </cell>
          <cell r="AD658">
            <v>97</v>
          </cell>
          <cell r="AE658">
            <v>0</v>
          </cell>
        </row>
        <row r="659">
          <cell r="B659" t="str">
            <v>JLP TRAITEUR</v>
          </cell>
          <cell r="C659" t="str">
            <v xml:space="preserve">        </v>
          </cell>
          <cell r="D659" t="str">
            <v xml:space="preserve">        </v>
          </cell>
          <cell r="F659" t="str">
            <v>Non</v>
          </cell>
          <cell r="K659">
            <v>0</v>
          </cell>
          <cell r="L659" t="str">
            <v>Oui</v>
          </cell>
          <cell r="M659" t="str">
            <v>Non</v>
          </cell>
          <cell r="N659">
            <v>2958465</v>
          </cell>
          <cell r="O659">
            <v>42492</v>
          </cell>
          <cell r="Q659">
            <v>0</v>
          </cell>
          <cell r="S659">
            <v>0</v>
          </cell>
          <cell r="U659" t="str">
            <v>JPL</v>
          </cell>
          <cell r="V659">
            <v>0</v>
          </cell>
          <cell r="X659">
            <v>5754</v>
          </cell>
          <cell r="Y659" t="str">
            <v>RESIDENCE BECS ROSES 3 4 ALLEE BOIS</v>
          </cell>
          <cell r="Z659" t="str">
            <v>NOIRS APT 53A</v>
          </cell>
          <cell r="AA659" t="str">
            <v>BRAS PANON</v>
          </cell>
          <cell r="AB659">
            <v>97412</v>
          </cell>
          <cell r="AC659">
            <v>402</v>
          </cell>
          <cell r="AD659">
            <v>97</v>
          </cell>
          <cell r="AE659">
            <v>0</v>
          </cell>
        </row>
        <row r="660">
          <cell r="B660" t="str">
            <v>SARL K2 ACCUEIL ET SERVICES</v>
          </cell>
          <cell r="C660" t="str">
            <v xml:space="preserve">        </v>
          </cell>
          <cell r="D660" t="str">
            <v xml:space="preserve">        </v>
          </cell>
          <cell r="F660" t="str">
            <v>Oui</v>
          </cell>
          <cell r="I660">
            <v>50221008100019</v>
          </cell>
          <cell r="J660">
            <v>502210081</v>
          </cell>
          <cell r="K660">
            <v>0</v>
          </cell>
          <cell r="L660" t="str">
            <v>Oui</v>
          </cell>
          <cell r="M660" t="str">
            <v>Non</v>
          </cell>
          <cell r="N660">
            <v>2958465</v>
          </cell>
          <cell r="O660">
            <v>42492</v>
          </cell>
          <cell r="Q660">
            <v>0</v>
          </cell>
          <cell r="S660" t="str">
            <v>8299Z</v>
          </cell>
          <cell r="U660" t="str">
            <v>SARL</v>
          </cell>
          <cell r="V660">
            <v>0</v>
          </cell>
          <cell r="X660">
            <v>5755</v>
          </cell>
          <cell r="Y660" t="str">
            <v>APT 6 BAT A</v>
          </cell>
          <cell r="Z660" t="str">
            <v>95 RUE JULES AUBER</v>
          </cell>
          <cell r="AA660" t="str">
            <v>SAINT DENIS</v>
          </cell>
          <cell r="AB660">
            <v>97400</v>
          </cell>
          <cell r="AC660">
            <v>323</v>
          </cell>
          <cell r="AD660">
            <v>17</v>
          </cell>
          <cell r="AE660">
            <v>1</v>
          </cell>
        </row>
        <row r="661">
          <cell r="B661" t="str">
            <v>JARDIN CREOLE SEVINGUE MARIE</v>
          </cell>
          <cell r="C661" t="str">
            <v xml:space="preserve">        </v>
          </cell>
          <cell r="D661" t="str">
            <v xml:space="preserve">        </v>
          </cell>
          <cell r="F661" t="str">
            <v>Non</v>
          </cell>
          <cell r="H661" t="str">
            <v>JEAN</v>
          </cell>
          <cell r="I661">
            <v>53091433200016</v>
          </cell>
          <cell r="J661">
            <v>530914332</v>
          </cell>
          <cell r="K661">
            <v>0</v>
          </cell>
          <cell r="L661" t="str">
            <v>Oui</v>
          </cell>
          <cell r="M661" t="str">
            <v>Non</v>
          </cell>
          <cell r="N661">
            <v>2958465</v>
          </cell>
          <cell r="O661">
            <v>42494</v>
          </cell>
          <cell r="Q661">
            <v>0</v>
          </cell>
          <cell r="S661" t="str">
            <v>4781Z</v>
          </cell>
          <cell r="U661" t="str">
            <v>SEVINGUE</v>
          </cell>
          <cell r="V661">
            <v>0</v>
          </cell>
          <cell r="X661">
            <v>5756</v>
          </cell>
          <cell r="Y661" t="str">
            <v>CHEMIN DU CENTRE 437 RLE VIRAPATRIN</v>
          </cell>
          <cell r="AA661" t="str">
            <v>SAINT ANDRE</v>
          </cell>
          <cell r="AB661">
            <v>97440</v>
          </cell>
          <cell r="AC661">
            <v>0</v>
          </cell>
          <cell r="AE661">
            <v>0</v>
          </cell>
        </row>
        <row r="662">
          <cell r="B662" t="str">
            <v>INSTANT VANILLE</v>
          </cell>
          <cell r="C662" t="str">
            <v xml:space="preserve">        </v>
          </cell>
          <cell r="D662" t="str">
            <v xml:space="preserve">        </v>
          </cell>
          <cell r="F662" t="str">
            <v>Oui</v>
          </cell>
          <cell r="I662">
            <v>80917962500011</v>
          </cell>
          <cell r="J662">
            <v>809179625</v>
          </cell>
          <cell r="K662">
            <v>0</v>
          </cell>
          <cell r="L662" t="str">
            <v>Oui</v>
          </cell>
          <cell r="M662" t="str">
            <v>Non</v>
          </cell>
          <cell r="N662">
            <v>2958465</v>
          </cell>
          <cell r="O662">
            <v>42499</v>
          </cell>
          <cell r="Q662">
            <v>0</v>
          </cell>
          <cell r="S662" t="str">
            <v>1013A</v>
          </cell>
          <cell r="U662" t="str">
            <v>INSTANT</v>
          </cell>
          <cell r="V662">
            <v>0</v>
          </cell>
          <cell r="X662">
            <v>5760</v>
          </cell>
          <cell r="Y662" t="str">
            <v>50 B RTE NATIONALE 2</v>
          </cell>
          <cell r="AA662" t="str">
            <v>BRAS PANON</v>
          </cell>
          <cell r="AB662">
            <v>97412</v>
          </cell>
          <cell r="AC662">
            <v>402</v>
          </cell>
          <cell r="AD662">
            <v>97</v>
          </cell>
          <cell r="AE662">
            <v>0</v>
          </cell>
        </row>
        <row r="663">
          <cell r="B663" t="str">
            <v>O DELICES DES ROCHES</v>
          </cell>
          <cell r="C663" t="str">
            <v xml:space="preserve">        </v>
          </cell>
          <cell r="D663" t="str">
            <v xml:space="preserve">        </v>
          </cell>
          <cell r="F663" t="str">
            <v>Oui</v>
          </cell>
          <cell r="H663" t="str">
            <v>TI PIMENT</v>
          </cell>
          <cell r="K663">
            <v>12</v>
          </cell>
          <cell r="L663" t="str">
            <v>Oui</v>
          </cell>
          <cell r="M663" t="str">
            <v>Non</v>
          </cell>
          <cell r="N663">
            <v>2958465</v>
          </cell>
          <cell r="O663">
            <v>42499</v>
          </cell>
          <cell r="Q663">
            <v>0</v>
          </cell>
          <cell r="S663">
            <v>0</v>
          </cell>
          <cell r="U663" t="str">
            <v>O</v>
          </cell>
          <cell r="V663">
            <v>0</v>
          </cell>
          <cell r="X663">
            <v>5761</v>
          </cell>
          <cell r="Y663" t="str">
            <v>18 RUE ROBERTO</v>
          </cell>
          <cell r="AA663" t="str">
            <v>BRAS PANON</v>
          </cell>
          <cell r="AB663">
            <v>97412</v>
          </cell>
          <cell r="AC663">
            <v>402</v>
          </cell>
          <cell r="AD663">
            <v>97</v>
          </cell>
          <cell r="AE663">
            <v>0</v>
          </cell>
        </row>
        <row r="664">
          <cell r="B664" t="str">
            <v>ATOUTPC S</v>
          </cell>
          <cell r="C664" t="str">
            <v xml:space="preserve">        </v>
          </cell>
          <cell r="D664" t="str">
            <v xml:space="preserve">        </v>
          </cell>
          <cell r="F664" t="str">
            <v>Oui</v>
          </cell>
          <cell r="I664">
            <v>50026978200016</v>
          </cell>
          <cell r="J664">
            <v>500269782</v>
          </cell>
          <cell r="K664">
            <v>0</v>
          </cell>
          <cell r="L664" t="str">
            <v>Oui</v>
          </cell>
          <cell r="M664" t="str">
            <v>Non</v>
          </cell>
          <cell r="N664">
            <v>2958465</v>
          </cell>
          <cell r="O664">
            <v>42503</v>
          </cell>
          <cell r="Q664">
            <v>0</v>
          </cell>
          <cell r="S664" t="str">
            <v>2620Z</v>
          </cell>
          <cell r="T664" t="str">
            <v>contact@atoutpcs.com</v>
          </cell>
          <cell r="U664" t="str">
            <v>ATOUTPC</v>
          </cell>
          <cell r="V664">
            <v>0</v>
          </cell>
          <cell r="X664">
            <v>5765</v>
          </cell>
          <cell r="Y664" t="str">
            <v>36 RUE RODOLPHE PEGOUD</v>
          </cell>
          <cell r="AA664" t="str">
            <v>SAINTE-MARIE</v>
          </cell>
          <cell r="AB664">
            <v>97438</v>
          </cell>
          <cell r="AC664">
            <v>150</v>
          </cell>
          <cell r="AD664">
            <v>5</v>
          </cell>
          <cell r="AE664">
            <v>0</v>
          </cell>
        </row>
        <row r="665">
          <cell r="B665" t="str">
            <v>RELAIS DES PITONS</v>
          </cell>
          <cell r="C665" t="str">
            <v xml:space="preserve">        </v>
          </cell>
          <cell r="D665" t="str">
            <v xml:space="preserve">        </v>
          </cell>
          <cell r="F665" t="str">
            <v>Oui</v>
          </cell>
          <cell r="I665">
            <v>82022111700014</v>
          </cell>
          <cell r="J665">
            <v>820221117</v>
          </cell>
          <cell r="K665">
            <v>0</v>
          </cell>
          <cell r="L665" t="str">
            <v>Oui</v>
          </cell>
          <cell r="M665" t="str">
            <v>Non</v>
          </cell>
          <cell r="N665">
            <v>2958465</v>
          </cell>
          <cell r="O665">
            <v>42515</v>
          </cell>
          <cell r="Q665">
            <v>0</v>
          </cell>
          <cell r="S665" t="str">
            <v>5610A</v>
          </cell>
          <cell r="U665" t="str">
            <v>RELAIS</v>
          </cell>
          <cell r="V665">
            <v>0</v>
          </cell>
          <cell r="X665">
            <v>5773</v>
          </cell>
          <cell r="Y665" t="str">
            <v>232 RUE DE LA REPUBLIQUE</v>
          </cell>
          <cell r="AA665" t="str">
            <v>LA PLAINE DES PALMISTES</v>
          </cell>
          <cell r="AB665">
            <v>97431</v>
          </cell>
          <cell r="AC665">
            <v>406</v>
          </cell>
          <cell r="AD665">
            <v>97</v>
          </cell>
          <cell r="AE665">
            <v>0</v>
          </cell>
        </row>
        <row r="666">
          <cell r="B666" t="str">
            <v>SSA INGENIERIE CONSEIL ET</v>
          </cell>
          <cell r="C666" t="str">
            <v xml:space="preserve">        </v>
          </cell>
          <cell r="D666" t="str">
            <v xml:space="preserve">        </v>
          </cell>
          <cell r="F666" t="str">
            <v>Oui</v>
          </cell>
          <cell r="H666" t="str">
            <v>FORMATION</v>
          </cell>
          <cell r="I666">
            <v>47880352100028</v>
          </cell>
          <cell r="J666">
            <v>478803521</v>
          </cell>
          <cell r="K666">
            <v>0</v>
          </cell>
          <cell r="L666" t="str">
            <v>Oui</v>
          </cell>
          <cell r="M666" t="str">
            <v>Non</v>
          </cell>
          <cell r="N666">
            <v>2958465</v>
          </cell>
          <cell r="O666">
            <v>42515</v>
          </cell>
          <cell r="Q666">
            <v>0</v>
          </cell>
          <cell r="S666" t="str">
            <v>8559A</v>
          </cell>
          <cell r="U666" t="str">
            <v>SSA</v>
          </cell>
          <cell r="V666">
            <v>0</v>
          </cell>
          <cell r="X666">
            <v>5774</v>
          </cell>
          <cell r="Y666" t="str">
            <v>ZA RAVINE A MARQUET</v>
          </cell>
          <cell r="Z666" t="str">
            <v>9 RUE PATRICE LUMUMBA</v>
          </cell>
          <cell r="AA666" t="str">
            <v>LA POSSESSION</v>
          </cell>
          <cell r="AB666">
            <v>97419</v>
          </cell>
          <cell r="AC666">
            <v>408</v>
          </cell>
          <cell r="AD666">
            <v>97</v>
          </cell>
          <cell r="AE666">
            <v>0</v>
          </cell>
        </row>
        <row r="667">
          <cell r="B667" t="str">
            <v>L ORCHIDEE ROSE DE KEYSER</v>
          </cell>
          <cell r="C667" t="str">
            <v xml:space="preserve">        </v>
          </cell>
          <cell r="D667" t="str">
            <v xml:space="preserve">        </v>
          </cell>
          <cell r="F667" t="str">
            <v>Oui</v>
          </cell>
          <cell r="H667" t="str">
            <v>COLETTE</v>
          </cell>
          <cell r="I667">
            <v>41102257700026</v>
          </cell>
          <cell r="J667">
            <v>411022577</v>
          </cell>
          <cell r="K667">
            <v>0</v>
          </cell>
          <cell r="L667" t="str">
            <v>Oui</v>
          </cell>
          <cell r="M667" t="str">
            <v>Non</v>
          </cell>
          <cell r="N667">
            <v>2958465</v>
          </cell>
          <cell r="O667">
            <v>42515</v>
          </cell>
          <cell r="Q667">
            <v>0</v>
          </cell>
          <cell r="S667" t="str">
            <v>5510Z</v>
          </cell>
          <cell r="U667" t="str">
            <v>L</v>
          </cell>
          <cell r="V667">
            <v>0</v>
          </cell>
          <cell r="X667">
            <v>5775</v>
          </cell>
          <cell r="Y667" t="str">
            <v>26 RUE OLIVIER MANES</v>
          </cell>
          <cell r="AA667" t="str">
            <v>SALAZIE</v>
          </cell>
          <cell r="AB667">
            <v>97433</v>
          </cell>
          <cell r="AC667">
            <v>421</v>
          </cell>
          <cell r="AD667">
            <v>97</v>
          </cell>
          <cell r="AE667">
            <v>0</v>
          </cell>
        </row>
        <row r="668">
          <cell r="B668" t="str">
            <v>CHEQUE DEJEUNER</v>
          </cell>
          <cell r="C668">
            <v>820048000</v>
          </cell>
          <cell r="D668" t="str">
            <v xml:space="preserve">        </v>
          </cell>
          <cell r="F668" t="str">
            <v>Non</v>
          </cell>
          <cell r="I668">
            <v>64204436600069</v>
          </cell>
          <cell r="J668">
            <v>642044366</v>
          </cell>
          <cell r="K668">
            <v>12</v>
          </cell>
          <cell r="L668" t="str">
            <v>Oui</v>
          </cell>
          <cell r="M668" t="str">
            <v>Oui</v>
          </cell>
          <cell r="N668">
            <v>2958465</v>
          </cell>
          <cell r="O668">
            <v>42879</v>
          </cell>
          <cell r="Q668">
            <v>0</v>
          </cell>
          <cell r="S668" t="str">
            <v>6619B</v>
          </cell>
          <cell r="U668" t="str">
            <v>CHEQUE</v>
          </cell>
          <cell r="V668">
            <v>0</v>
          </cell>
          <cell r="X668">
            <v>5776</v>
          </cell>
          <cell r="Y668" t="str">
            <v>27 29 AVENUE DES LOUVRESSES</v>
          </cell>
          <cell r="AA668" t="str">
            <v>GENNEVILLIERS</v>
          </cell>
          <cell r="AB668">
            <v>92230</v>
          </cell>
          <cell r="AC668">
            <v>36</v>
          </cell>
          <cell r="AD668">
            <v>92</v>
          </cell>
          <cell r="AE668">
            <v>0</v>
          </cell>
        </row>
        <row r="669">
          <cell r="B669" t="str">
            <v>VILLA MARTHE</v>
          </cell>
          <cell r="C669" t="str">
            <v xml:space="preserve">        </v>
          </cell>
          <cell r="D669" t="str">
            <v xml:space="preserve">        </v>
          </cell>
          <cell r="F669" t="str">
            <v>Oui</v>
          </cell>
          <cell r="I669">
            <v>80094507300016</v>
          </cell>
          <cell r="J669">
            <v>800945073</v>
          </cell>
          <cell r="K669">
            <v>0</v>
          </cell>
          <cell r="L669" t="str">
            <v>Oui</v>
          </cell>
          <cell r="M669" t="str">
            <v>Non</v>
          </cell>
          <cell r="N669">
            <v>2958465</v>
          </cell>
          <cell r="O669">
            <v>42517</v>
          </cell>
          <cell r="Q669">
            <v>0</v>
          </cell>
          <cell r="S669">
            <v>0</v>
          </cell>
          <cell r="U669" t="str">
            <v>VILLA</v>
          </cell>
          <cell r="V669">
            <v>0</v>
          </cell>
          <cell r="X669">
            <v>5777</v>
          </cell>
          <cell r="Y669" t="str">
            <v>71 RUE DU GENERAL DE GAULLE</v>
          </cell>
          <cell r="AA669" t="str">
            <v>SALAZIE</v>
          </cell>
          <cell r="AB669">
            <v>97433</v>
          </cell>
          <cell r="AC669">
            <v>421</v>
          </cell>
          <cell r="AD669">
            <v>97</v>
          </cell>
          <cell r="AE669">
            <v>0</v>
          </cell>
        </row>
        <row r="670">
          <cell r="B670" t="str">
            <v>AU BORD DE LA MARE</v>
          </cell>
          <cell r="C670" t="str">
            <v xml:space="preserve">        </v>
          </cell>
          <cell r="D670" t="str">
            <v xml:space="preserve">        </v>
          </cell>
          <cell r="F670" t="str">
            <v>Oui</v>
          </cell>
          <cell r="H670" t="str">
            <v>RIVIERE JEAN MAX OU SYLVIE</v>
          </cell>
          <cell r="K670">
            <v>0</v>
          </cell>
          <cell r="L670" t="str">
            <v>Oui</v>
          </cell>
          <cell r="M670" t="str">
            <v>Non</v>
          </cell>
          <cell r="N670">
            <v>2958465</v>
          </cell>
          <cell r="O670">
            <v>42522</v>
          </cell>
          <cell r="Q670">
            <v>0</v>
          </cell>
          <cell r="S670">
            <v>0</v>
          </cell>
          <cell r="U670" t="str">
            <v>AU</v>
          </cell>
          <cell r="V670">
            <v>0</v>
          </cell>
          <cell r="X670">
            <v>5781</v>
          </cell>
          <cell r="Y670" t="str">
            <v>15 IMPASSE PLATEAU SISSAHAYES</v>
          </cell>
          <cell r="Z670" t="str">
            <v>HELL-BOURG</v>
          </cell>
          <cell r="AA670" t="str">
            <v>SALAZIE</v>
          </cell>
          <cell r="AB670">
            <v>97433</v>
          </cell>
          <cell r="AC670">
            <v>421</v>
          </cell>
          <cell r="AD670">
            <v>97</v>
          </cell>
          <cell r="AE670">
            <v>0</v>
          </cell>
        </row>
        <row r="671">
          <cell r="B671" t="str">
            <v>ELISABETH GERALDINE MARIE NOEL</v>
          </cell>
          <cell r="C671" t="str">
            <v xml:space="preserve">        </v>
          </cell>
          <cell r="D671" t="str">
            <v xml:space="preserve">        </v>
          </cell>
          <cell r="E671" t="str">
            <v>MME</v>
          </cell>
          <cell r="F671" t="str">
            <v>Oui</v>
          </cell>
          <cell r="I671">
            <v>35405296100035</v>
          </cell>
          <cell r="J671">
            <v>354052961</v>
          </cell>
          <cell r="K671">
            <v>0</v>
          </cell>
          <cell r="L671" t="str">
            <v>Oui</v>
          </cell>
          <cell r="M671" t="str">
            <v>Non</v>
          </cell>
          <cell r="N671">
            <v>2958465</v>
          </cell>
          <cell r="O671">
            <v>42522</v>
          </cell>
          <cell r="Q671">
            <v>0</v>
          </cell>
          <cell r="S671" t="str">
            <v>0113Z</v>
          </cell>
          <cell r="U671" t="str">
            <v>ELISABETH</v>
          </cell>
          <cell r="V671">
            <v>0</v>
          </cell>
          <cell r="X671">
            <v>5786</v>
          </cell>
          <cell r="Y671" t="str">
            <v>5 MARE D AFFOUCHE</v>
          </cell>
          <cell r="AA671" t="str">
            <v>SALAZIE</v>
          </cell>
          <cell r="AB671">
            <v>97433</v>
          </cell>
          <cell r="AC671">
            <v>421</v>
          </cell>
          <cell r="AD671">
            <v>97</v>
          </cell>
          <cell r="AE671">
            <v>0</v>
          </cell>
        </row>
        <row r="672">
          <cell r="B672" t="str">
            <v>LYCEE PRO BRAS FUSIL</v>
          </cell>
          <cell r="C672" t="str">
            <v xml:space="preserve">        </v>
          </cell>
          <cell r="D672" t="str">
            <v xml:space="preserve">        </v>
          </cell>
          <cell r="F672" t="str">
            <v>Non</v>
          </cell>
          <cell r="K672">
            <v>22</v>
          </cell>
          <cell r="L672" t="str">
            <v>Oui</v>
          </cell>
          <cell r="M672" t="str">
            <v>Oui</v>
          </cell>
          <cell r="N672">
            <v>2958465</v>
          </cell>
          <cell r="O672">
            <v>42529</v>
          </cell>
          <cell r="Q672">
            <v>0</v>
          </cell>
          <cell r="S672">
            <v>0</v>
          </cell>
          <cell r="U672" t="str">
            <v>LYCEE</v>
          </cell>
          <cell r="V672">
            <v>0</v>
          </cell>
          <cell r="X672">
            <v>5790</v>
          </cell>
          <cell r="Y672" t="str">
            <v>66 RUE DES ALAMANDAS</v>
          </cell>
          <cell r="AA672" t="str">
            <v>SAINT BENOIT</v>
          </cell>
          <cell r="AB672">
            <v>97470</v>
          </cell>
          <cell r="AC672">
            <v>410</v>
          </cell>
          <cell r="AD672">
            <v>97</v>
          </cell>
          <cell r="AE672">
            <v>0</v>
          </cell>
        </row>
        <row r="673">
          <cell r="B673" t="str">
            <v>BOURBON TOURISME</v>
          </cell>
          <cell r="C673" t="str">
            <v xml:space="preserve">        </v>
          </cell>
          <cell r="D673" t="str">
            <v xml:space="preserve">        </v>
          </cell>
          <cell r="F673" t="str">
            <v>Non</v>
          </cell>
          <cell r="I673">
            <v>38946364700013</v>
          </cell>
          <cell r="J673">
            <v>389463647</v>
          </cell>
          <cell r="K673">
            <v>12</v>
          </cell>
          <cell r="L673" t="str">
            <v>Oui</v>
          </cell>
          <cell r="M673" t="str">
            <v>Oui</v>
          </cell>
          <cell r="N673">
            <v>2958465</v>
          </cell>
          <cell r="O673">
            <v>42633</v>
          </cell>
          <cell r="Q673">
            <v>0</v>
          </cell>
          <cell r="S673" t="str">
            <v>7912Z</v>
          </cell>
          <cell r="U673" t="str">
            <v>BOURBON</v>
          </cell>
          <cell r="V673">
            <v>0</v>
          </cell>
          <cell r="X673">
            <v>5791</v>
          </cell>
          <cell r="Y673" t="str">
            <v>14 RUE RONTAUNAY</v>
          </cell>
          <cell r="AA673" t="str">
            <v>SAINT DENIS</v>
          </cell>
          <cell r="AB673">
            <v>97400</v>
          </cell>
          <cell r="AC673">
            <v>323</v>
          </cell>
          <cell r="AD673">
            <v>17</v>
          </cell>
          <cell r="AE673">
            <v>1</v>
          </cell>
        </row>
        <row r="674">
          <cell r="B674" t="str">
            <v>BUZ BUZ</v>
          </cell>
          <cell r="C674" t="str">
            <v xml:space="preserve">        </v>
          </cell>
          <cell r="D674" t="str">
            <v xml:space="preserve">        </v>
          </cell>
          <cell r="F674" t="str">
            <v>Oui</v>
          </cell>
          <cell r="I674">
            <v>52864201000011</v>
          </cell>
          <cell r="J674">
            <v>528642010</v>
          </cell>
          <cell r="K674">
            <v>0</v>
          </cell>
          <cell r="L674" t="str">
            <v>Oui</v>
          </cell>
          <cell r="M674" t="str">
            <v>Non</v>
          </cell>
          <cell r="N674">
            <v>2958465</v>
          </cell>
          <cell r="O674">
            <v>42542</v>
          </cell>
          <cell r="Q674">
            <v>0</v>
          </cell>
          <cell r="S674" t="str">
            <v>5819Z</v>
          </cell>
          <cell r="U674" t="str">
            <v>BUZ</v>
          </cell>
          <cell r="V674">
            <v>0</v>
          </cell>
          <cell r="X674">
            <v>5795</v>
          </cell>
          <cell r="Y674" t="str">
            <v>1 RUE CLAUDE MONET APPT N 6</v>
          </cell>
          <cell r="AA674" t="str">
            <v>SAINTE-CLOTILDE</v>
          </cell>
          <cell r="AB674">
            <v>97490</v>
          </cell>
          <cell r="AC674">
            <v>0</v>
          </cell>
          <cell r="AE674">
            <v>0</v>
          </cell>
        </row>
        <row r="675">
          <cell r="B675" t="str">
            <v>ECOLE ROUTIERE</v>
          </cell>
          <cell r="C675">
            <v>262501086</v>
          </cell>
          <cell r="D675">
            <v>262501086</v>
          </cell>
          <cell r="F675" t="str">
            <v>Oui</v>
          </cell>
          <cell r="I675">
            <v>38111509600012</v>
          </cell>
          <cell r="J675">
            <v>381115096</v>
          </cell>
          <cell r="K675">
            <v>12</v>
          </cell>
          <cell r="L675" t="str">
            <v>Oui</v>
          </cell>
          <cell r="M675" t="str">
            <v>Non</v>
          </cell>
          <cell r="N675">
            <v>2958465</v>
          </cell>
          <cell r="O675">
            <v>42544</v>
          </cell>
          <cell r="Q675">
            <v>0</v>
          </cell>
          <cell r="S675">
            <v>0</v>
          </cell>
          <cell r="U675" t="str">
            <v>ECOLE</v>
          </cell>
          <cell r="V675">
            <v>0</v>
          </cell>
          <cell r="X675">
            <v>5796</v>
          </cell>
          <cell r="Y675" t="str">
            <v>113 CHEMIN BRAS CANOT</v>
          </cell>
          <cell r="AA675" t="str">
            <v>SAINT BENOIT</v>
          </cell>
          <cell r="AB675">
            <v>97470</v>
          </cell>
          <cell r="AC675">
            <v>410</v>
          </cell>
          <cell r="AD675">
            <v>97</v>
          </cell>
          <cell r="AE675">
            <v>0</v>
          </cell>
        </row>
        <row r="676">
          <cell r="B676" t="str">
            <v>GOUGACHE BERNARD</v>
          </cell>
          <cell r="C676" t="str">
            <v xml:space="preserve">        </v>
          </cell>
          <cell r="D676" t="str">
            <v xml:space="preserve">        </v>
          </cell>
          <cell r="E676" t="str">
            <v>M</v>
          </cell>
          <cell r="F676" t="str">
            <v>Oui</v>
          </cell>
          <cell r="I676">
            <v>43023608300035</v>
          </cell>
          <cell r="J676">
            <v>430236083</v>
          </cell>
          <cell r="K676">
            <v>0</v>
          </cell>
          <cell r="L676" t="str">
            <v>Oui</v>
          </cell>
          <cell r="M676" t="str">
            <v>Non</v>
          </cell>
          <cell r="N676">
            <v>2958465</v>
          </cell>
          <cell r="O676">
            <v>42545</v>
          </cell>
          <cell r="Q676">
            <v>0</v>
          </cell>
          <cell r="S676" t="str">
            <v>9329Z</v>
          </cell>
          <cell r="U676" t="str">
            <v>GOUGACHE</v>
          </cell>
          <cell r="V676">
            <v>0</v>
          </cell>
          <cell r="X676">
            <v>5804</v>
          </cell>
          <cell r="Y676" t="str">
            <v>140 RUELLE CAMALON</v>
          </cell>
          <cell r="AA676" t="str">
            <v>SAINT ANDRE</v>
          </cell>
          <cell r="AB676">
            <v>97440</v>
          </cell>
          <cell r="AC676">
            <v>0</v>
          </cell>
          <cell r="AE676">
            <v>0</v>
          </cell>
        </row>
        <row r="677">
          <cell r="B677" t="str">
            <v>SEREN SERIGRAPHIE</v>
          </cell>
          <cell r="C677">
            <v>262512512</v>
          </cell>
          <cell r="D677" t="str">
            <v xml:space="preserve">        </v>
          </cell>
          <cell r="F677" t="str">
            <v>Oui</v>
          </cell>
          <cell r="I677">
            <v>45244483900016</v>
          </cell>
          <cell r="J677">
            <v>452444839</v>
          </cell>
          <cell r="K677">
            <v>0</v>
          </cell>
          <cell r="L677" t="str">
            <v>Oui</v>
          </cell>
          <cell r="M677" t="str">
            <v>Non</v>
          </cell>
          <cell r="N677">
            <v>2958465</v>
          </cell>
          <cell r="O677">
            <v>42545</v>
          </cell>
          <cell r="Q677">
            <v>0</v>
          </cell>
          <cell r="S677" t="str">
            <v>1812Z</v>
          </cell>
          <cell r="U677" t="str">
            <v>SEREN</v>
          </cell>
          <cell r="V677">
            <v>0</v>
          </cell>
          <cell r="X677">
            <v>5805</v>
          </cell>
          <cell r="Y677" t="str">
            <v>4 CHEMIN FINETTE</v>
          </cell>
          <cell r="AA677" t="str">
            <v>SAINTE-CLOTILDE</v>
          </cell>
          <cell r="AB677">
            <v>97490</v>
          </cell>
          <cell r="AC677">
            <v>0</v>
          </cell>
          <cell r="AE677">
            <v>0</v>
          </cell>
        </row>
        <row r="678">
          <cell r="B678" t="str">
            <v>OSIRIS</v>
          </cell>
          <cell r="C678" t="str">
            <v xml:space="preserve">        </v>
          </cell>
          <cell r="D678" t="str">
            <v xml:space="preserve">        </v>
          </cell>
          <cell r="F678" t="str">
            <v>Oui</v>
          </cell>
          <cell r="I678">
            <v>49119921200045</v>
          </cell>
          <cell r="J678">
            <v>491199212</v>
          </cell>
          <cell r="K678">
            <v>0</v>
          </cell>
          <cell r="L678" t="str">
            <v>Oui</v>
          </cell>
          <cell r="M678" t="str">
            <v>Non</v>
          </cell>
          <cell r="N678">
            <v>2958465</v>
          </cell>
          <cell r="O678">
            <v>42545</v>
          </cell>
          <cell r="Q678">
            <v>0</v>
          </cell>
          <cell r="S678" t="str">
            <v>8010Z</v>
          </cell>
          <cell r="U678" t="str">
            <v>OSIRIS</v>
          </cell>
          <cell r="V678">
            <v>0</v>
          </cell>
          <cell r="X678">
            <v>5806</v>
          </cell>
          <cell r="Y678" t="str">
            <v>OSR LOCAL 4 1 RUE RAYMOND VERGES</v>
          </cell>
          <cell r="AA678" t="str">
            <v>SAINTE SUZANNE</v>
          </cell>
          <cell r="AB678">
            <v>97441</v>
          </cell>
          <cell r="AC678">
            <v>420</v>
          </cell>
          <cell r="AD678">
            <v>97</v>
          </cell>
          <cell r="AE678">
            <v>0</v>
          </cell>
        </row>
        <row r="679">
          <cell r="B679" t="str">
            <v>ASSOCIATION SARANGHI OI</v>
          </cell>
          <cell r="C679" t="str">
            <v xml:space="preserve">        </v>
          </cell>
          <cell r="D679" t="str">
            <v xml:space="preserve">        </v>
          </cell>
          <cell r="F679" t="str">
            <v>Non</v>
          </cell>
          <cell r="I679">
            <v>75176326900014</v>
          </cell>
          <cell r="J679">
            <v>751763269</v>
          </cell>
          <cell r="K679">
            <v>12</v>
          </cell>
          <cell r="L679" t="str">
            <v>Oui</v>
          </cell>
          <cell r="M679" t="str">
            <v>Oui</v>
          </cell>
          <cell r="N679">
            <v>2958465</v>
          </cell>
          <cell r="O679">
            <v>42829</v>
          </cell>
          <cell r="Q679">
            <v>0</v>
          </cell>
          <cell r="S679">
            <v>0</v>
          </cell>
          <cell r="U679" t="str">
            <v>ASSOCIATION</v>
          </cell>
          <cell r="V679">
            <v>0</v>
          </cell>
          <cell r="X679">
            <v>5819</v>
          </cell>
          <cell r="Y679" t="str">
            <v>45 CHEMIN DE LA CONFIANCE</v>
          </cell>
          <cell r="AA679" t="str">
            <v>SAINT BENOIT</v>
          </cell>
          <cell r="AB679">
            <v>97470</v>
          </cell>
          <cell r="AC679">
            <v>410</v>
          </cell>
          <cell r="AD679">
            <v>97</v>
          </cell>
          <cell r="AE679">
            <v>0</v>
          </cell>
        </row>
        <row r="680">
          <cell r="B680" t="str">
            <v>GROUPAMA</v>
          </cell>
          <cell r="C680" t="str">
            <v xml:space="preserve">        </v>
          </cell>
          <cell r="D680" t="str">
            <v xml:space="preserve">        </v>
          </cell>
          <cell r="F680" t="str">
            <v>Oui</v>
          </cell>
          <cell r="K680">
            <v>0</v>
          </cell>
          <cell r="L680" t="str">
            <v>Oui</v>
          </cell>
          <cell r="M680" t="str">
            <v>Non</v>
          </cell>
          <cell r="N680">
            <v>2958465</v>
          </cell>
          <cell r="O680">
            <v>42566</v>
          </cell>
          <cell r="Q680">
            <v>3</v>
          </cell>
          <cell r="S680">
            <v>0</v>
          </cell>
          <cell r="U680" t="str">
            <v>GROUPAMA</v>
          </cell>
          <cell r="V680">
            <v>7</v>
          </cell>
          <cell r="X680">
            <v>5820</v>
          </cell>
          <cell r="Y680" t="str">
            <v>RUE ANDRE LARDY</v>
          </cell>
          <cell r="Z680" t="str">
            <v>BP 103</v>
          </cell>
          <cell r="AA680" t="str">
            <v>SAINTE MARIE</v>
          </cell>
          <cell r="AB680">
            <v>97438</v>
          </cell>
          <cell r="AC680">
            <v>0</v>
          </cell>
          <cell r="AE680">
            <v>0</v>
          </cell>
        </row>
        <row r="681">
          <cell r="B681" t="str">
            <v>DS AVOCATS</v>
          </cell>
          <cell r="C681">
            <v>262509910</v>
          </cell>
          <cell r="D681">
            <v>262509125</v>
          </cell>
          <cell r="F681" t="str">
            <v>Oui</v>
          </cell>
          <cell r="I681">
            <v>78471226700060</v>
          </cell>
          <cell r="J681">
            <v>784712267</v>
          </cell>
          <cell r="K681">
            <v>0</v>
          </cell>
          <cell r="L681" t="str">
            <v>Oui</v>
          </cell>
          <cell r="M681" t="str">
            <v>Non</v>
          </cell>
          <cell r="N681">
            <v>2958465</v>
          </cell>
          <cell r="O681">
            <v>42577</v>
          </cell>
          <cell r="Q681">
            <v>0</v>
          </cell>
          <cell r="S681">
            <v>0</v>
          </cell>
          <cell r="U681" t="str">
            <v>DS</v>
          </cell>
          <cell r="V681">
            <v>0</v>
          </cell>
          <cell r="X681">
            <v>5839</v>
          </cell>
          <cell r="Y681" t="str">
            <v>47 RUE ALEXIS DE VILLENEUVE</v>
          </cell>
          <cell r="AA681" t="str">
            <v>SAINT DENIS</v>
          </cell>
          <cell r="AB681">
            <v>97400</v>
          </cell>
          <cell r="AC681">
            <v>323</v>
          </cell>
          <cell r="AD681">
            <v>17</v>
          </cell>
          <cell r="AE681">
            <v>1</v>
          </cell>
        </row>
        <row r="682">
          <cell r="B682" t="str">
            <v>DYS SEMBLABLE</v>
          </cell>
          <cell r="C682" t="str">
            <v xml:space="preserve">        </v>
          </cell>
          <cell r="D682" t="str">
            <v xml:space="preserve">        </v>
          </cell>
          <cell r="F682" t="str">
            <v>Oui</v>
          </cell>
          <cell r="I682">
            <v>80969379900011</v>
          </cell>
          <cell r="J682">
            <v>809693799</v>
          </cell>
          <cell r="K682">
            <v>0</v>
          </cell>
          <cell r="L682" t="str">
            <v>Oui</v>
          </cell>
          <cell r="M682" t="str">
            <v>Non</v>
          </cell>
          <cell r="N682">
            <v>2958465</v>
          </cell>
          <cell r="O682">
            <v>42585</v>
          </cell>
          <cell r="Q682">
            <v>0</v>
          </cell>
          <cell r="S682" t="str">
            <v>9499Z</v>
          </cell>
          <cell r="U682" t="str">
            <v>DYS</v>
          </cell>
          <cell r="V682">
            <v>0</v>
          </cell>
          <cell r="X682">
            <v>5845</v>
          </cell>
          <cell r="Y682" t="str">
            <v>LA CONFIANCE 39 ALL DES VERGERS</v>
          </cell>
          <cell r="AA682" t="str">
            <v>SAINT BENOIT</v>
          </cell>
          <cell r="AB682">
            <v>97470</v>
          </cell>
          <cell r="AC682">
            <v>410</v>
          </cell>
          <cell r="AD682">
            <v>97</v>
          </cell>
          <cell r="AE682">
            <v>0</v>
          </cell>
        </row>
        <row r="683">
          <cell r="B683" t="str">
            <v>PARISOT BERTRAND GAETAN</v>
          </cell>
          <cell r="C683" t="str">
            <v xml:space="preserve">        </v>
          </cell>
          <cell r="D683" t="str">
            <v xml:space="preserve">        </v>
          </cell>
          <cell r="E683" t="str">
            <v>M</v>
          </cell>
          <cell r="F683" t="str">
            <v>Oui</v>
          </cell>
          <cell r="H683" t="str">
            <v>GITE PARISOT MADELEINE</v>
          </cell>
          <cell r="I683">
            <v>75323009300019</v>
          </cell>
          <cell r="J683">
            <v>753230093</v>
          </cell>
          <cell r="K683">
            <v>0</v>
          </cell>
          <cell r="L683" t="str">
            <v>Oui</v>
          </cell>
          <cell r="M683" t="str">
            <v>Non</v>
          </cell>
          <cell r="N683">
            <v>2958465</v>
          </cell>
          <cell r="O683">
            <v>42585</v>
          </cell>
          <cell r="Q683">
            <v>0</v>
          </cell>
          <cell r="S683" t="str">
            <v>5520Z</v>
          </cell>
          <cell r="U683" t="str">
            <v>PARISOT</v>
          </cell>
          <cell r="V683">
            <v>0</v>
          </cell>
          <cell r="X683">
            <v>5846</v>
          </cell>
          <cell r="Y683" t="str">
            <v>40 RUE AMIRAL LACAZE HELL BOURG</v>
          </cell>
          <cell r="AA683" t="str">
            <v>SALAZIE</v>
          </cell>
          <cell r="AB683">
            <v>97433</v>
          </cell>
          <cell r="AC683">
            <v>421</v>
          </cell>
          <cell r="AD683">
            <v>97</v>
          </cell>
          <cell r="AE683">
            <v>0</v>
          </cell>
        </row>
        <row r="684">
          <cell r="B684" t="str">
            <v>PARC NATIONAL DE LA REUNION</v>
          </cell>
          <cell r="C684" t="str">
            <v xml:space="preserve">        </v>
          </cell>
          <cell r="D684" t="str">
            <v xml:space="preserve">        </v>
          </cell>
          <cell r="F684" t="str">
            <v>Oui</v>
          </cell>
          <cell r="I684">
            <v>20000835700036</v>
          </cell>
          <cell r="J684">
            <v>200008357</v>
          </cell>
          <cell r="K684">
            <v>21</v>
          </cell>
          <cell r="L684" t="str">
            <v>Oui</v>
          </cell>
          <cell r="M684" t="str">
            <v>Oui</v>
          </cell>
          <cell r="N684">
            <v>2958465</v>
          </cell>
          <cell r="O684">
            <v>42586</v>
          </cell>
          <cell r="Q684">
            <v>0</v>
          </cell>
          <cell r="S684" t="str">
            <v>9104Z</v>
          </cell>
          <cell r="U684" t="str">
            <v>PARC</v>
          </cell>
          <cell r="V684">
            <v>0</v>
          </cell>
          <cell r="X684">
            <v>5847</v>
          </cell>
          <cell r="Y684" t="str">
            <v>258 RUE DE LA REPUBLIQUE</v>
          </cell>
          <cell r="AA684" t="str">
            <v>LA PLAINE DES PALMISTES</v>
          </cell>
          <cell r="AB684">
            <v>97431</v>
          </cell>
          <cell r="AC684">
            <v>406</v>
          </cell>
          <cell r="AD684">
            <v>97</v>
          </cell>
          <cell r="AE684">
            <v>0</v>
          </cell>
        </row>
        <row r="685">
          <cell r="B685" t="str">
            <v>DAMODAR RISHMA NIRASHA</v>
          </cell>
          <cell r="C685" t="str">
            <v xml:space="preserve">        </v>
          </cell>
          <cell r="D685" t="str">
            <v xml:space="preserve">        </v>
          </cell>
          <cell r="F685" t="str">
            <v>Oui</v>
          </cell>
          <cell r="I685">
            <v>79767728300013</v>
          </cell>
          <cell r="J685">
            <v>797677283</v>
          </cell>
          <cell r="K685">
            <v>0</v>
          </cell>
          <cell r="L685" t="str">
            <v>Oui</v>
          </cell>
          <cell r="M685" t="str">
            <v>Non</v>
          </cell>
          <cell r="N685">
            <v>2958465</v>
          </cell>
          <cell r="O685">
            <v>42590</v>
          </cell>
          <cell r="Q685">
            <v>0</v>
          </cell>
          <cell r="S685">
            <v>0</v>
          </cell>
          <cell r="U685" t="str">
            <v>DAMODAR</v>
          </cell>
          <cell r="V685">
            <v>0</v>
          </cell>
          <cell r="X685">
            <v>5850</v>
          </cell>
          <cell r="Y685" t="str">
            <v>42 CHEMIN DE LA GROTTE</v>
          </cell>
          <cell r="Z685" t="str">
            <v>LA BRETAGNE</v>
          </cell>
          <cell r="AA685" t="str">
            <v>SAINTE CLOTILDE</v>
          </cell>
          <cell r="AB685">
            <v>97490</v>
          </cell>
          <cell r="AC685">
            <v>411</v>
          </cell>
          <cell r="AD685">
            <v>97</v>
          </cell>
          <cell r="AE685">
            <v>10</v>
          </cell>
        </row>
        <row r="686">
          <cell r="B686" t="str">
            <v>LA PORTE DES CASCADES</v>
          </cell>
          <cell r="C686" t="str">
            <v xml:space="preserve">        </v>
          </cell>
          <cell r="D686" t="str">
            <v xml:space="preserve">        </v>
          </cell>
          <cell r="E686" t="str">
            <v>M</v>
          </cell>
          <cell r="F686" t="str">
            <v>Oui</v>
          </cell>
          <cell r="H686" t="str">
            <v>GARCONNET FRANCOIS</v>
          </cell>
          <cell r="I686">
            <v>38918925900010</v>
          </cell>
          <cell r="J686">
            <v>389189259</v>
          </cell>
          <cell r="K686">
            <v>0</v>
          </cell>
          <cell r="L686" t="str">
            <v>Oui</v>
          </cell>
          <cell r="M686" t="str">
            <v>Non</v>
          </cell>
          <cell r="N686">
            <v>2958465</v>
          </cell>
          <cell r="O686">
            <v>42590</v>
          </cell>
          <cell r="Q686">
            <v>0</v>
          </cell>
          <cell r="S686">
            <v>0</v>
          </cell>
          <cell r="U686" t="str">
            <v>LA</v>
          </cell>
          <cell r="V686">
            <v>0</v>
          </cell>
          <cell r="X686">
            <v>5852</v>
          </cell>
          <cell r="Y686" t="str">
            <v>48 RUE DES ARUMS</v>
          </cell>
          <cell r="AA686" t="str">
            <v>LA PLAINE DES PALMISTES</v>
          </cell>
          <cell r="AB686">
            <v>97431</v>
          </cell>
          <cell r="AC686">
            <v>406</v>
          </cell>
          <cell r="AD686">
            <v>97</v>
          </cell>
          <cell r="AE686">
            <v>0</v>
          </cell>
        </row>
        <row r="687">
          <cell r="B687" t="str">
            <v>OT SAINT-ETIENNE</v>
          </cell>
          <cell r="C687" t="str">
            <v xml:space="preserve">        </v>
          </cell>
          <cell r="D687" t="str">
            <v xml:space="preserve">        </v>
          </cell>
          <cell r="F687" t="str">
            <v>Oui</v>
          </cell>
          <cell r="I687">
            <v>49531542600017</v>
          </cell>
          <cell r="J687">
            <v>495315426</v>
          </cell>
          <cell r="K687">
            <v>0</v>
          </cell>
          <cell r="L687" t="str">
            <v>Oui</v>
          </cell>
          <cell r="M687" t="str">
            <v>Non</v>
          </cell>
          <cell r="N687">
            <v>2958465</v>
          </cell>
          <cell r="O687">
            <v>42591</v>
          </cell>
          <cell r="Q687">
            <v>0</v>
          </cell>
          <cell r="S687" t="str">
            <v>7990Z</v>
          </cell>
          <cell r="U687" t="str">
            <v>OT</v>
          </cell>
          <cell r="V687">
            <v>0</v>
          </cell>
          <cell r="X687">
            <v>5855</v>
          </cell>
          <cell r="Y687" t="str">
            <v>METROPOLE REGIE AV ET RECETTES</v>
          </cell>
          <cell r="Z687" t="str">
            <v>16 AVENUE DE LA LIBERATION</v>
          </cell>
          <cell r="AA687" t="str">
            <v>SAINT-ETIENNE</v>
          </cell>
          <cell r="AB687">
            <v>42000</v>
          </cell>
          <cell r="AC687">
            <v>218</v>
          </cell>
          <cell r="AD687">
            <v>42</v>
          </cell>
          <cell r="AE687">
            <v>0</v>
          </cell>
        </row>
        <row r="688">
          <cell r="B688" t="str">
            <v>TELEMAG PLUS</v>
          </cell>
          <cell r="C688" t="str">
            <v xml:space="preserve">        </v>
          </cell>
          <cell r="D688" t="str">
            <v xml:space="preserve">        </v>
          </cell>
          <cell r="F688" t="str">
            <v>Oui</v>
          </cell>
          <cell r="H688" t="str">
            <v>ESPACE CAPRICORNE PRESSE</v>
          </cell>
          <cell r="I688">
            <v>75010753400026</v>
          </cell>
          <cell r="J688">
            <v>750107534</v>
          </cell>
          <cell r="K688">
            <v>0</v>
          </cell>
          <cell r="L688" t="str">
            <v>Oui</v>
          </cell>
          <cell r="M688" t="str">
            <v>Non</v>
          </cell>
          <cell r="N688">
            <v>2958465</v>
          </cell>
          <cell r="O688">
            <v>42601</v>
          </cell>
          <cell r="Q688">
            <v>0</v>
          </cell>
          <cell r="S688">
            <v>58132</v>
          </cell>
          <cell r="U688" t="str">
            <v>TELEMAG</v>
          </cell>
          <cell r="V688">
            <v>0</v>
          </cell>
          <cell r="X688">
            <v>5858</v>
          </cell>
          <cell r="Y688" t="str">
            <v>26 CHEMIN DES GREVILLEAS</v>
          </cell>
          <cell r="Z688" t="str">
            <v>LA BRETAGNE</v>
          </cell>
          <cell r="AA688" t="str">
            <v>SAINTE CLOTILDE</v>
          </cell>
          <cell r="AB688">
            <v>97490</v>
          </cell>
          <cell r="AC688">
            <v>411</v>
          </cell>
          <cell r="AD688">
            <v>97</v>
          </cell>
          <cell r="AE688">
            <v>10</v>
          </cell>
        </row>
        <row r="689">
          <cell r="B689" t="str">
            <v>BRAON MARIE ALICE</v>
          </cell>
          <cell r="C689" t="str">
            <v xml:space="preserve">        </v>
          </cell>
          <cell r="D689" t="str">
            <v xml:space="preserve">        </v>
          </cell>
          <cell r="E689" t="str">
            <v>MME</v>
          </cell>
          <cell r="F689" t="str">
            <v>Oui</v>
          </cell>
          <cell r="K689">
            <v>0</v>
          </cell>
          <cell r="L689" t="str">
            <v>Oui</v>
          </cell>
          <cell r="M689" t="str">
            <v>Non</v>
          </cell>
          <cell r="N689">
            <v>2958465</v>
          </cell>
          <cell r="O689">
            <v>42608</v>
          </cell>
          <cell r="P689">
            <v>692708581</v>
          </cell>
          <cell r="Q689">
            <v>0</v>
          </cell>
          <cell r="S689">
            <v>0</v>
          </cell>
          <cell r="T689" t="str">
            <v>bgmalice@gmail.com</v>
          </cell>
          <cell r="U689" t="str">
            <v>BRAON</v>
          </cell>
          <cell r="V689">
            <v>0</v>
          </cell>
          <cell r="X689">
            <v>5875</v>
          </cell>
          <cell r="Y689" t="str">
            <v>4 RUE THOMAS ROBERT</v>
          </cell>
          <cell r="AA689" t="str">
            <v>LA PLAINE DES PALMISTES</v>
          </cell>
          <cell r="AB689">
            <v>97431</v>
          </cell>
          <cell r="AC689">
            <v>406</v>
          </cell>
          <cell r="AD689">
            <v>97</v>
          </cell>
          <cell r="AE689">
            <v>0</v>
          </cell>
        </row>
        <row r="690">
          <cell r="B690" t="str">
            <v>EDITION CLIN D OEIL</v>
          </cell>
          <cell r="C690">
            <v>262281222</v>
          </cell>
          <cell r="D690">
            <v>262283300</v>
          </cell>
          <cell r="E690" t="str">
            <v>SARL</v>
          </cell>
          <cell r="F690" t="str">
            <v>Non</v>
          </cell>
          <cell r="I690">
            <v>39384570600018</v>
          </cell>
          <cell r="J690">
            <v>393845706</v>
          </cell>
          <cell r="K690">
            <v>0</v>
          </cell>
          <cell r="L690" t="str">
            <v>Oui</v>
          </cell>
          <cell r="M690" t="str">
            <v>Non</v>
          </cell>
          <cell r="N690">
            <v>2958465</v>
          </cell>
          <cell r="O690">
            <v>42608</v>
          </cell>
          <cell r="Q690">
            <v>0</v>
          </cell>
          <cell r="S690">
            <v>0</v>
          </cell>
          <cell r="T690" t="str">
            <v>jenny.ly01@gmail.com</v>
          </cell>
          <cell r="U690" t="str">
            <v>EDITION</v>
          </cell>
          <cell r="V690">
            <v>0</v>
          </cell>
          <cell r="X690">
            <v>5879</v>
          </cell>
          <cell r="Y690" t="str">
            <v>15 RUE DU DOMAINE POURPRE</v>
          </cell>
          <cell r="Z690" t="str">
            <v>LA CONVENANCE</v>
          </cell>
          <cell r="AA690" t="str">
            <v>SAINTE MARIE</v>
          </cell>
          <cell r="AB690">
            <v>97438</v>
          </cell>
          <cell r="AC690">
            <v>0</v>
          </cell>
          <cell r="AE690">
            <v>0</v>
          </cell>
        </row>
        <row r="691">
          <cell r="B691" t="str">
            <v>MOGAMAT BATI LAFAYETTE</v>
          </cell>
          <cell r="C691" t="str">
            <v xml:space="preserve">        </v>
          </cell>
          <cell r="D691" t="str">
            <v xml:space="preserve">        </v>
          </cell>
          <cell r="F691" t="str">
            <v>Oui</v>
          </cell>
          <cell r="I691">
            <v>44215534700010</v>
          </cell>
          <cell r="J691">
            <v>442155347</v>
          </cell>
          <cell r="K691">
            <v>0</v>
          </cell>
          <cell r="L691" t="str">
            <v>Oui</v>
          </cell>
          <cell r="M691" t="str">
            <v>Non</v>
          </cell>
          <cell r="N691">
            <v>2958465</v>
          </cell>
          <cell r="O691">
            <v>42625</v>
          </cell>
          <cell r="Q691">
            <v>0</v>
          </cell>
          <cell r="S691" t="str">
            <v>4674A</v>
          </cell>
          <cell r="U691" t="str">
            <v>MOGAMAT</v>
          </cell>
          <cell r="V691">
            <v>0</v>
          </cell>
          <cell r="X691">
            <v>5909</v>
          </cell>
          <cell r="Y691" t="str">
            <v>ZI BRAS FUSIL 4 RUE LAFAYETTE</v>
          </cell>
          <cell r="Z691" t="str">
            <v>BP 38</v>
          </cell>
          <cell r="AA691" t="str">
            <v>SAINT BENOIT</v>
          </cell>
          <cell r="AB691">
            <v>97470</v>
          </cell>
          <cell r="AC691">
            <v>410</v>
          </cell>
          <cell r="AD691">
            <v>97</v>
          </cell>
          <cell r="AE691">
            <v>0</v>
          </cell>
        </row>
        <row r="692">
          <cell r="B692" t="str">
            <v>LA METIS GAUDENS RIVIERE</v>
          </cell>
          <cell r="C692">
            <v>692268868</v>
          </cell>
          <cell r="D692" t="str">
            <v xml:space="preserve">        </v>
          </cell>
          <cell r="F692" t="str">
            <v>Oui</v>
          </cell>
          <cell r="H692" t="str">
            <v>ISABELLE</v>
          </cell>
          <cell r="I692">
            <v>79450928100018</v>
          </cell>
          <cell r="J692">
            <v>794509281</v>
          </cell>
          <cell r="K692">
            <v>0</v>
          </cell>
          <cell r="L692" t="str">
            <v>Oui</v>
          </cell>
          <cell r="M692" t="str">
            <v>Non</v>
          </cell>
          <cell r="N692">
            <v>2958465</v>
          </cell>
          <cell r="O692">
            <v>42641</v>
          </cell>
          <cell r="Q692">
            <v>0</v>
          </cell>
          <cell r="S692">
            <v>0</v>
          </cell>
          <cell r="V692">
            <v>0</v>
          </cell>
          <cell r="X692">
            <v>5924</v>
          </cell>
          <cell r="Y692" t="str">
            <v>2 RUE EMERAUDE LA CONVENANCE</v>
          </cell>
          <cell r="AA692" t="str">
            <v>SAINTE MARIE</v>
          </cell>
          <cell r="AB692">
            <v>97438</v>
          </cell>
          <cell r="AC692">
            <v>0</v>
          </cell>
          <cell r="AE692">
            <v>0</v>
          </cell>
        </row>
        <row r="693">
          <cell r="B693" t="str">
            <v>SNC HOTEL 64 RONCECEVEAUX</v>
          </cell>
          <cell r="C693">
            <v>556000040</v>
          </cell>
          <cell r="D693" t="str">
            <v xml:space="preserve">        </v>
          </cell>
          <cell r="F693" t="str">
            <v>Oui</v>
          </cell>
          <cell r="I693">
            <v>79439694500014</v>
          </cell>
          <cell r="J693">
            <v>794396945</v>
          </cell>
          <cell r="K693">
            <v>0</v>
          </cell>
          <cell r="L693" t="str">
            <v>Oui</v>
          </cell>
          <cell r="M693" t="str">
            <v>Non</v>
          </cell>
          <cell r="N693">
            <v>2958465</v>
          </cell>
          <cell r="O693">
            <v>42653</v>
          </cell>
          <cell r="Q693">
            <v>0</v>
          </cell>
          <cell r="S693">
            <v>0</v>
          </cell>
          <cell r="U693" t="str">
            <v>SNC</v>
          </cell>
          <cell r="V693">
            <v>0</v>
          </cell>
          <cell r="X693">
            <v>5929</v>
          </cell>
          <cell r="Y693" t="str">
            <v>25 RUE LOUIS BARTHOU</v>
          </cell>
          <cell r="AA693" t="str">
            <v>PAU</v>
          </cell>
          <cell r="AB693">
            <v>64000</v>
          </cell>
          <cell r="AC693">
            <v>445</v>
          </cell>
          <cell r="AD693">
            <v>64</v>
          </cell>
          <cell r="AE693">
            <v>0</v>
          </cell>
        </row>
        <row r="694">
          <cell r="B694" t="str">
            <v>PRESSE MEDIA SANTE</v>
          </cell>
          <cell r="C694" t="str">
            <v xml:space="preserve">        </v>
          </cell>
          <cell r="D694" t="str">
            <v xml:space="preserve">        </v>
          </cell>
          <cell r="F694" t="str">
            <v>Oui</v>
          </cell>
          <cell r="I694">
            <v>80369195500022</v>
          </cell>
          <cell r="J694">
            <v>803691955</v>
          </cell>
          <cell r="K694">
            <v>12</v>
          </cell>
          <cell r="L694" t="str">
            <v>Oui</v>
          </cell>
          <cell r="M694" t="str">
            <v>Non</v>
          </cell>
          <cell r="N694">
            <v>2958465</v>
          </cell>
          <cell r="O694">
            <v>42661</v>
          </cell>
          <cell r="Q694">
            <v>0</v>
          </cell>
          <cell r="S694" t="str">
            <v>7021Z</v>
          </cell>
          <cell r="U694" t="str">
            <v>PRESSE</v>
          </cell>
          <cell r="V694">
            <v>35</v>
          </cell>
          <cell r="X694">
            <v>5953</v>
          </cell>
          <cell r="Y694" t="str">
            <v>RUE ALFRED BRINON</v>
          </cell>
          <cell r="AA694" t="str">
            <v>VILLEURBANNE</v>
          </cell>
          <cell r="AB694">
            <v>69100</v>
          </cell>
          <cell r="AC694">
            <v>266</v>
          </cell>
          <cell r="AD694">
            <v>69</v>
          </cell>
          <cell r="AE694">
            <v>0</v>
          </cell>
        </row>
        <row r="695">
          <cell r="B695" t="str">
            <v>THIBAULT OPHELIE</v>
          </cell>
          <cell r="C695" t="str">
            <v xml:space="preserve">        </v>
          </cell>
          <cell r="D695" t="str">
            <v xml:space="preserve">        </v>
          </cell>
          <cell r="E695" t="str">
            <v>MME</v>
          </cell>
          <cell r="F695" t="str">
            <v>Oui</v>
          </cell>
          <cell r="K695">
            <v>11</v>
          </cell>
          <cell r="L695" t="str">
            <v>Oui</v>
          </cell>
          <cell r="M695" t="str">
            <v>Non</v>
          </cell>
          <cell r="N695">
            <v>2958465</v>
          </cell>
          <cell r="O695">
            <v>42668</v>
          </cell>
          <cell r="Q695">
            <v>0</v>
          </cell>
          <cell r="S695">
            <v>0</v>
          </cell>
          <cell r="U695" t="str">
            <v>THIBAULT</v>
          </cell>
          <cell r="V695">
            <v>3</v>
          </cell>
          <cell r="X695">
            <v>5958</v>
          </cell>
          <cell r="Y695" t="str">
            <v>RUE DU LYCEE BEL AIR</v>
          </cell>
          <cell r="AA695" t="str">
            <v>SAINTE SUZANNE</v>
          </cell>
          <cell r="AB695">
            <v>97441</v>
          </cell>
          <cell r="AC695">
            <v>420</v>
          </cell>
          <cell r="AD695">
            <v>97</v>
          </cell>
          <cell r="AE695">
            <v>0</v>
          </cell>
        </row>
        <row r="696">
          <cell r="B696" t="str">
            <v>BIRONDA FLORENCE</v>
          </cell>
          <cell r="C696" t="str">
            <v xml:space="preserve">        </v>
          </cell>
          <cell r="D696" t="str">
            <v xml:space="preserve">        </v>
          </cell>
          <cell r="E696" t="str">
            <v>MME</v>
          </cell>
          <cell r="F696" t="str">
            <v>Oui</v>
          </cell>
          <cell r="K696">
            <v>11</v>
          </cell>
          <cell r="L696" t="str">
            <v>Oui</v>
          </cell>
          <cell r="M696" t="str">
            <v>Non</v>
          </cell>
          <cell r="N696">
            <v>2958465</v>
          </cell>
          <cell r="O696">
            <v>42668</v>
          </cell>
          <cell r="Q696">
            <v>0</v>
          </cell>
          <cell r="S696">
            <v>0</v>
          </cell>
          <cell r="U696" t="str">
            <v>BIRONDA</v>
          </cell>
          <cell r="V696">
            <v>5</v>
          </cell>
          <cell r="X696">
            <v>5961</v>
          </cell>
          <cell r="Y696" t="str">
            <v>LOT ANCHAING PITON</v>
          </cell>
          <cell r="AA696" t="str">
            <v>SAINTE ROSE</v>
          </cell>
          <cell r="AB696">
            <v>97439</v>
          </cell>
          <cell r="AC696">
            <v>0</v>
          </cell>
          <cell r="AE696">
            <v>0</v>
          </cell>
        </row>
        <row r="697">
          <cell r="B697" t="str">
            <v>CONSULTING PRO INFORMATIQUE</v>
          </cell>
          <cell r="C697" t="str">
            <v xml:space="preserve">        </v>
          </cell>
          <cell r="D697" t="str">
            <v xml:space="preserve">        </v>
          </cell>
          <cell r="F697" t="str">
            <v>Oui</v>
          </cell>
          <cell r="I697">
            <v>48796414000023</v>
          </cell>
          <cell r="J697">
            <v>487964140</v>
          </cell>
          <cell r="K697">
            <v>0</v>
          </cell>
          <cell r="L697" t="str">
            <v>Oui</v>
          </cell>
          <cell r="M697" t="str">
            <v>Non</v>
          </cell>
          <cell r="N697">
            <v>2958465</v>
          </cell>
          <cell r="O697">
            <v>42668</v>
          </cell>
          <cell r="Q697">
            <v>0</v>
          </cell>
          <cell r="S697" t="str">
            <v>4741Z</v>
          </cell>
          <cell r="U697" t="str">
            <v>CONSULTING</v>
          </cell>
          <cell r="V697">
            <v>0</v>
          </cell>
          <cell r="X697">
            <v>5962</v>
          </cell>
          <cell r="Y697" t="str">
            <v>38 AV HUBERT DELISLE</v>
          </cell>
          <cell r="AA697" t="str">
            <v>SAINT DENIS</v>
          </cell>
          <cell r="AB697">
            <v>97400</v>
          </cell>
          <cell r="AC697">
            <v>323</v>
          </cell>
          <cell r="AD697">
            <v>17</v>
          </cell>
          <cell r="AE697">
            <v>1</v>
          </cell>
        </row>
        <row r="698">
          <cell r="B698" t="str">
            <v>ASSOCIATION CLUB PHARE EST</v>
          </cell>
          <cell r="C698" t="str">
            <v xml:space="preserve">        </v>
          </cell>
          <cell r="D698" t="str">
            <v xml:space="preserve">        </v>
          </cell>
          <cell r="F698" t="str">
            <v>Oui</v>
          </cell>
          <cell r="I698">
            <v>81401578000012</v>
          </cell>
          <cell r="J698">
            <v>814015780</v>
          </cell>
          <cell r="K698">
            <v>0</v>
          </cell>
          <cell r="L698" t="str">
            <v>Oui</v>
          </cell>
          <cell r="M698" t="str">
            <v>Non</v>
          </cell>
          <cell r="N698">
            <v>2958465</v>
          </cell>
          <cell r="O698">
            <v>42677</v>
          </cell>
          <cell r="Q698">
            <v>0</v>
          </cell>
          <cell r="S698" t="str">
            <v>9499Z</v>
          </cell>
          <cell r="U698" t="str">
            <v>ASSOCIATION</v>
          </cell>
          <cell r="V698">
            <v>0</v>
          </cell>
          <cell r="X698">
            <v>5967</v>
          </cell>
          <cell r="Y698" t="str">
            <v>1 RUE CARPAYE TAILAMEE</v>
          </cell>
          <cell r="AA698" t="str">
            <v>SAINTE SUZANNE</v>
          </cell>
          <cell r="AB698">
            <v>97441</v>
          </cell>
          <cell r="AC698">
            <v>420</v>
          </cell>
          <cell r="AD698">
            <v>97</v>
          </cell>
          <cell r="AE698">
            <v>0</v>
          </cell>
        </row>
        <row r="699">
          <cell r="B699" t="str">
            <v>ECOLE DE DANSE MORING RENYONE</v>
          </cell>
          <cell r="C699" t="str">
            <v xml:space="preserve">        </v>
          </cell>
          <cell r="D699" t="str">
            <v xml:space="preserve">        </v>
          </cell>
          <cell r="F699" t="str">
            <v>Oui</v>
          </cell>
          <cell r="I699">
            <v>53889133400020</v>
          </cell>
          <cell r="J699">
            <v>538891334</v>
          </cell>
          <cell r="K699">
            <v>0</v>
          </cell>
          <cell r="L699" t="str">
            <v>Oui</v>
          </cell>
          <cell r="M699" t="str">
            <v>Non</v>
          </cell>
          <cell r="N699">
            <v>2958465</v>
          </cell>
          <cell r="O699">
            <v>42677</v>
          </cell>
          <cell r="Q699">
            <v>0</v>
          </cell>
          <cell r="S699" t="str">
            <v>9499Z</v>
          </cell>
          <cell r="U699" t="str">
            <v>ECOLE</v>
          </cell>
          <cell r="V699">
            <v>0</v>
          </cell>
          <cell r="X699">
            <v>5968</v>
          </cell>
          <cell r="Y699" t="str">
            <v>19 RUE MAURICE SAUTRON</v>
          </cell>
          <cell r="AA699" t="str">
            <v>SAINT BENOIT</v>
          </cell>
          <cell r="AB699">
            <v>97470</v>
          </cell>
          <cell r="AC699">
            <v>410</v>
          </cell>
          <cell r="AD699">
            <v>97</v>
          </cell>
          <cell r="AE699">
            <v>0</v>
          </cell>
        </row>
        <row r="700">
          <cell r="B700" t="str">
            <v>ASS EL DIABLO</v>
          </cell>
          <cell r="C700" t="str">
            <v xml:space="preserve">        </v>
          </cell>
          <cell r="D700" t="str">
            <v xml:space="preserve">        </v>
          </cell>
          <cell r="F700" t="str">
            <v>Oui</v>
          </cell>
          <cell r="I700">
            <v>49524979900018</v>
          </cell>
          <cell r="J700">
            <v>495249799</v>
          </cell>
          <cell r="K700">
            <v>0</v>
          </cell>
          <cell r="L700" t="str">
            <v>Oui</v>
          </cell>
          <cell r="M700" t="str">
            <v>Non</v>
          </cell>
          <cell r="N700">
            <v>2958465</v>
          </cell>
          <cell r="O700">
            <v>42682</v>
          </cell>
          <cell r="Q700">
            <v>0</v>
          </cell>
          <cell r="S700" t="str">
            <v>9499Z</v>
          </cell>
          <cell r="U700" t="str">
            <v>ASS</v>
          </cell>
          <cell r="V700">
            <v>0</v>
          </cell>
          <cell r="X700">
            <v>5981</v>
          </cell>
          <cell r="Y700" t="str">
            <v>70 RUE VAVANGUE</v>
          </cell>
          <cell r="AA700" t="str">
            <v>SALAZIE</v>
          </cell>
          <cell r="AB700">
            <v>97433</v>
          </cell>
          <cell r="AC700">
            <v>421</v>
          </cell>
          <cell r="AD700">
            <v>97</v>
          </cell>
          <cell r="AE700">
            <v>0</v>
          </cell>
        </row>
        <row r="701">
          <cell r="B701" t="str">
            <v>ASSOCIATION SOULANGUE</v>
          </cell>
          <cell r="C701" t="str">
            <v xml:space="preserve">        </v>
          </cell>
          <cell r="D701" t="str">
            <v xml:space="preserve">        </v>
          </cell>
          <cell r="F701" t="str">
            <v>Oui</v>
          </cell>
          <cell r="I701">
            <v>81441736600014</v>
          </cell>
          <cell r="J701">
            <v>814417366</v>
          </cell>
          <cell r="K701">
            <v>0</v>
          </cell>
          <cell r="L701" t="str">
            <v>Oui</v>
          </cell>
          <cell r="M701" t="str">
            <v>Non</v>
          </cell>
          <cell r="N701">
            <v>2958465</v>
          </cell>
          <cell r="O701">
            <v>42682</v>
          </cell>
          <cell r="Q701">
            <v>0</v>
          </cell>
          <cell r="S701" t="str">
            <v>9001Z</v>
          </cell>
          <cell r="U701" t="str">
            <v>ASSOCIATION</v>
          </cell>
          <cell r="V701">
            <v>0</v>
          </cell>
          <cell r="X701">
            <v>5982</v>
          </cell>
          <cell r="Y701" t="str">
            <v>SIDR RYAN APPT 27</v>
          </cell>
          <cell r="Z701" t="str">
            <v>18 RUE FELICIEN MARIANNE</v>
          </cell>
          <cell r="AA701" t="str">
            <v>SAINT ANDRE</v>
          </cell>
          <cell r="AB701">
            <v>97440</v>
          </cell>
          <cell r="AC701">
            <v>0</v>
          </cell>
          <cell r="AE701">
            <v>0</v>
          </cell>
        </row>
        <row r="702">
          <cell r="B702" t="str">
            <v>SOREVOE</v>
          </cell>
          <cell r="C702" t="str">
            <v xml:space="preserve">        </v>
          </cell>
          <cell r="D702" t="str">
            <v xml:space="preserve">        </v>
          </cell>
          <cell r="F702" t="str">
            <v>Oui</v>
          </cell>
          <cell r="I702">
            <v>79266122500013</v>
          </cell>
          <cell r="J702">
            <v>792661225</v>
          </cell>
          <cell r="K702">
            <v>0</v>
          </cell>
          <cell r="L702" t="str">
            <v>Oui</v>
          </cell>
          <cell r="M702" t="str">
            <v>Non</v>
          </cell>
          <cell r="N702">
            <v>2958465</v>
          </cell>
          <cell r="O702">
            <v>42682</v>
          </cell>
          <cell r="Q702">
            <v>0</v>
          </cell>
          <cell r="S702" t="str">
            <v>2511Z</v>
          </cell>
          <cell r="U702" t="str">
            <v>SOREVOE</v>
          </cell>
          <cell r="V702">
            <v>0</v>
          </cell>
          <cell r="X702">
            <v>5983</v>
          </cell>
          <cell r="Y702" t="str">
            <v>150 T CHEMIN EMMANUEL BUREL</v>
          </cell>
          <cell r="AA702" t="str">
            <v>LE TAMPON</v>
          </cell>
          <cell r="AB702">
            <v>97430</v>
          </cell>
          <cell r="AC702">
            <v>422</v>
          </cell>
          <cell r="AD702">
            <v>97</v>
          </cell>
          <cell r="AE702">
            <v>0</v>
          </cell>
        </row>
        <row r="703">
          <cell r="B703" t="str">
            <v>ADAS</v>
          </cell>
          <cell r="C703" t="str">
            <v xml:space="preserve">        </v>
          </cell>
          <cell r="D703" t="str">
            <v xml:space="preserve">        </v>
          </cell>
          <cell r="F703" t="str">
            <v>Oui</v>
          </cell>
          <cell r="I703">
            <v>79064555000019</v>
          </cell>
          <cell r="J703">
            <v>790645550</v>
          </cell>
          <cell r="K703">
            <v>0</v>
          </cell>
          <cell r="L703" t="str">
            <v>Oui</v>
          </cell>
          <cell r="M703" t="str">
            <v>Non</v>
          </cell>
          <cell r="N703">
            <v>2958465</v>
          </cell>
          <cell r="O703">
            <v>42682</v>
          </cell>
          <cell r="Q703">
            <v>0</v>
          </cell>
          <cell r="S703" t="str">
            <v>9001Z</v>
          </cell>
          <cell r="U703" t="str">
            <v>ADAS</v>
          </cell>
          <cell r="V703">
            <v>0</v>
          </cell>
          <cell r="X703">
            <v>5984</v>
          </cell>
          <cell r="Y703" t="str">
            <v>4 PLACE THEODORE SIMONETTE</v>
          </cell>
          <cell r="AA703" t="str">
            <v>SALAZIE</v>
          </cell>
          <cell r="AB703">
            <v>97433</v>
          </cell>
          <cell r="AC703">
            <v>421</v>
          </cell>
          <cell r="AD703">
            <v>97</v>
          </cell>
          <cell r="AE703">
            <v>0</v>
          </cell>
        </row>
        <row r="704">
          <cell r="B704" t="str">
            <v>CALOU PILON</v>
          </cell>
          <cell r="C704">
            <v>262100434</v>
          </cell>
          <cell r="D704" t="str">
            <v xml:space="preserve">        </v>
          </cell>
          <cell r="F704" t="str">
            <v>Oui</v>
          </cell>
          <cell r="I704">
            <v>31749180100054</v>
          </cell>
          <cell r="J704">
            <v>317491801</v>
          </cell>
          <cell r="K704">
            <v>12</v>
          </cell>
          <cell r="L704" t="str">
            <v>Oui</v>
          </cell>
          <cell r="M704" t="str">
            <v>Non</v>
          </cell>
          <cell r="N704">
            <v>2958465</v>
          </cell>
          <cell r="O704">
            <v>42698</v>
          </cell>
          <cell r="Q704">
            <v>0</v>
          </cell>
          <cell r="S704" t="str">
            <v>0113Z</v>
          </cell>
          <cell r="T704" t="str">
            <v>t.christ@hotmail.fr</v>
          </cell>
          <cell r="U704" t="str">
            <v>CALOU</v>
          </cell>
          <cell r="V704">
            <v>0</v>
          </cell>
          <cell r="X704">
            <v>6005</v>
          </cell>
          <cell r="Y704" t="str">
            <v>15 RUE DES JAMBLONS</v>
          </cell>
          <cell r="AA704" t="str">
            <v>SAINT ANDRE</v>
          </cell>
          <cell r="AB704">
            <v>97440</v>
          </cell>
          <cell r="AC704">
            <v>409</v>
          </cell>
          <cell r="AD704">
            <v>97</v>
          </cell>
          <cell r="AE704">
            <v>0</v>
          </cell>
        </row>
        <row r="705">
          <cell r="B705" t="str">
            <v>CANIGUY TIPAKA NADIA</v>
          </cell>
          <cell r="C705" t="str">
            <v xml:space="preserve">        </v>
          </cell>
          <cell r="D705" t="str">
            <v xml:space="preserve">        </v>
          </cell>
          <cell r="E705" t="str">
            <v>MME</v>
          </cell>
          <cell r="F705" t="str">
            <v>Oui</v>
          </cell>
          <cell r="K705">
            <v>11</v>
          </cell>
          <cell r="L705" t="str">
            <v>Oui</v>
          </cell>
          <cell r="M705" t="str">
            <v>Non</v>
          </cell>
          <cell r="N705">
            <v>2958465</v>
          </cell>
          <cell r="O705">
            <v>42702</v>
          </cell>
          <cell r="Q705">
            <v>0</v>
          </cell>
          <cell r="S705">
            <v>0</v>
          </cell>
          <cell r="U705" t="str">
            <v>CANIGUY</v>
          </cell>
          <cell r="V705">
            <v>440</v>
          </cell>
          <cell r="X705">
            <v>6016</v>
          </cell>
          <cell r="Y705" t="str">
            <v>RUELLE VIRAPATRIN</v>
          </cell>
          <cell r="Z705" t="str">
            <v>CTR AMERICAIN</v>
          </cell>
          <cell r="AA705" t="str">
            <v>SAINT ANDRE</v>
          </cell>
          <cell r="AB705">
            <v>97440</v>
          </cell>
          <cell r="AC705">
            <v>0</v>
          </cell>
          <cell r="AE705">
            <v>0</v>
          </cell>
        </row>
        <row r="706">
          <cell r="B706" t="str">
            <v>LOLA BOUTIQUE</v>
          </cell>
          <cell r="C706" t="str">
            <v xml:space="preserve">        </v>
          </cell>
          <cell r="D706" t="str">
            <v xml:space="preserve">        </v>
          </cell>
          <cell r="F706" t="str">
            <v>Oui</v>
          </cell>
          <cell r="I706">
            <v>50087309600019</v>
          </cell>
          <cell r="J706">
            <v>500873096</v>
          </cell>
          <cell r="K706">
            <v>0</v>
          </cell>
          <cell r="L706" t="str">
            <v>Oui</v>
          </cell>
          <cell r="M706" t="str">
            <v>Non</v>
          </cell>
          <cell r="N706">
            <v>2958465</v>
          </cell>
          <cell r="O706">
            <v>42703</v>
          </cell>
          <cell r="Q706">
            <v>0</v>
          </cell>
          <cell r="S706" t="str">
            <v>4759B</v>
          </cell>
          <cell r="U706" t="str">
            <v>LOLA</v>
          </cell>
          <cell r="V706">
            <v>0</v>
          </cell>
          <cell r="X706">
            <v>6017</v>
          </cell>
          <cell r="Y706" t="str">
            <v>11 B RUE GEORGES POMPIDOU</v>
          </cell>
          <cell r="AA706" t="str">
            <v>SAINT BENOIT</v>
          </cell>
          <cell r="AB706">
            <v>97470</v>
          </cell>
          <cell r="AC706">
            <v>410</v>
          </cell>
          <cell r="AD706">
            <v>97</v>
          </cell>
          <cell r="AE706">
            <v>0</v>
          </cell>
        </row>
        <row r="707">
          <cell r="B707" t="str">
            <v>OFFICE DE TOURISME DE L OUEST</v>
          </cell>
          <cell r="C707" t="str">
            <v xml:space="preserve">        </v>
          </cell>
          <cell r="D707" t="str">
            <v xml:space="preserve">        </v>
          </cell>
          <cell r="F707" t="str">
            <v>Non</v>
          </cell>
          <cell r="I707">
            <v>80021525300017</v>
          </cell>
          <cell r="J707">
            <v>800215253</v>
          </cell>
          <cell r="K707">
            <v>24</v>
          </cell>
          <cell r="L707" t="str">
            <v>Oui</v>
          </cell>
          <cell r="M707" t="str">
            <v>Oui</v>
          </cell>
          <cell r="N707">
            <v>2958465</v>
          </cell>
          <cell r="O707">
            <v>42704</v>
          </cell>
          <cell r="Q707">
            <v>0</v>
          </cell>
          <cell r="S707" t="str">
            <v>7990Z</v>
          </cell>
          <cell r="U707" t="str">
            <v>OFFICE</v>
          </cell>
          <cell r="V707">
            <v>0</v>
          </cell>
          <cell r="X707">
            <v>6021</v>
          </cell>
          <cell r="Y707" t="str">
            <v>10 BIS CHEMIN RAVINE BERNICA</v>
          </cell>
          <cell r="AA707" t="str">
            <v>SAINT PAUL</v>
          </cell>
          <cell r="AB707">
            <v>97460</v>
          </cell>
          <cell r="AC707">
            <v>205</v>
          </cell>
          <cell r="AD707">
            <v>15</v>
          </cell>
          <cell r="AE707">
            <v>1</v>
          </cell>
        </row>
        <row r="708">
          <cell r="B708" t="str">
            <v xml:space="preserve">JOELLE D ARMENIA </v>
          </cell>
          <cell r="C708">
            <v>692827757</v>
          </cell>
          <cell r="F708" t="str">
            <v>Oui</v>
          </cell>
          <cell r="I708">
            <v>40824847400038</v>
          </cell>
          <cell r="J708">
            <v>408248474</v>
          </cell>
          <cell r="K708">
            <v>0</v>
          </cell>
          <cell r="L708" t="str">
            <v>Oui</v>
          </cell>
          <cell r="M708" t="str">
            <v>Non</v>
          </cell>
          <cell r="N708">
            <v>401768</v>
          </cell>
          <cell r="O708">
            <v>42709</v>
          </cell>
          <cell r="S708" t="str">
            <v>748K</v>
          </cell>
          <cell r="T708" t="str">
            <v>jda.design@wanadoo.fr</v>
          </cell>
          <cell r="V708">
            <v>43</v>
          </cell>
          <cell r="X708">
            <v>6035</v>
          </cell>
          <cell r="Y708" t="str">
            <v xml:space="preserve">RUE DE LA CROIX </v>
          </cell>
          <cell r="AA708" t="str">
            <v xml:space="preserve">SAINT PAUL </v>
          </cell>
          <cell r="AB708">
            <v>97460</v>
          </cell>
          <cell r="AC708">
            <v>0</v>
          </cell>
          <cell r="AE708">
            <v>0</v>
          </cell>
        </row>
        <row r="709">
          <cell r="B709" t="str">
            <v>CERVEAUX JEAN DOMINIQUE</v>
          </cell>
          <cell r="C709" t="str">
            <v xml:space="preserve">        </v>
          </cell>
          <cell r="D709" t="str">
            <v xml:space="preserve">        </v>
          </cell>
          <cell r="E709" t="str">
            <v>M</v>
          </cell>
          <cell r="F709" t="str">
            <v>Non</v>
          </cell>
          <cell r="I709">
            <v>40974997500051</v>
          </cell>
          <cell r="J709">
            <v>409749975</v>
          </cell>
          <cell r="K709">
            <v>11</v>
          </cell>
          <cell r="L709" t="str">
            <v>Oui</v>
          </cell>
          <cell r="M709" t="str">
            <v>Non</v>
          </cell>
          <cell r="N709">
            <v>2958465</v>
          </cell>
          <cell r="O709">
            <v>42717</v>
          </cell>
          <cell r="Q709">
            <v>0</v>
          </cell>
          <cell r="S709">
            <v>0</v>
          </cell>
          <cell r="T709" t="str">
            <v>domninick@gui-a-nou.com</v>
          </cell>
          <cell r="U709" t="str">
            <v>CERVEAUX</v>
          </cell>
          <cell r="V709">
            <v>51</v>
          </cell>
          <cell r="X709">
            <v>6047</v>
          </cell>
          <cell r="Y709" t="str">
            <v>RUE ARZAL ADOLPHE</v>
          </cell>
          <cell r="AA709" t="str">
            <v>LA PLAINE DES PALMISTES</v>
          </cell>
          <cell r="AB709">
            <v>97431</v>
          </cell>
          <cell r="AC709">
            <v>406</v>
          </cell>
          <cell r="AD709">
            <v>97</v>
          </cell>
          <cell r="AE709">
            <v>0</v>
          </cell>
        </row>
        <row r="710">
          <cell r="B710" t="str">
            <v>RAMSAMY JEAN CLAUDE</v>
          </cell>
          <cell r="C710" t="str">
            <v xml:space="preserve">        </v>
          </cell>
          <cell r="D710" t="str">
            <v xml:space="preserve">        </v>
          </cell>
          <cell r="E710" t="str">
            <v>M</v>
          </cell>
          <cell r="F710" t="str">
            <v>Oui</v>
          </cell>
          <cell r="K710">
            <v>11</v>
          </cell>
          <cell r="L710" t="str">
            <v>Oui</v>
          </cell>
          <cell r="M710" t="str">
            <v>Non</v>
          </cell>
          <cell r="N710">
            <v>2958465</v>
          </cell>
          <cell r="O710">
            <v>42717</v>
          </cell>
          <cell r="Q710">
            <v>0</v>
          </cell>
          <cell r="S710">
            <v>0</v>
          </cell>
          <cell r="U710" t="str">
            <v>RAMSAMY</v>
          </cell>
          <cell r="V710">
            <v>17</v>
          </cell>
          <cell r="X710">
            <v>6050</v>
          </cell>
          <cell r="Y710" t="str">
            <v>RUE DE LA COMMUNAUTE</v>
          </cell>
          <cell r="AA710" t="str">
            <v>SAINT ANDRE</v>
          </cell>
          <cell r="AB710">
            <v>97440</v>
          </cell>
          <cell r="AC710">
            <v>0</v>
          </cell>
          <cell r="AE710">
            <v>0</v>
          </cell>
        </row>
        <row r="711">
          <cell r="B711" t="str">
            <v>ASS TRESSE SALAZE</v>
          </cell>
          <cell r="C711">
            <v>692811295</v>
          </cell>
          <cell r="D711" t="str">
            <v xml:space="preserve">        </v>
          </cell>
          <cell r="F711" t="str">
            <v>Oui</v>
          </cell>
          <cell r="I711">
            <v>79804889800018</v>
          </cell>
          <cell r="J711">
            <v>798048898</v>
          </cell>
          <cell r="K711">
            <v>0</v>
          </cell>
          <cell r="L711" t="str">
            <v>Oui</v>
          </cell>
          <cell r="M711" t="str">
            <v>Non</v>
          </cell>
          <cell r="N711">
            <v>2958465</v>
          </cell>
          <cell r="O711">
            <v>42717</v>
          </cell>
          <cell r="Q711">
            <v>0</v>
          </cell>
          <cell r="U711" t="str">
            <v>ASS</v>
          </cell>
          <cell r="V711">
            <v>0</v>
          </cell>
          <cell r="X711">
            <v>6052</v>
          </cell>
          <cell r="Y711" t="str">
            <v>27 CHE ERNEST DEVILLE</v>
          </cell>
          <cell r="AA711" t="str">
            <v>SALAZIE</v>
          </cell>
          <cell r="AB711">
            <v>97433</v>
          </cell>
          <cell r="AC711">
            <v>421</v>
          </cell>
          <cell r="AD711">
            <v>97</v>
          </cell>
          <cell r="AE711">
            <v>0</v>
          </cell>
        </row>
        <row r="712">
          <cell r="B712" t="str">
            <v>MIXIFRUITS RUN</v>
          </cell>
          <cell r="C712">
            <v>262515791</v>
          </cell>
          <cell r="D712" t="str">
            <v xml:space="preserve">        </v>
          </cell>
          <cell r="F712" t="str">
            <v>Oui</v>
          </cell>
          <cell r="I712">
            <v>80840902300013</v>
          </cell>
          <cell r="J712">
            <v>808409023</v>
          </cell>
          <cell r="K712">
            <v>0</v>
          </cell>
          <cell r="L712" t="str">
            <v>Oui</v>
          </cell>
          <cell r="M712" t="str">
            <v>Non</v>
          </cell>
          <cell r="N712">
            <v>2958465</v>
          </cell>
          <cell r="O712">
            <v>42718</v>
          </cell>
          <cell r="Q712">
            <v>0</v>
          </cell>
          <cell r="S712" t="str">
            <v>1039B</v>
          </cell>
          <cell r="U712" t="str">
            <v>MIXIFRUITS</v>
          </cell>
          <cell r="V712">
            <v>0</v>
          </cell>
          <cell r="X712">
            <v>6056</v>
          </cell>
          <cell r="Y712" t="str">
            <v>ZONE INDUSTRIELLE 1 RUE DES LILAS</v>
          </cell>
          <cell r="AA712" t="str">
            <v>BRAS PANON</v>
          </cell>
          <cell r="AB712">
            <v>97412</v>
          </cell>
          <cell r="AC712">
            <v>402</v>
          </cell>
          <cell r="AD712">
            <v>97</v>
          </cell>
          <cell r="AE712">
            <v>0</v>
          </cell>
        </row>
        <row r="713">
          <cell r="B713" t="str">
            <v>PERLES LATITUDE</v>
          </cell>
          <cell r="C713">
            <v>262119332</v>
          </cell>
          <cell r="D713" t="str">
            <v xml:space="preserve">        </v>
          </cell>
          <cell r="F713" t="str">
            <v>Oui</v>
          </cell>
          <cell r="I713">
            <v>81027210400011</v>
          </cell>
          <cell r="J713">
            <v>810272104</v>
          </cell>
          <cell r="K713">
            <v>0</v>
          </cell>
          <cell r="L713" t="str">
            <v>Oui</v>
          </cell>
          <cell r="M713" t="str">
            <v>Non</v>
          </cell>
          <cell r="N713">
            <v>2958465</v>
          </cell>
          <cell r="O713">
            <v>42718</v>
          </cell>
          <cell r="Q713">
            <v>0</v>
          </cell>
          <cell r="S713">
            <v>0</v>
          </cell>
          <cell r="U713" t="str">
            <v>PERLES</v>
          </cell>
          <cell r="V713">
            <v>0</v>
          </cell>
          <cell r="X713">
            <v>6057</v>
          </cell>
          <cell r="Y713" t="str">
            <v>15 RUE ARCHAMBAUD</v>
          </cell>
          <cell r="AA713" t="str">
            <v>SAINT LEU</v>
          </cell>
          <cell r="AB713">
            <v>97436</v>
          </cell>
          <cell r="AC713">
            <v>413</v>
          </cell>
          <cell r="AD713">
            <v>97</v>
          </cell>
          <cell r="AE713">
            <v>0</v>
          </cell>
        </row>
        <row r="714">
          <cell r="B714" t="str">
            <v>LOCAL ART</v>
          </cell>
          <cell r="C714" t="str">
            <v xml:space="preserve">        </v>
          </cell>
          <cell r="D714" t="str">
            <v xml:space="preserve">        </v>
          </cell>
          <cell r="F714" t="str">
            <v>Oui</v>
          </cell>
          <cell r="I714">
            <v>81097446900019</v>
          </cell>
          <cell r="J714">
            <v>810974469</v>
          </cell>
          <cell r="K714">
            <v>0</v>
          </cell>
          <cell r="L714" t="str">
            <v>Oui</v>
          </cell>
          <cell r="M714" t="str">
            <v>Non</v>
          </cell>
          <cell r="N714">
            <v>2958465</v>
          </cell>
          <cell r="O714">
            <v>42718</v>
          </cell>
          <cell r="Q714">
            <v>0</v>
          </cell>
          <cell r="S714" t="str">
            <v>9499Z</v>
          </cell>
          <cell r="U714" t="str">
            <v>LOCAL</v>
          </cell>
          <cell r="V714">
            <v>0</v>
          </cell>
          <cell r="X714">
            <v>6058</v>
          </cell>
          <cell r="Y714" t="str">
            <v>63 TER CHEMIN BRAS PISTOLET</v>
          </cell>
          <cell r="AA714" t="str">
            <v>SAINTE SUZANNE</v>
          </cell>
          <cell r="AB714">
            <v>97441</v>
          </cell>
          <cell r="AC714">
            <v>420</v>
          </cell>
          <cell r="AD714">
            <v>97</v>
          </cell>
          <cell r="AE714">
            <v>0</v>
          </cell>
        </row>
        <row r="715">
          <cell r="B715" t="str">
            <v>LAVERGNE ANNICK</v>
          </cell>
          <cell r="C715" t="str">
            <v xml:space="preserve">        </v>
          </cell>
          <cell r="D715" t="str">
            <v xml:space="preserve">        </v>
          </cell>
          <cell r="E715" t="str">
            <v>MME</v>
          </cell>
          <cell r="F715" t="str">
            <v>Oui</v>
          </cell>
          <cell r="K715">
            <v>0</v>
          </cell>
          <cell r="L715" t="str">
            <v>Oui</v>
          </cell>
          <cell r="M715" t="str">
            <v>Non</v>
          </cell>
          <cell r="N715">
            <v>2958465</v>
          </cell>
          <cell r="O715">
            <v>42720</v>
          </cell>
          <cell r="Q715">
            <v>0</v>
          </cell>
          <cell r="S715">
            <v>0</v>
          </cell>
          <cell r="U715" t="str">
            <v>LAVERGNE</v>
          </cell>
          <cell r="V715">
            <v>0</v>
          </cell>
          <cell r="X715">
            <v>6061</v>
          </cell>
          <cell r="Y715" t="str">
            <v>TRESORERIE DE ST BENOIT</v>
          </cell>
          <cell r="Z715" t="str">
            <v>3 RUE RAYMOND BARRE</v>
          </cell>
          <cell r="AA715" t="str">
            <v>SAINT BENOIT</v>
          </cell>
          <cell r="AB715">
            <v>97470</v>
          </cell>
          <cell r="AC715">
            <v>410</v>
          </cell>
          <cell r="AD715">
            <v>97</v>
          </cell>
          <cell r="AE715">
            <v>0</v>
          </cell>
        </row>
        <row r="716">
          <cell r="B716" t="str">
            <v>ISODOM</v>
          </cell>
          <cell r="C716">
            <v>262562125</v>
          </cell>
          <cell r="D716">
            <v>262562292</v>
          </cell>
          <cell r="F716" t="str">
            <v>Oui</v>
          </cell>
          <cell r="I716">
            <v>48416370400030</v>
          </cell>
          <cell r="J716">
            <v>484163704</v>
          </cell>
          <cell r="K716">
            <v>0</v>
          </cell>
          <cell r="L716" t="str">
            <v>Oui</v>
          </cell>
          <cell r="M716" t="str">
            <v>Non</v>
          </cell>
          <cell r="N716">
            <v>2958465</v>
          </cell>
          <cell r="O716">
            <v>42800</v>
          </cell>
          <cell r="Q716">
            <v>0</v>
          </cell>
          <cell r="S716" t="str">
            <v>6202A</v>
          </cell>
          <cell r="T716" t="str">
            <v>isodom@isodom.com</v>
          </cell>
          <cell r="U716" t="str">
            <v>ISODOM</v>
          </cell>
          <cell r="V716">
            <v>0</v>
          </cell>
          <cell r="X716">
            <v>6108</v>
          </cell>
          <cell r="Y716" t="str">
            <v>62 BD DU CHAUDRON</v>
          </cell>
          <cell r="Z716" t="str">
            <v>CENTRE D'AFFAIRES CADJEE</v>
          </cell>
          <cell r="AA716" t="str">
            <v>SAINTE CLOTILDE</v>
          </cell>
          <cell r="AB716">
            <v>97490</v>
          </cell>
          <cell r="AC716">
            <v>411</v>
          </cell>
          <cell r="AD716">
            <v>97</v>
          </cell>
          <cell r="AE716">
            <v>10</v>
          </cell>
        </row>
        <row r="717">
          <cell r="B717" t="str">
            <v>ASSOCIATION METISSEARTLYNE</v>
          </cell>
          <cell r="C717">
            <v>692809291</v>
          </cell>
          <cell r="D717" t="str">
            <v xml:space="preserve">        </v>
          </cell>
          <cell r="F717" t="str">
            <v>Non</v>
          </cell>
          <cell r="H717" t="str">
            <v>MME MARIE PAULE HOARAU</v>
          </cell>
          <cell r="I717">
            <v>81504852500019</v>
          </cell>
          <cell r="J717">
            <v>815048525</v>
          </cell>
          <cell r="K717">
            <v>0</v>
          </cell>
          <cell r="L717" t="str">
            <v>Oui</v>
          </cell>
          <cell r="M717" t="str">
            <v>Non</v>
          </cell>
          <cell r="N717">
            <v>2958465</v>
          </cell>
          <cell r="O717">
            <v>42800</v>
          </cell>
          <cell r="Q717">
            <v>0</v>
          </cell>
          <cell r="S717">
            <v>0</v>
          </cell>
          <cell r="T717" t="str">
            <v>line974@wanadoo.fr</v>
          </cell>
          <cell r="U717" t="str">
            <v>ASSOCIATION</v>
          </cell>
          <cell r="V717">
            <v>13</v>
          </cell>
          <cell r="X717">
            <v>6109</v>
          </cell>
          <cell r="Y717" t="str">
            <v>RUE DU LYCEE</v>
          </cell>
          <cell r="AA717" t="str">
            <v>SAINTE SUZANNE</v>
          </cell>
          <cell r="AB717">
            <v>97441</v>
          </cell>
          <cell r="AC717">
            <v>420</v>
          </cell>
          <cell r="AD717">
            <v>97</v>
          </cell>
          <cell r="AE717">
            <v>0</v>
          </cell>
        </row>
        <row r="718">
          <cell r="B718" t="str">
            <v>VIVALO AQUA SERVICE REUNION</v>
          </cell>
          <cell r="C718">
            <v>262297878</v>
          </cell>
          <cell r="D718">
            <v>262297940</v>
          </cell>
          <cell r="F718" t="str">
            <v>Oui</v>
          </cell>
          <cell r="I718">
            <v>40990445500030</v>
          </cell>
          <cell r="J718">
            <v>409904455</v>
          </cell>
          <cell r="K718">
            <v>0</v>
          </cell>
          <cell r="L718" t="str">
            <v>Oui</v>
          </cell>
          <cell r="M718" t="str">
            <v>Non</v>
          </cell>
          <cell r="N718">
            <v>2958465</v>
          </cell>
          <cell r="O718">
            <v>42811</v>
          </cell>
          <cell r="Q718">
            <v>0</v>
          </cell>
          <cell r="S718" t="str">
            <v>1107A</v>
          </cell>
          <cell r="U718" t="str">
            <v>VIVALO</v>
          </cell>
          <cell r="V718">
            <v>0</v>
          </cell>
          <cell r="X718">
            <v>6136</v>
          </cell>
          <cell r="Y718" t="str">
            <v>BP 2 LA MARE</v>
          </cell>
          <cell r="AA718" t="str">
            <v>SAINTE MARIE</v>
          </cell>
          <cell r="AB718">
            <v>97438</v>
          </cell>
          <cell r="AC718">
            <v>0</v>
          </cell>
          <cell r="AE718">
            <v>0</v>
          </cell>
        </row>
        <row r="719">
          <cell r="B719" t="str">
            <v>TOURISTIC</v>
          </cell>
          <cell r="C719">
            <v>972991883</v>
          </cell>
          <cell r="D719" t="str">
            <v xml:space="preserve">        </v>
          </cell>
          <cell r="E719" t="str">
            <v>SARL</v>
          </cell>
          <cell r="F719" t="str">
            <v>Oui</v>
          </cell>
          <cell r="I719">
            <v>49222554500044</v>
          </cell>
          <cell r="J719">
            <v>492225545</v>
          </cell>
          <cell r="K719">
            <v>0</v>
          </cell>
          <cell r="L719" t="str">
            <v>Oui</v>
          </cell>
          <cell r="M719" t="str">
            <v>Non</v>
          </cell>
          <cell r="N719">
            <v>2958465</v>
          </cell>
          <cell r="O719">
            <v>42811</v>
          </cell>
          <cell r="Q719">
            <v>0</v>
          </cell>
          <cell r="S719" t="str">
            <v>8559A</v>
          </cell>
          <cell r="T719" t="str">
            <v>contact@touristic.fr</v>
          </cell>
          <cell r="U719" t="str">
            <v>TOURISTIC</v>
          </cell>
          <cell r="V719">
            <v>0</v>
          </cell>
          <cell r="X719">
            <v>6137</v>
          </cell>
          <cell r="Y719" t="str">
            <v>5 ALLEE DES BLEUETS</v>
          </cell>
          <cell r="AA719" t="str">
            <v>SAUCATS</v>
          </cell>
          <cell r="AB719">
            <v>33650</v>
          </cell>
          <cell r="AC719">
            <v>501</v>
          </cell>
          <cell r="AD719">
            <v>33</v>
          </cell>
          <cell r="AE719">
            <v>0</v>
          </cell>
        </row>
        <row r="720">
          <cell r="B720" t="str">
            <v>CHAPITEAUX DES ILES</v>
          </cell>
          <cell r="C720">
            <v>692877959</v>
          </cell>
          <cell r="D720">
            <v>692459152</v>
          </cell>
          <cell r="F720" t="str">
            <v>Oui</v>
          </cell>
          <cell r="I720">
            <v>82263915900018</v>
          </cell>
          <cell r="J720">
            <v>822639159</v>
          </cell>
          <cell r="K720">
            <v>0</v>
          </cell>
          <cell r="L720" t="str">
            <v>Oui</v>
          </cell>
          <cell r="M720" t="str">
            <v>Non</v>
          </cell>
          <cell r="N720">
            <v>2958465</v>
          </cell>
          <cell r="O720">
            <v>42815</v>
          </cell>
          <cell r="Q720">
            <v>0</v>
          </cell>
          <cell r="S720" t="str">
            <v>9329Z</v>
          </cell>
          <cell r="T720" t="str">
            <v>chapiteauxdesiles@gmail.com</v>
          </cell>
          <cell r="U720" t="str">
            <v>CHAPITEAUX</v>
          </cell>
          <cell r="V720">
            <v>0</v>
          </cell>
          <cell r="X720">
            <v>6139</v>
          </cell>
          <cell r="Y720" t="str">
            <v>14 RUE DE LA GUADELOUPE</v>
          </cell>
          <cell r="Z720" t="str">
            <v>ZAC FOUCHEROLLES</v>
          </cell>
          <cell r="AA720" t="str">
            <v>SAINTE CLOTILDE CEDEX</v>
          </cell>
          <cell r="AB720">
            <v>97495</v>
          </cell>
          <cell r="AC720">
            <v>0</v>
          </cell>
          <cell r="AE720">
            <v>0</v>
          </cell>
        </row>
        <row r="721">
          <cell r="B721" t="str">
            <v>ACTION AVENTURE</v>
          </cell>
          <cell r="C721" t="str">
            <v xml:space="preserve">        </v>
          </cell>
          <cell r="D721" t="str">
            <v xml:space="preserve">        </v>
          </cell>
          <cell r="F721" t="str">
            <v>Oui</v>
          </cell>
          <cell r="H721" t="str">
            <v>M.JOUZEL BRUNO</v>
          </cell>
          <cell r="I721">
            <v>44970347900062</v>
          </cell>
          <cell r="J721">
            <v>449703479</v>
          </cell>
          <cell r="K721">
            <v>0</v>
          </cell>
          <cell r="L721" t="str">
            <v>Oui</v>
          </cell>
          <cell r="M721" t="str">
            <v>Non</v>
          </cell>
          <cell r="N721">
            <v>2958465</v>
          </cell>
          <cell r="O721">
            <v>42816</v>
          </cell>
          <cell r="Q721">
            <v>0</v>
          </cell>
          <cell r="S721" t="str">
            <v>8551Z</v>
          </cell>
          <cell r="U721" t="str">
            <v>ACTION</v>
          </cell>
          <cell r="V721">
            <v>0</v>
          </cell>
          <cell r="X721">
            <v>6140</v>
          </cell>
          <cell r="Y721" t="str">
            <v>250 RUE BOIS ROUGE</v>
          </cell>
          <cell r="AA721" t="str">
            <v>SAINT ANDRE</v>
          </cell>
          <cell r="AB721">
            <v>97440</v>
          </cell>
          <cell r="AC721">
            <v>0</v>
          </cell>
          <cell r="AE721">
            <v>0</v>
          </cell>
        </row>
        <row r="722">
          <cell r="B722" t="str">
            <v>CHAPEAU MELON</v>
          </cell>
          <cell r="C722">
            <v>262973249</v>
          </cell>
          <cell r="D722">
            <v>262973252</v>
          </cell>
          <cell r="F722" t="str">
            <v>Oui</v>
          </cell>
          <cell r="H722" t="str">
            <v>M DUFOUR PASCAL</v>
          </cell>
          <cell r="I722">
            <v>41288509700037</v>
          </cell>
          <cell r="J722">
            <v>412885097</v>
          </cell>
          <cell r="K722">
            <v>0</v>
          </cell>
          <cell r="L722" t="str">
            <v>Oui</v>
          </cell>
          <cell r="M722" t="str">
            <v>Non</v>
          </cell>
          <cell r="N722">
            <v>2958465</v>
          </cell>
          <cell r="O722">
            <v>42823</v>
          </cell>
          <cell r="Q722">
            <v>0</v>
          </cell>
          <cell r="S722" t="str">
            <v>4778C</v>
          </cell>
          <cell r="T722" t="str">
            <v>chapeau.melon@wanadoo.fr</v>
          </cell>
          <cell r="U722" t="str">
            <v>CHAPEAU</v>
          </cell>
          <cell r="V722">
            <v>0</v>
          </cell>
          <cell r="X722">
            <v>6145</v>
          </cell>
          <cell r="Y722" t="str">
            <v>570 RUE DE CAMBUSTON</v>
          </cell>
          <cell r="AA722" t="str">
            <v>SAINT ANDRE</v>
          </cell>
          <cell r="AB722">
            <v>97440</v>
          </cell>
          <cell r="AC722">
            <v>0</v>
          </cell>
          <cell r="AE722">
            <v>0</v>
          </cell>
        </row>
        <row r="723">
          <cell r="B723" t="str">
            <v>CARI</v>
          </cell>
          <cell r="C723" t="str">
            <v xml:space="preserve">        </v>
          </cell>
          <cell r="D723" t="str">
            <v xml:space="preserve">        </v>
          </cell>
          <cell r="F723" t="str">
            <v>Non</v>
          </cell>
          <cell r="I723">
            <v>49895535000034</v>
          </cell>
          <cell r="J723">
            <v>498955350</v>
          </cell>
          <cell r="K723">
            <v>0</v>
          </cell>
          <cell r="L723" t="str">
            <v>Oui</v>
          </cell>
          <cell r="M723" t="str">
            <v>Non</v>
          </cell>
          <cell r="N723">
            <v>2958465</v>
          </cell>
          <cell r="O723">
            <v>43706</v>
          </cell>
          <cell r="Q723">
            <v>0</v>
          </cell>
          <cell r="S723" t="str">
            <v>6201Z</v>
          </cell>
          <cell r="U723" t="str">
            <v>CARI</v>
          </cell>
          <cell r="V723">
            <v>0</v>
          </cell>
          <cell r="X723">
            <v>6157</v>
          </cell>
          <cell r="Y723" t="str">
            <v>52 ROUTE DE SAVANNAH</v>
          </cell>
          <cell r="AA723" t="str">
            <v>SAINT PAUL</v>
          </cell>
          <cell r="AB723">
            <v>97460</v>
          </cell>
          <cell r="AC723">
            <v>205</v>
          </cell>
          <cell r="AD723">
            <v>15</v>
          </cell>
          <cell r="AE723">
            <v>1</v>
          </cell>
        </row>
        <row r="724">
          <cell r="B724" t="str">
            <v>POTHIN ANNE SOPHIE</v>
          </cell>
          <cell r="C724" t="str">
            <v xml:space="preserve">        </v>
          </cell>
          <cell r="D724" t="str">
            <v xml:space="preserve">        </v>
          </cell>
          <cell r="E724" t="str">
            <v>MME</v>
          </cell>
          <cell r="F724" t="str">
            <v>Oui</v>
          </cell>
          <cell r="K724">
            <v>11</v>
          </cell>
          <cell r="L724" t="str">
            <v>Oui</v>
          </cell>
          <cell r="M724" t="str">
            <v>Non</v>
          </cell>
          <cell r="N724">
            <v>2958465</v>
          </cell>
          <cell r="O724">
            <v>42859</v>
          </cell>
          <cell r="Q724">
            <v>0</v>
          </cell>
          <cell r="S724">
            <v>0</v>
          </cell>
          <cell r="U724" t="str">
            <v>POTHIN</v>
          </cell>
          <cell r="V724">
            <v>14</v>
          </cell>
          <cell r="X724">
            <v>6164</v>
          </cell>
          <cell r="Y724" t="str">
            <v>CITE MOREAU</v>
          </cell>
          <cell r="AA724" t="str">
            <v>SAINTE ANNE</v>
          </cell>
          <cell r="AB724">
            <v>97437</v>
          </cell>
          <cell r="AC724">
            <v>410</v>
          </cell>
          <cell r="AD724">
            <v>97</v>
          </cell>
          <cell r="AE724">
            <v>1</v>
          </cell>
        </row>
        <row r="725">
          <cell r="B725" t="str">
            <v>PEGASE</v>
          </cell>
          <cell r="C725">
            <v>692689471</v>
          </cell>
          <cell r="D725" t="str">
            <v xml:space="preserve">        </v>
          </cell>
          <cell r="F725" t="str">
            <v>Oui</v>
          </cell>
          <cell r="I725">
            <v>49427980500019</v>
          </cell>
          <cell r="J725">
            <v>494279805</v>
          </cell>
          <cell r="K725">
            <v>0</v>
          </cell>
          <cell r="L725" t="str">
            <v>Oui</v>
          </cell>
          <cell r="M725" t="str">
            <v>Non</v>
          </cell>
          <cell r="N725">
            <v>2958465</v>
          </cell>
          <cell r="O725">
            <v>42873</v>
          </cell>
          <cell r="Q725">
            <v>0</v>
          </cell>
          <cell r="S725">
            <v>0</v>
          </cell>
          <cell r="U725" t="str">
            <v>PEGASE</v>
          </cell>
          <cell r="V725">
            <v>0</v>
          </cell>
          <cell r="X725">
            <v>6172</v>
          </cell>
          <cell r="Y725" t="str">
            <v>77 BOULEVARD SAINT FRANCOIS</v>
          </cell>
          <cell r="AA725" t="str">
            <v>SAINT DENIS</v>
          </cell>
          <cell r="AB725">
            <v>97400</v>
          </cell>
          <cell r="AC725">
            <v>323</v>
          </cell>
          <cell r="AD725">
            <v>17</v>
          </cell>
          <cell r="AE725">
            <v>1</v>
          </cell>
        </row>
        <row r="726">
          <cell r="B726" t="str">
            <v>FOTOBOX</v>
          </cell>
          <cell r="C726">
            <v>262412121</v>
          </cell>
          <cell r="D726">
            <v>262412141</v>
          </cell>
          <cell r="F726" t="str">
            <v>Oui</v>
          </cell>
          <cell r="I726">
            <v>81411396500010</v>
          </cell>
          <cell r="J726">
            <v>814113965</v>
          </cell>
          <cell r="K726">
            <v>0</v>
          </cell>
          <cell r="L726" t="str">
            <v>Oui</v>
          </cell>
          <cell r="M726" t="str">
            <v>Non</v>
          </cell>
          <cell r="N726">
            <v>2958465</v>
          </cell>
          <cell r="O726">
            <v>42873</v>
          </cell>
          <cell r="Q726">
            <v>0</v>
          </cell>
          <cell r="S726" t="str">
            <v>6311Z</v>
          </cell>
          <cell r="T726" t="str">
            <v>admin@fotobox.re</v>
          </cell>
          <cell r="U726" t="str">
            <v>FOTOBOX</v>
          </cell>
          <cell r="V726">
            <v>0</v>
          </cell>
          <cell r="X726">
            <v>6174</v>
          </cell>
          <cell r="Y726" t="str">
            <v>122 RUE JULIETTE DODU</v>
          </cell>
          <cell r="Z726" t="str">
            <v>RESIDENCE LE CLARIDGE APT 21</v>
          </cell>
          <cell r="AA726" t="str">
            <v>SAINT DENIS</v>
          </cell>
          <cell r="AB726">
            <v>97400</v>
          </cell>
          <cell r="AC726">
            <v>323</v>
          </cell>
          <cell r="AD726">
            <v>17</v>
          </cell>
          <cell r="AE726">
            <v>1</v>
          </cell>
        </row>
        <row r="727">
          <cell r="B727" t="str">
            <v>ARGINTHE YEMIMA</v>
          </cell>
          <cell r="C727">
            <v>692288276</v>
          </cell>
          <cell r="D727" t="str">
            <v xml:space="preserve">        </v>
          </cell>
          <cell r="E727" t="str">
            <v>MME</v>
          </cell>
          <cell r="F727" t="str">
            <v>Oui</v>
          </cell>
          <cell r="H727" t="str">
            <v>LUV'EAT TRAITEUR</v>
          </cell>
          <cell r="I727">
            <v>82874651100017</v>
          </cell>
          <cell r="J727">
            <v>828746511</v>
          </cell>
          <cell r="K727">
            <v>0</v>
          </cell>
          <cell r="L727" t="str">
            <v>Oui</v>
          </cell>
          <cell r="M727" t="str">
            <v>Non</v>
          </cell>
          <cell r="N727">
            <v>2958465</v>
          </cell>
          <cell r="O727">
            <v>42879</v>
          </cell>
          <cell r="Q727">
            <v>0</v>
          </cell>
          <cell r="S727" t="str">
            <v>5621Z</v>
          </cell>
          <cell r="U727" t="str">
            <v>LUV'EAT</v>
          </cell>
          <cell r="V727">
            <v>0</v>
          </cell>
          <cell r="X727">
            <v>6179</v>
          </cell>
          <cell r="Y727" t="str">
            <v>2 RUE LOUIS PARNY</v>
          </cell>
          <cell r="AA727" t="str">
            <v>LA PLAINE DES PALMISTES</v>
          </cell>
          <cell r="AB727">
            <v>97431</v>
          </cell>
          <cell r="AC727">
            <v>406</v>
          </cell>
          <cell r="AD727">
            <v>97</v>
          </cell>
          <cell r="AE727">
            <v>0</v>
          </cell>
        </row>
        <row r="728">
          <cell r="B728" t="str">
            <v>BERARD PLANTEC NICOLE</v>
          </cell>
          <cell r="C728">
            <v>262514855</v>
          </cell>
          <cell r="D728" t="str">
            <v xml:space="preserve">        </v>
          </cell>
          <cell r="E728" t="str">
            <v>MME</v>
          </cell>
          <cell r="F728" t="str">
            <v>Oui</v>
          </cell>
          <cell r="H728" t="str">
            <v>L'ECHELLE</v>
          </cell>
          <cell r="I728">
            <v>48128786000011</v>
          </cell>
          <cell r="J728">
            <v>481287860</v>
          </cell>
          <cell r="K728">
            <v>0</v>
          </cell>
          <cell r="L728" t="str">
            <v>Oui</v>
          </cell>
          <cell r="M728" t="str">
            <v>Non</v>
          </cell>
          <cell r="N728">
            <v>2958465</v>
          </cell>
          <cell r="O728">
            <v>42885</v>
          </cell>
          <cell r="Q728">
            <v>0</v>
          </cell>
          <cell r="S728" t="str">
            <v>702A</v>
          </cell>
          <cell r="U728" t="str">
            <v>L'ECHELLE</v>
          </cell>
          <cell r="V728">
            <v>0</v>
          </cell>
          <cell r="X728">
            <v>6185</v>
          </cell>
          <cell r="Y728" t="str">
            <v>16 ALLEE DES AGAPANTHES</v>
          </cell>
          <cell r="AA728" t="str">
            <v>LA PLAINE DES PALMISTES</v>
          </cell>
          <cell r="AB728">
            <v>97431</v>
          </cell>
          <cell r="AC728">
            <v>406</v>
          </cell>
          <cell r="AD728">
            <v>97</v>
          </cell>
          <cell r="AE728">
            <v>0</v>
          </cell>
        </row>
        <row r="729">
          <cell r="B729" t="str">
            <v>CISE REUNION</v>
          </cell>
          <cell r="C729">
            <v>262580102</v>
          </cell>
          <cell r="D729">
            <v>262462061</v>
          </cell>
          <cell r="F729" t="str">
            <v>Non</v>
          </cell>
          <cell r="I729">
            <v>34230555400020</v>
          </cell>
          <cell r="J729">
            <v>342305554</v>
          </cell>
          <cell r="K729">
            <v>12</v>
          </cell>
          <cell r="L729" t="str">
            <v>Oui</v>
          </cell>
          <cell r="M729" t="str">
            <v>Oui</v>
          </cell>
          <cell r="N729">
            <v>2958465</v>
          </cell>
          <cell r="O729">
            <v>43374</v>
          </cell>
          <cell r="Q729">
            <v>0</v>
          </cell>
          <cell r="S729" t="str">
            <v>3600Z</v>
          </cell>
          <cell r="U729" t="str">
            <v>CISE</v>
          </cell>
          <cell r="V729">
            <v>0</v>
          </cell>
          <cell r="X729">
            <v>6187</v>
          </cell>
          <cell r="Y729" t="str">
            <v>RESIDENCE HALLEY</v>
          </cell>
          <cell r="Z729" t="str">
            <v>RUE CAMILLE VERGOZ</v>
          </cell>
          <cell r="AA729" t="str">
            <v>SAINT DENIS</v>
          </cell>
          <cell r="AB729">
            <v>97400</v>
          </cell>
          <cell r="AC729">
            <v>323</v>
          </cell>
          <cell r="AD729">
            <v>17</v>
          </cell>
          <cell r="AE729">
            <v>1</v>
          </cell>
        </row>
        <row r="730">
          <cell r="B730" t="str">
            <v>DALAPA AMANA LEA</v>
          </cell>
          <cell r="C730" t="str">
            <v xml:space="preserve">        </v>
          </cell>
          <cell r="D730" t="str">
            <v xml:space="preserve">        </v>
          </cell>
          <cell r="E730" t="str">
            <v>MME</v>
          </cell>
          <cell r="F730" t="str">
            <v>Oui</v>
          </cell>
          <cell r="K730">
            <v>0</v>
          </cell>
          <cell r="L730" t="str">
            <v>Oui</v>
          </cell>
          <cell r="M730" t="str">
            <v>Non</v>
          </cell>
          <cell r="N730">
            <v>2958465</v>
          </cell>
          <cell r="O730">
            <v>42901</v>
          </cell>
          <cell r="Q730">
            <v>0</v>
          </cell>
          <cell r="S730">
            <v>0</v>
          </cell>
          <cell r="U730" t="str">
            <v>DALAPA</v>
          </cell>
          <cell r="V730">
            <v>0</v>
          </cell>
          <cell r="X730">
            <v>6188</v>
          </cell>
          <cell r="Y730" t="str">
            <v>21 RESIDENCE LE MANCHY</v>
          </cell>
          <cell r="Z730" t="str">
            <v>APT B21</v>
          </cell>
          <cell r="AA730" t="str">
            <v>SAINT BENOIT</v>
          </cell>
          <cell r="AB730">
            <v>97470</v>
          </cell>
          <cell r="AC730">
            <v>410</v>
          </cell>
          <cell r="AD730">
            <v>97</v>
          </cell>
          <cell r="AE730">
            <v>0</v>
          </cell>
        </row>
        <row r="731">
          <cell r="B731" t="str">
            <v>BURORUN BUREAU VALLEE</v>
          </cell>
          <cell r="C731">
            <v>262989900</v>
          </cell>
          <cell r="D731">
            <v>262587024</v>
          </cell>
          <cell r="F731" t="str">
            <v>Oui</v>
          </cell>
          <cell r="I731">
            <v>53084114700016</v>
          </cell>
          <cell r="J731">
            <v>530841147</v>
          </cell>
          <cell r="K731">
            <v>0</v>
          </cell>
          <cell r="L731" t="str">
            <v>Oui</v>
          </cell>
          <cell r="M731" t="str">
            <v>Non</v>
          </cell>
          <cell r="N731">
            <v>2958465</v>
          </cell>
          <cell r="O731">
            <v>42908</v>
          </cell>
          <cell r="Q731">
            <v>0</v>
          </cell>
          <cell r="S731" t="str">
            <v>4762Z</v>
          </cell>
          <cell r="T731" t="str">
            <v>logistique@bureau-vallee.re</v>
          </cell>
          <cell r="U731" t="str">
            <v>BURORUN</v>
          </cell>
          <cell r="V731">
            <v>0</v>
          </cell>
          <cell r="X731">
            <v>6190</v>
          </cell>
          <cell r="Y731" t="str">
            <v>13 RUE DE LA COCOTERAIE</v>
          </cell>
          <cell r="AA731" t="str">
            <v>SAINT ANDRE</v>
          </cell>
          <cell r="AB731">
            <v>97440</v>
          </cell>
          <cell r="AC731">
            <v>0</v>
          </cell>
          <cell r="AE731">
            <v>0</v>
          </cell>
        </row>
        <row r="732">
          <cell r="B732" t="str">
            <v>EI SERVICE ETUDE ELECTRIQUE</v>
          </cell>
          <cell r="C732">
            <v>262533856</v>
          </cell>
          <cell r="D732">
            <v>692700044</v>
          </cell>
          <cell r="F732" t="str">
            <v>Oui</v>
          </cell>
          <cell r="I732">
            <v>81786620500013</v>
          </cell>
          <cell r="J732">
            <v>817866205</v>
          </cell>
          <cell r="K732">
            <v>0</v>
          </cell>
          <cell r="L732" t="str">
            <v>Oui</v>
          </cell>
          <cell r="M732" t="str">
            <v>Non</v>
          </cell>
          <cell r="N732">
            <v>2958465</v>
          </cell>
          <cell r="O732">
            <v>42908</v>
          </cell>
          <cell r="Q732">
            <v>0</v>
          </cell>
          <cell r="S732" t="str">
            <v>4321A</v>
          </cell>
          <cell r="T732" t="str">
            <v>entreprise.services@sfr.fr</v>
          </cell>
          <cell r="U732" t="str">
            <v>EI</v>
          </cell>
          <cell r="V732">
            <v>0</v>
          </cell>
          <cell r="X732">
            <v>6191</v>
          </cell>
          <cell r="Y732" t="str">
            <v>43 RUE DES EPICES</v>
          </cell>
          <cell r="AA732" t="str">
            <v>SAINT ANDRE</v>
          </cell>
          <cell r="AB732">
            <v>97440</v>
          </cell>
          <cell r="AC732">
            <v>0</v>
          </cell>
          <cell r="AE732">
            <v>0</v>
          </cell>
        </row>
        <row r="733">
          <cell r="B733" t="str">
            <v>BALUDIK</v>
          </cell>
          <cell r="C733">
            <v>986686000</v>
          </cell>
          <cell r="D733" t="str">
            <v xml:space="preserve">        </v>
          </cell>
          <cell r="F733" t="str">
            <v>Non</v>
          </cell>
          <cell r="I733">
            <v>81342354800045</v>
          </cell>
          <cell r="J733">
            <v>813423548</v>
          </cell>
          <cell r="K733">
            <v>0</v>
          </cell>
          <cell r="L733" t="str">
            <v>Oui</v>
          </cell>
          <cell r="M733" t="str">
            <v>Non</v>
          </cell>
          <cell r="N733">
            <v>2958465</v>
          </cell>
          <cell r="O733">
            <v>42912</v>
          </cell>
          <cell r="Q733">
            <v>0</v>
          </cell>
          <cell r="S733" t="str">
            <v>6201Z</v>
          </cell>
          <cell r="T733" t="str">
            <v>invoice@baludik.fr</v>
          </cell>
          <cell r="U733" t="str">
            <v>BALUDIK</v>
          </cell>
          <cell r="V733">
            <v>0</v>
          </cell>
          <cell r="X733">
            <v>6192</v>
          </cell>
          <cell r="Y733" t="str">
            <v>2 RUE ALFRED KASTLER</v>
          </cell>
          <cell r="AA733" t="str">
            <v>NANTES</v>
          </cell>
          <cell r="AB733">
            <v>44300</v>
          </cell>
          <cell r="AC733">
            <v>109</v>
          </cell>
          <cell r="AD733">
            <v>44</v>
          </cell>
          <cell r="AE733">
            <v>0</v>
          </cell>
        </row>
        <row r="734">
          <cell r="B734" t="str">
            <v>SESAME FORMATION</v>
          </cell>
          <cell r="C734">
            <v>262220202</v>
          </cell>
          <cell r="D734">
            <v>262324625</v>
          </cell>
          <cell r="F734" t="str">
            <v>Oui</v>
          </cell>
          <cell r="I734">
            <v>44328406200025</v>
          </cell>
          <cell r="J734">
            <v>443284062</v>
          </cell>
          <cell r="K734">
            <v>0</v>
          </cell>
          <cell r="L734" t="str">
            <v>Oui</v>
          </cell>
          <cell r="M734" t="str">
            <v>Non</v>
          </cell>
          <cell r="N734">
            <v>2958465</v>
          </cell>
          <cell r="O734">
            <v>42940</v>
          </cell>
          <cell r="Q734">
            <v>0</v>
          </cell>
          <cell r="S734" t="str">
            <v>8559B</v>
          </cell>
          <cell r="T734" t="str">
            <v>infos@sesame-formation.re</v>
          </cell>
          <cell r="U734" t="str">
            <v>SESAME</v>
          </cell>
          <cell r="V734">
            <v>0</v>
          </cell>
          <cell r="X734">
            <v>6202</v>
          </cell>
          <cell r="Y734" t="str">
            <v>ZA RAVINE A MARQUET</v>
          </cell>
          <cell r="Z734" t="str">
            <v>2 RUE ANTANIFOTSY</v>
          </cell>
          <cell r="AA734" t="str">
            <v>LA POSSESSION</v>
          </cell>
          <cell r="AB734">
            <v>97419</v>
          </cell>
          <cell r="AC734">
            <v>408</v>
          </cell>
          <cell r="AD734">
            <v>97</v>
          </cell>
          <cell r="AE734">
            <v>0</v>
          </cell>
        </row>
        <row r="735">
          <cell r="B735" t="str">
            <v>JOUR DE FETE</v>
          </cell>
          <cell r="C735">
            <v>262420048</v>
          </cell>
          <cell r="D735">
            <v>262247728</v>
          </cell>
          <cell r="F735" t="str">
            <v>Oui</v>
          </cell>
          <cell r="I735">
            <v>48330021600023</v>
          </cell>
          <cell r="J735">
            <v>483300216</v>
          </cell>
          <cell r="K735">
            <v>0</v>
          </cell>
          <cell r="L735" t="str">
            <v>Oui</v>
          </cell>
          <cell r="M735" t="str">
            <v>Non</v>
          </cell>
          <cell r="N735">
            <v>2958465</v>
          </cell>
          <cell r="O735">
            <v>42943</v>
          </cell>
          <cell r="Q735">
            <v>0</v>
          </cell>
          <cell r="S735" t="str">
            <v>9001Z</v>
          </cell>
          <cell r="T735" t="str">
            <v>contact@jourdefete.re</v>
          </cell>
          <cell r="U735" t="str">
            <v>JOUR</v>
          </cell>
          <cell r="V735">
            <v>0</v>
          </cell>
          <cell r="X735">
            <v>6208</v>
          </cell>
          <cell r="Y735" t="str">
            <v>44 RUE DES NAVIGATEURS</v>
          </cell>
          <cell r="AA735" t="str">
            <v>SAINT GILLES LES BAINS</v>
          </cell>
          <cell r="AB735">
            <v>97434</v>
          </cell>
          <cell r="AC735">
            <v>415</v>
          </cell>
          <cell r="AD735">
            <v>97</v>
          </cell>
          <cell r="AE735">
            <v>6</v>
          </cell>
        </row>
        <row r="736">
          <cell r="B736" t="str">
            <v>ALTERIS CONSEIL</v>
          </cell>
          <cell r="C736">
            <v>262315042</v>
          </cell>
          <cell r="D736" t="str">
            <v xml:space="preserve">        </v>
          </cell>
          <cell r="F736" t="str">
            <v>Oui</v>
          </cell>
          <cell r="I736">
            <v>53010571700017</v>
          </cell>
          <cell r="J736">
            <v>530105717</v>
          </cell>
          <cell r="K736">
            <v>0</v>
          </cell>
          <cell r="L736" t="str">
            <v>Oui</v>
          </cell>
          <cell r="M736" t="str">
            <v>Non</v>
          </cell>
          <cell r="N736">
            <v>2958465</v>
          </cell>
          <cell r="O736">
            <v>42947</v>
          </cell>
          <cell r="Q736">
            <v>0</v>
          </cell>
          <cell r="S736" t="str">
            <v>7022Z</v>
          </cell>
          <cell r="U736" t="str">
            <v>ALTERIS</v>
          </cell>
          <cell r="V736">
            <v>0</v>
          </cell>
          <cell r="X736">
            <v>6211</v>
          </cell>
          <cell r="Y736" t="str">
            <v>20 RUE DES CASSIAS - MOUFIA</v>
          </cell>
          <cell r="AA736" t="str">
            <v>SAINTE CLOTILDE</v>
          </cell>
          <cell r="AB736">
            <v>97490</v>
          </cell>
          <cell r="AC736">
            <v>0</v>
          </cell>
          <cell r="AE736">
            <v>0</v>
          </cell>
        </row>
        <row r="737">
          <cell r="B737" t="str">
            <v>ADIE</v>
          </cell>
          <cell r="C737">
            <v>692610815</v>
          </cell>
          <cell r="D737" t="str">
            <v xml:space="preserve">        </v>
          </cell>
          <cell r="F737" t="str">
            <v>Non</v>
          </cell>
          <cell r="K737">
            <v>12</v>
          </cell>
          <cell r="L737" t="str">
            <v>Non</v>
          </cell>
          <cell r="M737" t="str">
            <v>Oui</v>
          </cell>
          <cell r="N737">
            <v>2958465</v>
          </cell>
          <cell r="O737">
            <v>42949</v>
          </cell>
          <cell r="Q737">
            <v>0</v>
          </cell>
          <cell r="S737">
            <v>0</v>
          </cell>
          <cell r="U737" t="str">
            <v>ADIE</v>
          </cell>
          <cell r="V737">
            <v>0</v>
          </cell>
          <cell r="X737">
            <v>6212</v>
          </cell>
          <cell r="Y737" t="str">
            <v>27 RUE DU BUTOR</v>
          </cell>
          <cell r="AA737" t="str">
            <v>SAINT DENIS</v>
          </cell>
          <cell r="AB737">
            <v>97400</v>
          </cell>
          <cell r="AC737">
            <v>323</v>
          </cell>
          <cell r="AD737">
            <v>17</v>
          </cell>
          <cell r="AE737">
            <v>1</v>
          </cell>
        </row>
        <row r="738">
          <cell r="B738" t="str">
            <v>SOMARANDY KELLY</v>
          </cell>
          <cell r="C738" t="str">
            <v xml:space="preserve">        </v>
          </cell>
          <cell r="D738" t="str">
            <v xml:space="preserve">        </v>
          </cell>
          <cell r="E738" t="str">
            <v>MME</v>
          </cell>
          <cell r="F738" t="str">
            <v>Oui</v>
          </cell>
          <cell r="K738">
            <v>0</v>
          </cell>
          <cell r="L738" t="str">
            <v>Oui</v>
          </cell>
          <cell r="M738" t="str">
            <v>Non</v>
          </cell>
          <cell r="N738">
            <v>2958465</v>
          </cell>
          <cell r="O738">
            <v>42968</v>
          </cell>
          <cell r="Q738">
            <v>0</v>
          </cell>
          <cell r="S738">
            <v>0</v>
          </cell>
          <cell r="T738" t="str">
            <v>k.somarandy@reunionest.fr</v>
          </cell>
          <cell r="U738" t="str">
            <v>SOMARANDY</v>
          </cell>
          <cell r="V738">
            <v>0</v>
          </cell>
          <cell r="X738">
            <v>6221</v>
          </cell>
          <cell r="Y738" t="str">
            <v>12 TER CHEMIN MORIN</v>
          </cell>
          <cell r="AA738" t="str">
            <v>BRAS PANON</v>
          </cell>
          <cell r="AB738">
            <v>97412</v>
          </cell>
          <cell r="AC738">
            <v>402</v>
          </cell>
          <cell r="AD738">
            <v>97</v>
          </cell>
          <cell r="AE738">
            <v>0</v>
          </cell>
        </row>
        <row r="739">
          <cell r="B739" t="str">
            <v>LEASECAR</v>
          </cell>
          <cell r="C739">
            <v>262212020</v>
          </cell>
          <cell r="D739">
            <v>262462899</v>
          </cell>
          <cell r="F739" t="str">
            <v>Oui</v>
          </cell>
          <cell r="I739">
            <v>53514342400013</v>
          </cell>
          <cell r="J739">
            <v>535143424</v>
          </cell>
          <cell r="K739">
            <v>12</v>
          </cell>
          <cell r="L739" t="str">
            <v>Oui</v>
          </cell>
          <cell r="M739" t="str">
            <v>Non</v>
          </cell>
          <cell r="N739">
            <v>2958465</v>
          </cell>
          <cell r="O739">
            <v>42969</v>
          </cell>
          <cell r="Q739">
            <v>0</v>
          </cell>
          <cell r="S739" t="str">
            <v>7711B</v>
          </cell>
          <cell r="T739" t="str">
            <v>fabrice.grondin@leasecar.fr</v>
          </cell>
          <cell r="U739" t="str">
            <v>LEASECAR</v>
          </cell>
          <cell r="V739">
            <v>0</v>
          </cell>
          <cell r="X739">
            <v>6222</v>
          </cell>
          <cell r="Y739" t="str">
            <v>19 RUE DU MOUFIA</v>
          </cell>
          <cell r="AA739" t="str">
            <v>SAINTE CLOTILDE</v>
          </cell>
          <cell r="AB739">
            <v>97490</v>
          </cell>
          <cell r="AC739">
            <v>411</v>
          </cell>
          <cell r="AD739">
            <v>97</v>
          </cell>
          <cell r="AE739">
            <v>10</v>
          </cell>
        </row>
        <row r="740">
          <cell r="B740" t="str">
            <v>EXPERNET</v>
          </cell>
          <cell r="C740">
            <v>262219045</v>
          </cell>
          <cell r="D740" t="str">
            <v xml:space="preserve">        </v>
          </cell>
          <cell r="E740" t="str">
            <v>SARL</v>
          </cell>
          <cell r="F740" t="str">
            <v>Oui</v>
          </cell>
          <cell r="I740">
            <v>44276468400027</v>
          </cell>
          <cell r="J740">
            <v>442764684</v>
          </cell>
          <cell r="K740">
            <v>12</v>
          </cell>
          <cell r="L740" t="str">
            <v>Oui</v>
          </cell>
          <cell r="M740" t="str">
            <v>Non</v>
          </cell>
          <cell r="N740">
            <v>2958465</v>
          </cell>
          <cell r="O740">
            <v>42975</v>
          </cell>
          <cell r="Q740">
            <v>0</v>
          </cell>
          <cell r="S740" t="str">
            <v>8559A</v>
          </cell>
          <cell r="T740" t="str">
            <v>formation@expernet.fr</v>
          </cell>
          <cell r="U740" t="str">
            <v>EXPERNET</v>
          </cell>
          <cell r="V740">
            <v>0</v>
          </cell>
          <cell r="X740">
            <v>6226</v>
          </cell>
          <cell r="Y740" t="str">
            <v>38 RUE CLAUDE CHAPPE</v>
          </cell>
          <cell r="AA740" t="str">
            <v>LE PORT</v>
          </cell>
          <cell r="AB740">
            <v>97420</v>
          </cell>
          <cell r="AC740">
            <v>231</v>
          </cell>
          <cell r="AD740">
            <v>9</v>
          </cell>
          <cell r="AE740">
            <v>0</v>
          </cell>
        </row>
        <row r="741">
          <cell r="B741" t="str">
            <v>CREDIT AGRICOLE MUTUELLE</v>
          </cell>
          <cell r="C741" t="str">
            <v xml:space="preserve">        </v>
          </cell>
          <cell r="D741" t="str">
            <v xml:space="preserve">        </v>
          </cell>
          <cell r="F741" t="str">
            <v>Non</v>
          </cell>
          <cell r="H741" t="str">
            <v>DE LA REUNION C.L.C.A</v>
          </cell>
          <cell r="K741">
            <v>12</v>
          </cell>
          <cell r="L741" t="str">
            <v>Oui</v>
          </cell>
          <cell r="M741" t="str">
            <v>Oui</v>
          </cell>
          <cell r="N741">
            <v>2958465</v>
          </cell>
          <cell r="O741">
            <v>42977</v>
          </cell>
          <cell r="Q741">
            <v>0</v>
          </cell>
          <cell r="S741">
            <v>0</v>
          </cell>
          <cell r="U741" t="str">
            <v>CREDIT</v>
          </cell>
          <cell r="V741">
            <v>0</v>
          </cell>
          <cell r="X741">
            <v>6227</v>
          </cell>
          <cell r="Y741" t="str">
            <v>17 CHEMIN HUBERT DELISLE</v>
          </cell>
          <cell r="AA741" t="str">
            <v>SAINT BENOIT</v>
          </cell>
          <cell r="AB741">
            <v>97470</v>
          </cell>
          <cell r="AC741">
            <v>410</v>
          </cell>
          <cell r="AD741">
            <v>97</v>
          </cell>
          <cell r="AE741">
            <v>0</v>
          </cell>
        </row>
        <row r="742">
          <cell r="B742" t="str">
            <v>COLLEGE TERRAIN FAYARD</v>
          </cell>
          <cell r="C742">
            <v>262588383</v>
          </cell>
          <cell r="D742">
            <v>262588384</v>
          </cell>
          <cell r="F742" t="str">
            <v>Non</v>
          </cell>
          <cell r="I742">
            <v>19974977100010</v>
          </cell>
          <cell r="J742">
            <v>199749771</v>
          </cell>
          <cell r="K742">
            <v>23</v>
          </cell>
          <cell r="L742" t="str">
            <v>Non</v>
          </cell>
          <cell r="M742" t="str">
            <v>Oui</v>
          </cell>
          <cell r="N742">
            <v>2958465</v>
          </cell>
          <cell r="O742">
            <v>42982</v>
          </cell>
          <cell r="Q742">
            <v>0</v>
          </cell>
          <cell r="S742" t="str">
            <v>802A</v>
          </cell>
          <cell r="T742" t="str">
            <v>ce.9741261C@ac-reunion.fr</v>
          </cell>
          <cell r="U742" t="str">
            <v>COLLEGE</v>
          </cell>
          <cell r="V742">
            <v>0</v>
          </cell>
          <cell r="X742">
            <v>6233</v>
          </cell>
          <cell r="Y742" t="str">
            <v>1395 CHEMIN DU CENTRE</v>
          </cell>
          <cell r="AA742" t="str">
            <v>SAINT ANDRE</v>
          </cell>
          <cell r="AB742">
            <v>97440</v>
          </cell>
          <cell r="AC742">
            <v>0</v>
          </cell>
          <cell r="AE742">
            <v>0</v>
          </cell>
        </row>
        <row r="743">
          <cell r="B743" t="str">
            <v>COLLEGE MILLE ROCHES</v>
          </cell>
          <cell r="C743">
            <v>262462922</v>
          </cell>
          <cell r="D743">
            <v>262467145</v>
          </cell>
          <cell r="F743" t="str">
            <v>Non</v>
          </cell>
          <cell r="I743">
            <v>19974598500010</v>
          </cell>
          <cell r="J743">
            <v>199745985</v>
          </cell>
          <cell r="K743">
            <v>23</v>
          </cell>
          <cell r="L743" t="str">
            <v>Non</v>
          </cell>
          <cell r="M743" t="str">
            <v>Oui</v>
          </cell>
          <cell r="N743">
            <v>2958465</v>
          </cell>
          <cell r="O743">
            <v>42982</v>
          </cell>
          <cell r="Q743">
            <v>0</v>
          </cell>
          <cell r="S743" t="str">
            <v>8531Z</v>
          </cell>
          <cell r="U743" t="str">
            <v>COLLEGE</v>
          </cell>
          <cell r="V743">
            <v>0</v>
          </cell>
          <cell r="X743">
            <v>6234</v>
          </cell>
          <cell r="Y743" t="str">
            <v>94 RUE ALBANY BP76</v>
          </cell>
          <cell r="AA743" t="str">
            <v>SAINT ANDRE</v>
          </cell>
          <cell r="AB743">
            <v>97440</v>
          </cell>
          <cell r="AC743">
            <v>0</v>
          </cell>
          <cell r="AE743">
            <v>0</v>
          </cell>
        </row>
        <row r="744">
          <cell r="B744" t="str">
            <v>ASSOCIATION PANONNAISE DE JUDO</v>
          </cell>
          <cell r="C744" t="str">
            <v xml:space="preserve">        </v>
          </cell>
          <cell r="D744" t="str">
            <v xml:space="preserve">        </v>
          </cell>
          <cell r="F744" t="str">
            <v>Non</v>
          </cell>
          <cell r="H744" t="str">
            <v>CLUB JUDO DE BRAS PANON</v>
          </cell>
          <cell r="I744">
            <v>75310042900012</v>
          </cell>
          <cell r="J744">
            <v>753100429</v>
          </cell>
          <cell r="K744">
            <v>12</v>
          </cell>
          <cell r="L744" t="str">
            <v>Non</v>
          </cell>
          <cell r="M744" t="str">
            <v>Oui</v>
          </cell>
          <cell r="N744">
            <v>2958465</v>
          </cell>
          <cell r="O744">
            <v>42982</v>
          </cell>
          <cell r="Q744">
            <v>0</v>
          </cell>
          <cell r="S744" t="str">
            <v>9319Z</v>
          </cell>
          <cell r="U744" t="str">
            <v>ASSOCIATION</v>
          </cell>
          <cell r="V744">
            <v>0</v>
          </cell>
          <cell r="X744">
            <v>6235</v>
          </cell>
          <cell r="Y744" t="str">
            <v>11 ALLEE ROSES DE PORCELAINE</v>
          </cell>
          <cell r="AA744" t="str">
            <v>SAINT ANDRE</v>
          </cell>
          <cell r="AB744">
            <v>97440</v>
          </cell>
          <cell r="AC744">
            <v>0</v>
          </cell>
          <cell r="AE744">
            <v>0</v>
          </cell>
        </row>
        <row r="745">
          <cell r="B745" t="str">
            <v>CITEOS</v>
          </cell>
          <cell r="C745">
            <v>262922238</v>
          </cell>
          <cell r="D745">
            <v>262293856</v>
          </cell>
          <cell r="F745" t="str">
            <v>Non</v>
          </cell>
          <cell r="H745" t="str">
            <v>BOURBON LUMIERE SA</v>
          </cell>
          <cell r="I745">
            <v>31087971300074</v>
          </cell>
          <cell r="J745">
            <v>310879713</v>
          </cell>
          <cell r="K745">
            <v>12</v>
          </cell>
          <cell r="L745" t="str">
            <v>Non</v>
          </cell>
          <cell r="M745" t="str">
            <v>Oui</v>
          </cell>
          <cell r="N745">
            <v>2958465</v>
          </cell>
          <cell r="O745">
            <v>42982</v>
          </cell>
          <cell r="Q745">
            <v>0</v>
          </cell>
          <cell r="S745" t="str">
            <v>4321B</v>
          </cell>
          <cell r="U745" t="str">
            <v>CITEOS</v>
          </cell>
          <cell r="V745">
            <v>0</v>
          </cell>
          <cell r="X745">
            <v>6236</v>
          </cell>
          <cell r="Y745" t="str">
            <v>37 AVENUE STANISLAS GIMART</v>
          </cell>
          <cell r="Z745" t="str">
            <v>CS70504</v>
          </cell>
          <cell r="AA745" t="str">
            <v>SAINTE CLOTILDE CEDEX</v>
          </cell>
          <cell r="AB745">
            <v>97495</v>
          </cell>
          <cell r="AC745">
            <v>0</v>
          </cell>
          <cell r="AE745">
            <v>0</v>
          </cell>
        </row>
        <row r="746">
          <cell r="B746" t="str">
            <v>CE DE LA S.E.D.R.E</v>
          </cell>
          <cell r="C746">
            <v>262224225</v>
          </cell>
          <cell r="D746">
            <v>262224220</v>
          </cell>
          <cell r="F746" t="str">
            <v>Non</v>
          </cell>
          <cell r="K746">
            <v>12</v>
          </cell>
          <cell r="L746" t="str">
            <v>Non</v>
          </cell>
          <cell r="M746" t="str">
            <v>Oui</v>
          </cell>
          <cell r="N746">
            <v>2958465</v>
          </cell>
          <cell r="O746">
            <v>42982</v>
          </cell>
          <cell r="Q746">
            <v>3</v>
          </cell>
          <cell r="S746">
            <v>0</v>
          </cell>
          <cell r="U746" t="str">
            <v>CE</v>
          </cell>
          <cell r="V746">
            <v>0</v>
          </cell>
          <cell r="X746">
            <v>6237</v>
          </cell>
          <cell r="Y746" t="str">
            <v>53 RUE DE PARIS</v>
          </cell>
          <cell r="Z746" t="str">
            <v>BP 40172</v>
          </cell>
          <cell r="AA746" t="str">
            <v>SAINT DENIS CEDEX</v>
          </cell>
          <cell r="AB746">
            <v>97464</v>
          </cell>
          <cell r="AC746">
            <v>0</v>
          </cell>
          <cell r="AE746">
            <v>0</v>
          </cell>
        </row>
        <row r="747">
          <cell r="B747" t="str">
            <v>SAAS PARTNER</v>
          </cell>
          <cell r="C747">
            <v>262221484</v>
          </cell>
          <cell r="D747">
            <v>253596349</v>
          </cell>
          <cell r="F747" t="str">
            <v>Oui</v>
          </cell>
          <cell r="I747">
            <v>75121633400019</v>
          </cell>
          <cell r="J747">
            <v>751216334</v>
          </cell>
          <cell r="K747">
            <v>0</v>
          </cell>
          <cell r="L747" t="str">
            <v>Oui</v>
          </cell>
          <cell r="M747" t="str">
            <v>Non</v>
          </cell>
          <cell r="N747">
            <v>2958465</v>
          </cell>
          <cell r="O747">
            <v>43004</v>
          </cell>
          <cell r="Q747">
            <v>0</v>
          </cell>
          <cell r="S747" t="str">
            <v>6202B</v>
          </cell>
          <cell r="U747" t="str">
            <v>PARTNER</v>
          </cell>
          <cell r="V747">
            <v>0</v>
          </cell>
          <cell r="X747">
            <v>6251</v>
          </cell>
          <cell r="Y747" t="str">
            <v>29 RUE YOURI GAGARINE</v>
          </cell>
          <cell r="Z747" t="str">
            <v>CENTRE D'AFFAIRE HELIOS</v>
          </cell>
          <cell r="AA747" t="str">
            <v>LA POSSESSION</v>
          </cell>
          <cell r="AB747">
            <v>97419</v>
          </cell>
          <cell r="AC747">
            <v>408</v>
          </cell>
          <cell r="AD747">
            <v>97</v>
          </cell>
          <cell r="AE747">
            <v>0</v>
          </cell>
        </row>
        <row r="748">
          <cell r="B748" t="str">
            <v>SOREBRIC MR BRICOLAGE</v>
          </cell>
          <cell r="C748">
            <v>262925970</v>
          </cell>
          <cell r="D748" t="str">
            <v xml:space="preserve">        </v>
          </cell>
          <cell r="F748" t="str">
            <v>Oui</v>
          </cell>
          <cell r="I748">
            <v>37798143600092</v>
          </cell>
          <cell r="J748">
            <v>377981436</v>
          </cell>
          <cell r="K748">
            <v>0</v>
          </cell>
          <cell r="L748" t="str">
            <v>Oui</v>
          </cell>
          <cell r="M748" t="str">
            <v>Non</v>
          </cell>
          <cell r="N748">
            <v>2958465</v>
          </cell>
          <cell r="O748">
            <v>43017</v>
          </cell>
          <cell r="Q748">
            <v>0</v>
          </cell>
          <cell r="S748" t="str">
            <v>4752B</v>
          </cell>
          <cell r="U748" t="str">
            <v>SOREBRIC</v>
          </cell>
          <cell r="V748">
            <v>0</v>
          </cell>
          <cell r="X748">
            <v>6260</v>
          </cell>
          <cell r="Y748" t="str">
            <v>4 AVENUE MAHATMA GANDHI</v>
          </cell>
          <cell r="AA748" t="str">
            <v>SAINTE SUZANNE</v>
          </cell>
          <cell r="AB748">
            <v>97441</v>
          </cell>
          <cell r="AC748">
            <v>420</v>
          </cell>
          <cell r="AD748">
            <v>97</v>
          </cell>
          <cell r="AE748">
            <v>0</v>
          </cell>
        </row>
        <row r="749">
          <cell r="B749" t="str">
            <v>RESERVE NATURELLE NATIONALE</v>
          </cell>
          <cell r="C749" t="str">
            <v xml:space="preserve">        </v>
          </cell>
          <cell r="D749" t="str">
            <v xml:space="preserve">        </v>
          </cell>
          <cell r="F749" t="str">
            <v>Non</v>
          </cell>
          <cell r="H749" t="str">
            <v>DE L'ETANG SAINT-PAUL</v>
          </cell>
          <cell r="I749">
            <v>20005010200017</v>
          </cell>
          <cell r="J749">
            <v>200050102</v>
          </cell>
          <cell r="K749">
            <v>26</v>
          </cell>
          <cell r="L749" t="str">
            <v>Non</v>
          </cell>
          <cell r="M749" t="str">
            <v>Oui</v>
          </cell>
          <cell r="N749">
            <v>2958465</v>
          </cell>
          <cell r="O749">
            <v>43018</v>
          </cell>
          <cell r="Q749">
            <v>0</v>
          </cell>
          <cell r="S749" t="str">
            <v>9140Z</v>
          </cell>
          <cell r="U749" t="str">
            <v>RESERVE</v>
          </cell>
          <cell r="V749">
            <v>0</v>
          </cell>
          <cell r="X749">
            <v>6265</v>
          </cell>
          <cell r="Y749" t="str">
            <v>MAIRIE DE SAINT-PAUL</v>
          </cell>
          <cell r="Z749" t="str">
            <v>PLACE DU GENERAL DE GAULLE CS 51015</v>
          </cell>
          <cell r="AA749" t="str">
            <v>SAINT PAUL</v>
          </cell>
          <cell r="AB749">
            <v>97460</v>
          </cell>
          <cell r="AC749">
            <v>205</v>
          </cell>
          <cell r="AD749">
            <v>15</v>
          </cell>
          <cell r="AE749">
            <v>1</v>
          </cell>
        </row>
        <row r="750">
          <cell r="B750" t="str">
            <v>D.M.S.T</v>
          </cell>
          <cell r="C750">
            <v>692673213</v>
          </cell>
          <cell r="D750" t="str">
            <v xml:space="preserve">        </v>
          </cell>
          <cell r="F750" t="str">
            <v>Oui</v>
          </cell>
          <cell r="I750">
            <v>48191362200017</v>
          </cell>
          <cell r="J750">
            <v>481913622</v>
          </cell>
          <cell r="K750">
            <v>0</v>
          </cell>
          <cell r="L750" t="str">
            <v>Oui</v>
          </cell>
          <cell r="M750" t="str">
            <v>Non</v>
          </cell>
          <cell r="N750">
            <v>2958465</v>
          </cell>
          <cell r="O750">
            <v>43020</v>
          </cell>
          <cell r="Q750">
            <v>0</v>
          </cell>
          <cell r="S750" t="str">
            <v>4942Z</v>
          </cell>
          <cell r="T750" t="str">
            <v>yannick@dmst.re</v>
          </cell>
          <cell r="U750" t="str">
            <v>D.M.S.T</v>
          </cell>
          <cell r="V750">
            <v>0</v>
          </cell>
          <cell r="X750">
            <v>6267</v>
          </cell>
          <cell r="Y750" t="str">
            <v>12 RUE EDMOND ALBIUS</v>
          </cell>
          <cell r="AA750" t="str">
            <v>SAINTE SUZANNE</v>
          </cell>
          <cell r="AB750">
            <v>97441</v>
          </cell>
          <cell r="AC750">
            <v>420</v>
          </cell>
          <cell r="AD750">
            <v>97</v>
          </cell>
          <cell r="AE750">
            <v>0</v>
          </cell>
        </row>
        <row r="751">
          <cell r="B751" t="str">
            <v>BANGUI ARTIFICES</v>
          </cell>
          <cell r="C751">
            <v>262217422</v>
          </cell>
          <cell r="D751">
            <v>262409297</v>
          </cell>
          <cell r="F751" t="str">
            <v>Oui</v>
          </cell>
          <cell r="I751">
            <v>75170960100015</v>
          </cell>
          <cell r="J751">
            <v>751709601</v>
          </cell>
          <cell r="K751">
            <v>0</v>
          </cell>
          <cell r="L751" t="str">
            <v>Oui</v>
          </cell>
          <cell r="M751" t="str">
            <v>Non</v>
          </cell>
          <cell r="N751">
            <v>2958465</v>
          </cell>
          <cell r="O751">
            <v>43024</v>
          </cell>
          <cell r="Q751">
            <v>0</v>
          </cell>
          <cell r="S751">
            <v>0</v>
          </cell>
          <cell r="T751" t="str">
            <v>contact@banguiartifice.re</v>
          </cell>
          <cell r="U751" t="str">
            <v>BANGUI</v>
          </cell>
          <cell r="V751">
            <v>0</v>
          </cell>
          <cell r="X751">
            <v>6270</v>
          </cell>
          <cell r="Y751" t="str">
            <v>BP 377</v>
          </cell>
          <cell r="AA751" t="str">
            <v>SAINT DENIS CEDEX</v>
          </cell>
          <cell r="AB751">
            <v>97467</v>
          </cell>
          <cell r="AC751">
            <v>0</v>
          </cell>
          <cell r="AE751">
            <v>0</v>
          </cell>
        </row>
        <row r="752">
          <cell r="B752" t="str">
            <v>ASSOCIATION JAYAPRANA</v>
          </cell>
          <cell r="C752" t="str">
            <v xml:space="preserve">        </v>
          </cell>
          <cell r="D752" t="str">
            <v xml:space="preserve">        </v>
          </cell>
          <cell r="F752" t="str">
            <v>Oui</v>
          </cell>
          <cell r="I752">
            <v>51173928600017</v>
          </cell>
          <cell r="J752">
            <v>511739286</v>
          </cell>
          <cell r="K752">
            <v>0</v>
          </cell>
          <cell r="L752" t="str">
            <v>Oui</v>
          </cell>
          <cell r="M752" t="str">
            <v>Non</v>
          </cell>
          <cell r="N752">
            <v>2958465</v>
          </cell>
          <cell r="O752">
            <v>43024</v>
          </cell>
          <cell r="Q752">
            <v>0</v>
          </cell>
          <cell r="S752" t="str">
            <v>9499Z</v>
          </cell>
          <cell r="U752" t="str">
            <v>ASSOCIATION</v>
          </cell>
          <cell r="V752">
            <v>0</v>
          </cell>
          <cell r="X752">
            <v>6271</v>
          </cell>
          <cell r="Y752" t="str">
            <v>27 RUE JEANNE D'ARC</v>
          </cell>
          <cell r="AA752" t="str">
            <v>LE PORT</v>
          </cell>
          <cell r="AB752">
            <v>97420</v>
          </cell>
          <cell r="AC752">
            <v>231</v>
          </cell>
          <cell r="AD752">
            <v>9</v>
          </cell>
          <cell r="AE752">
            <v>0</v>
          </cell>
        </row>
        <row r="753">
          <cell r="B753" t="str">
            <v>EVENT 56</v>
          </cell>
          <cell r="C753">
            <v>262920707</v>
          </cell>
          <cell r="D753">
            <v>262923717</v>
          </cell>
          <cell r="F753" t="str">
            <v>Oui</v>
          </cell>
          <cell r="I753">
            <v>51369292100010</v>
          </cell>
          <cell r="J753">
            <v>513692921</v>
          </cell>
          <cell r="K753">
            <v>0</v>
          </cell>
          <cell r="L753" t="str">
            <v>Oui</v>
          </cell>
          <cell r="M753" t="str">
            <v>Non</v>
          </cell>
          <cell r="N753">
            <v>2958465</v>
          </cell>
          <cell r="O753">
            <v>43025</v>
          </cell>
          <cell r="Q753">
            <v>0</v>
          </cell>
          <cell r="S753">
            <v>0</v>
          </cell>
          <cell r="T753" t="str">
            <v>contact@event56.fr</v>
          </cell>
          <cell r="U753" t="str">
            <v>EVENT</v>
          </cell>
          <cell r="V753">
            <v>0</v>
          </cell>
          <cell r="X753">
            <v>6272</v>
          </cell>
          <cell r="Y753" t="str">
            <v>56 BOULEVARD LANCASTEL</v>
          </cell>
          <cell r="AA753" t="str">
            <v>SAINT DENIS</v>
          </cell>
          <cell r="AB753">
            <v>97400</v>
          </cell>
          <cell r="AC753">
            <v>323</v>
          </cell>
          <cell r="AD753">
            <v>17</v>
          </cell>
          <cell r="AE753">
            <v>1</v>
          </cell>
        </row>
        <row r="754">
          <cell r="B754" t="str">
            <v>PATMA BAVASSA MARIE-ANNE</v>
          </cell>
          <cell r="C754">
            <v>692872517</v>
          </cell>
          <cell r="D754" t="str">
            <v xml:space="preserve">        </v>
          </cell>
          <cell r="E754" t="str">
            <v>MME</v>
          </cell>
          <cell r="F754" t="str">
            <v>Oui</v>
          </cell>
          <cell r="H754" t="str">
            <v>LA FEERIE DES FLEURS</v>
          </cell>
          <cell r="I754">
            <v>80799769700014</v>
          </cell>
          <cell r="J754">
            <v>807997697</v>
          </cell>
          <cell r="K754">
            <v>0</v>
          </cell>
          <cell r="L754" t="str">
            <v>Oui</v>
          </cell>
          <cell r="M754" t="str">
            <v>Non</v>
          </cell>
          <cell r="N754">
            <v>2958465</v>
          </cell>
          <cell r="O754">
            <v>43026</v>
          </cell>
          <cell r="Q754">
            <v>0</v>
          </cell>
          <cell r="S754" t="str">
            <v>4776Z</v>
          </cell>
          <cell r="U754" t="str">
            <v>LA</v>
          </cell>
          <cell r="V754">
            <v>0</v>
          </cell>
          <cell r="X754">
            <v>6276</v>
          </cell>
          <cell r="Y754" t="str">
            <v>SIDR LES SALANGANES</v>
          </cell>
          <cell r="Z754" t="str">
            <v>66 RUE MAINGARD PORTE 149</v>
          </cell>
          <cell r="AA754" t="str">
            <v>SAINT ANDRE</v>
          </cell>
          <cell r="AB754">
            <v>97440</v>
          </cell>
          <cell r="AC754">
            <v>0</v>
          </cell>
          <cell r="AE754">
            <v>0</v>
          </cell>
        </row>
        <row r="755">
          <cell r="B755" t="str">
            <v>SMCI OI</v>
          </cell>
          <cell r="C755" t="str">
            <v xml:space="preserve">        </v>
          </cell>
          <cell r="D755" t="str">
            <v xml:space="preserve">        </v>
          </cell>
          <cell r="F755" t="str">
            <v>Oui</v>
          </cell>
          <cell r="I755">
            <v>78878323100020</v>
          </cell>
          <cell r="J755">
            <v>788783231</v>
          </cell>
          <cell r="K755">
            <v>0</v>
          </cell>
          <cell r="L755" t="str">
            <v>Oui</v>
          </cell>
          <cell r="M755" t="str">
            <v>Non</v>
          </cell>
          <cell r="N755">
            <v>2958465</v>
          </cell>
          <cell r="O755">
            <v>43028</v>
          </cell>
          <cell r="Q755">
            <v>0</v>
          </cell>
          <cell r="S755" t="str">
            <v>6202B</v>
          </cell>
          <cell r="U755" t="str">
            <v>SMCI</v>
          </cell>
          <cell r="V755">
            <v>0</v>
          </cell>
          <cell r="X755">
            <v>6305</v>
          </cell>
          <cell r="Y755" t="str">
            <v>129 CHEMIN GARDENAT</v>
          </cell>
          <cell r="AA755" t="str">
            <v>SAINT-GILLES LES HAUTS</v>
          </cell>
          <cell r="AB755">
            <v>97435</v>
          </cell>
          <cell r="AC755">
            <v>0</v>
          </cell>
          <cell r="AE755">
            <v>0</v>
          </cell>
        </row>
        <row r="756">
          <cell r="B756" t="str">
            <v>ABC ENTRETIEN REUNION</v>
          </cell>
          <cell r="C756">
            <v>262216959</v>
          </cell>
          <cell r="D756">
            <v>262217790</v>
          </cell>
          <cell r="F756" t="str">
            <v>Oui</v>
          </cell>
          <cell r="I756">
            <v>38997778600083</v>
          </cell>
          <cell r="J756">
            <v>389977786</v>
          </cell>
          <cell r="K756">
            <v>0</v>
          </cell>
          <cell r="L756" t="str">
            <v>Oui</v>
          </cell>
          <cell r="M756" t="str">
            <v>Non</v>
          </cell>
          <cell r="N756">
            <v>2958465</v>
          </cell>
          <cell r="O756">
            <v>43046</v>
          </cell>
          <cell r="Q756">
            <v>0</v>
          </cell>
          <cell r="S756" t="str">
            <v>8121Z</v>
          </cell>
          <cell r="U756" t="str">
            <v>ABC</v>
          </cell>
          <cell r="V756">
            <v>0</v>
          </cell>
          <cell r="X756">
            <v>6345</v>
          </cell>
          <cell r="Y756" t="str">
            <v>RESIDENCE LA TONNELLE</v>
          </cell>
          <cell r="Z756" t="str">
            <v>17 RUE DE LA RIVIERE DES PLUIES</v>
          </cell>
          <cell r="AA756" t="str">
            <v>SAINTE-CLOTILDE</v>
          </cell>
          <cell r="AB756">
            <v>97490</v>
          </cell>
          <cell r="AC756">
            <v>0</v>
          </cell>
          <cell r="AE756">
            <v>0</v>
          </cell>
        </row>
        <row r="757">
          <cell r="B757" t="str">
            <v>F.E.R.E REUNION</v>
          </cell>
          <cell r="C757">
            <v>262475652</v>
          </cell>
          <cell r="D757" t="str">
            <v xml:space="preserve">        </v>
          </cell>
          <cell r="F757" t="str">
            <v>Oui</v>
          </cell>
          <cell r="I757">
            <v>51377024800013</v>
          </cell>
          <cell r="J757">
            <v>513770248</v>
          </cell>
          <cell r="K757">
            <v>0</v>
          </cell>
          <cell r="L757" t="str">
            <v>Oui</v>
          </cell>
          <cell r="M757" t="str">
            <v>Non</v>
          </cell>
          <cell r="N757">
            <v>2958465</v>
          </cell>
          <cell r="O757">
            <v>43046</v>
          </cell>
          <cell r="Q757">
            <v>0</v>
          </cell>
          <cell r="S757" t="str">
            <v>9499Z</v>
          </cell>
          <cell r="T757" t="str">
            <v>direction@feredelareunion.com</v>
          </cell>
          <cell r="U757" t="str">
            <v>F.E.R.E</v>
          </cell>
          <cell r="V757">
            <v>0</v>
          </cell>
          <cell r="X757">
            <v>6346</v>
          </cell>
          <cell r="Y757" t="str">
            <v>12 ROUTE DU CHATEAU D'EAU</v>
          </cell>
          <cell r="AA757" t="str">
            <v>SALAZIE</v>
          </cell>
          <cell r="AB757">
            <v>97433</v>
          </cell>
          <cell r="AC757">
            <v>421</v>
          </cell>
          <cell r="AD757">
            <v>97</v>
          </cell>
          <cell r="AE757">
            <v>0</v>
          </cell>
        </row>
        <row r="758">
          <cell r="B758" t="str">
            <v>AMICALE DU PERSONNEL DU</v>
          </cell>
          <cell r="C758" t="str">
            <v xml:space="preserve">        </v>
          </cell>
          <cell r="D758" t="str">
            <v xml:space="preserve">        </v>
          </cell>
          <cell r="F758" t="str">
            <v>Oui</v>
          </cell>
          <cell r="H758" t="str">
            <v>CONSEIL DEPARTEMENTAL</v>
          </cell>
          <cell r="K758">
            <v>23</v>
          </cell>
          <cell r="L758" t="str">
            <v>Non</v>
          </cell>
          <cell r="M758" t="str">
            <v>Oui</v>
          </cell>
          <cell r="N758">
            <v>2958465</v>
          </cell>
          <cell r="O758">
            <v>43048</v>
          </cell>
          <cell r="Q758">
            <v>0</v>
          </cell>
          <cell r="S758">
            <v>0</v>
          </cell>
          <cell r="U758" t="str">
            <v>AMICALE</v>
          </cell>
          <cell r="V758">
            <v>0</v>
          </cell>
          <cell r="X758">
            <v>6349</v>
          </cell>
          <cell r="Y758" t="str">
            <v>5 RUE RONTAUNAY</v>
          </cell>
          <cell r="AA758" t="str">
            <v>SAINT DENIS</v>
          </cell>
          <cell r="AB758">
            <v>97400</v>
          </cell>
          <cell r="AC758">
            <v>323</v>
          </cell>
          <cell r="AD758">
            <v>17</v>
          </cell>
          <cell r="AE758">
            <v>1</v>
          </cell>
        </row>
        <row r="759">
          <cell r="B759" t="str">
            <v>SELLEMOUTOU ANNE VALERIE</v>
          </cell>
          <cell r="C759" t="str">
            <v xml:space="preserve">        </v>
          </cell>
          <cell r="D759" t="str">
            <v xml:space="preserve">        </v>
          </cell>
          <cell r="E759" t="str">
            <v>MME</v>
          </cell>
          <cell r="F759" t="str">
            <v>Oui</v>
          </cell>
          <cell r="K759">
            <v>11</v>
          </cell>
          <cell r="L759" t="str">
            <v>Oui</v>
          </cell>
          <cell r="M759" t="str">
            <v>Non</v>
          </cell>
          <cell r="N759">
            <v>2958465</v>
          </cell>
          <cell r="O759">
            <v>43053</v>
          </cell>
          <cell r="Q759">
            <v>0</v>
          </cell>
          <cell r="S759">
            <v>0</v>
          </cell>
          <cell r="U759" t="str">
            <v>SELLEMOUTOU</v>
          </cell>
          <cell r="V759">
            <v>0</v>
          </cell>
          <cell r="X759">
            <v>6354</v>
          </cell>
          <cell r="Y759" t="str">
            <v>6 RUE DES BALZAMINES</v>
          </cell>
          <cell r="AA759" t="str">
            <v>SAINTE SUZANNE</v>
          </cell>
          <cell r="AB759">
            <v>97441</v>
          </cell>
          <cell r="AC759">
            <v>420</v>
          </cell>
          <cell r="AD759">
            <v>97</v>
          </cell>
          <cell r="AE759">
            <v>0</v>
          </cell>
        </row>
        <row r="760">
          <cell r="B760" t="str">
            <v>EVASION KREOL</v>
          </cell>
          <cell r="C760">
            <v>692613455</v>
          </cell>
          <cell r="D760" t="str">
            <v xml:space="preserve">        </v>
          </cell>
          <cell r="F760" t="str">
            <v>Oui</v>
          </cell>
          <cell r="I760">
            <v>44055140600042</v>
          </cell>
          <cell r="J760">
            <v>440551406</v>
          </cell>
          <cell r="K760">
            <v>0</v>
          </cell>
          <cell r="L760" t="str">
            <v>Oui</v>
          </cell>
          <cell r="M760" t="str">
            <v>Non</v>
          </cell>
          <cell r="N760">
            <v>2958465</v>
          </cell>
          <cell r="O760">
            <v>43056</v>
          </cell>
          <cell r="Q760">
            <v>0</v>
          </cell>
          <cell r="S760" t="str">
            <v>8551Z</v>
          </cell>
          <cell r="T760" t="str">
            <v>contact@evasionkreol.com</v>
          </cell>
          <cell r="U760" t="str">
            <v>EVASION</v>
          </cell>
          <cell r="V760">
            <v>0</v>
          </cell>
          <cell r="X760">
            <v>6355</v>
          </cell>
          <cell r="Y760" t="str">
            <v>71 BIS RUE EMOND ALBIUS</v>
          </cell>
          <cell r="AA760" t="str">
            <v>SAINT JOSEPH DE LA REUNION</v>
          </cell>
          <cell r="AB760">
            <v>97480</v>
          </cell>
          <cell r="AC760">
            <v>412</v>
          </cell>
          <cell r="AD760">
            <v>97</v>
          </cell>
          <cell r="AE760">
            <v>0</v>
          </cell>
        </row>
        <row r="761">
          <cell r="B761" t="str">
            <v>NEKTAR</v>
          </cell>
          <cell r="C761">
            <v>692036335</v>
          </cell>
          <cell r="D761" t="str">
            <v xml:space="preserve">        </v>
          </cell>
          <cell r="F761" t="str">
            <v>Oui</v>
          </cell>
          <cell r="I761">
            <v>82188993800014</v>
          </cell>
          <cell r="J761">
            <v>821889938</v>
          </cell>
          <cell r="K761">
            <v>0</v>
          </cell>
          <cell r="L761" t="str">
            <v>Oui</v>
          </cell>
          <cell r="M761" t="str">
            <v>Non</v>
          </cell>
          <cell r="N761">
            <v>2958465</v>
          </cell>
          <cell r="O761">
            <v>43061</v>
          </cell>
          <cell r="Q761">
            <v>0</v>
          </cell>
          <cell r="S761" t="str">
            <v>4778C</v>
          </cell>
          <cell r="T761" t="str">
            <v>kabar.nektar@gmail.com</v>
          </cell>
          <cell r="U761" t="str">
            <v>NEKTAR</v>
          </cell>
          <cell r="V761">
            <v>0</v>
          </cell>
          <cell r="X761">
            <v>6383</v>
          </cell>
          <cell r="Y761" t="str">
            <v>4 BIS RUELLE PAVEE</v>
          </cell>
          <cell r="AA761" t="str">
            <v>SAINT DENIS</v>
          </cell>
          <cell r="AB761">
            <v>97400</v>
          </cell>
          <cell r="AC761">
            <v>323</v>
          </cell>
          <cell r="AD761">
            <v>17</v>
          </cell>
          <cell r="AE761">
            <v>1</v>
          </cell>
        </row>
        <row r="762">
          <cell r="B762" t="str">
            <v>SRIAS</v>
          </cell>
          <cell r="C762" t="str">
            <v xml:space="preserve">        </v>
          </cell>
          <cell r="D762" t="str">
            <v xml:space="preserve">        </v>
          </cell>
          <cell r="F762" t="str">
            <v>Non</v>
          </cell>
          <cell r="K762">
            <v>24</v>
          </cell>
          <cell r="L762" t="str">
            <v>Non</v>
          </cell>
          <cell r="M762" t="str">
            <v>Oui</v>
          </cell>
          <cell r="N762">
            <v>2958465</v>
          </cell>
          <cell r="O762">
            <v>43062</v>
          </cell>
          <cell r="Q762">
            <v>0</v>
          </cell>
          <cell r="S762">
            <v>0</v>
          </cell>
          <cell r="U762" t="str">
            <v>SRIAS</v>
          </cell>
          <cell r="V762">
            <v>0</v>
          </cell>
          <cell r="X762">
            <v>6384</v>
          </cell>
          <cell r="Y762" t="str">
            <v>6 RUE DES MESSAGERIES CS 51079</v>
          </cell>
          <cell r="AA762" t="str">
            <v>SAINT DENIS CEDEX</v>
          </cell>
          <cell r="AB762">
            <v>97404</v>
          </cell>
          <cell r="AC762">
            <v>0</v>
          </cell>
          <cell r="AE762">
            <v>0</v>
          </cell>
        </row>
        <row r="763">
          <cell r="B763" t="str">
            <v>RUN ECOGARDE</v>
          </cell>
          <cell r="C763">
            <v>692315453</v>
          </cell>
          <cell r="D763" t="str">
            <v xml:space="preserve">        </v>
          </cell>
          <cell r="F763" t="str">
            <v>Oui</v>
          </cell>
          <cell r="I763">
            <v>80905725000015</v>
          </cell>
          <cell r="J763">
            <v>809057250</v>
          </cell>
          <cell r="K763">
            <v>0</v>
          </cell>
          <cell r="L763" t="str">
            <v>Oui</v>
          </cell>
          <cell r="M763" t="str">
            <v>Non</v>
          </cell>
          <cell r="N763">
            <v>2958465</v>
          </cell>
          <cell r="O763">
            <v>43063</v>
          </cell>
          <cell r="Q763">
            <v>0</v>
          </cell>
          <cell r="S763" t="str">
            <v>9104Z</v>
          </cell>
          <cell r="T763" t="str">
            <v>runecogarde@gmail.com</v>
          </cell>
          <cell r="U763" t="str">
            <v>RUN</v>
          </cell>
          <cell r="V763">
            <v>0</v>
          </cell>
          <cell r="X763">
            <v>6386</v>
          </cell>
          <cell r="Y763" t="str">
            <v>63 RTE DEPARTEMENTALE 54</v>
          </cell>
          <cell r="AA763" t="str">
            <v>SAINT BENOIT</v>
          </cell>
          <cell r="AB763">
            <v>97470</v>
          </cell>
          <cell r="AC763">
            <v>410</v>
          </cell>
          <cell r="AD763">
            <v>97</v>
          </cell>
          <cell r="AE763">
            <v>0</v>
          </cell>
        </row>
        <row r="764">
          <cell r="B764" t="str">
            <v>SARL PURE</v>
          </cell>
          <cell r="C764">
            <v>692233040</v>
          </cell>
          <cell r="D764" t="str">
            <v xml:space="preserve">        </v>
          </cell>
          <cell r="F764" t="str">
            <v>Oui</v>
          </cell>
          <cell r="I764">
            <v>79015976800015</v>
          </cell>
          <cell r="J764">
            <v>790159768</v>
          </cell>
          <cell r="K764">
            <v>0</v>
          </cell>
          <cell r="L764" t="str">
            <v>Oui</v>
          </cell>
          <cell r="M764" t="str">
            <v>Non</v>
          </cell>
          <cell r="N764">
            <v>2958465</v>
          </cell>
          <cell r="O764">
            <v>43063</v>
          </cell>
          <cell r="Q764">
            <v>0</v>
          </cell>
          <cell r="S764" t="str">
            <v>5630Z</v>
          </cell>
          <cell r="T764" t="str">
            <v>plantationrb@gmail.com</v>
          </cell>
          <cell r="U764" t="str">
            <v>SARL</v>
          </cell>
          <cell r="V764">
            <v>0</v>
          </cell>
          <cell r="X764">
            <v>6387</v>
          </cell>
          <cell r="Y764" t="str">
            <v>42 ILET DANCLAS BRAAS-CANOT</v>
          </cell>
          <cell r="AA764" t="str">
            <v>SAINT BENOIT</v>
          </cell>
          <cell r="AB764">
            <v>97470</v>
          </cell>
          <cell r="AC764">
            <v>410</v>
          </cell>
          <cell r="AD764">
            <v>97</v>
          </cell>
          <cell r="AE764">
            <v>0</v>
          </cell>
        </row>
        <row r="765">
          <cell r="B765" t="str">
            <v>TRUCCHI LAURENCE</v>
          </cell>
          <cell r="C765">
            <v>692318031</v>
          </cell>
          <cell r="D765" t="str">
            <v xml:space="preserve">        </v>
          </cell>
          <cell r="E765" t="str">
            <v>MME</v>
          </cell>
          <cell r="F765" t="str">
            <v>Oui</v>
          </cell>
          <cell r="H765" t="str">
            <v>LTI CONSEIL</v>
          </cell>
          <cell r="I765">
            <v>49196267600053</v>
          </cell>
          <cell r="J765">
            <v>491962676</v>
          </cell>
          <cell r="K765">
            <v>0</v>
          </cell>
          <cell r="L765" t="str">
            <v>Oui</v>
          </cell>
          <cell r="M765" t="str">
            <v>Non</v>
          </cell>
          <cell r="N765">
            <v>2958465</v>
          </cell>
          <cell r="O765">
            <v>43070</v>
          </cell>
          <cell r="Q765">
            <v>0</v>
          </cell>
          <cell r="S765" t="str">
            <v>8559A</v>
          </cell>
          <cell r="T765" t="str">
            <v>niabailo@gmail.com</v>
          </cell>
          <cell r="U765" t="str">
            <v>TRUCCHI</v>
          </cell>
          <cell r="V765">
            <v>0</v>
          </cell>
          <cell r="X765">
            <v>6409</v>
          </cell>
          <cell r="Y765" t="str">
            <v>3 IMPASSE DES CERISES</v>
          </cell>
          <cell r="AA765" t="str">
            <v>SAINT PAUL</v>
          </cell>
          <cell r="AB765">
            <v>97460</v>
          </cell>
          <cell r="AC765">
            <v>205</v>
          </cell>
          <cell r="AD765">
            <v>15</v>
          </cell>
          <cell r="AE765">
            <v>1</v>
          </cell>
        </row>
        <row r="766">
          <cell r="B766" t="str">
            <v>KERSTIN LAUGE</v>
          </cell>
          <cell r="C766">
            <v>692253115</v>
          </cell>
          <cell r="D766" t="str">
            <v xml:space="preserve">        </v>
          </cell>
          <cell r="E766" t="str">
            <v>MME</v>
          </cell>
          <cell r="F766" t="str">
            <v>Non</v>
          </cell>
          <cell r="I766">
            <v>51780715200023</v>
          </cell>
          <cell r="J766">
            <v>517807152</v>
          </cell>
          <cell r="K766">
            <v>0</v>
          </cell>
          <cell r="L766" t="str">
            <v>Oui</v>
          </cell>
          <cell r="M766" t="str">
            <v>Non</v>
          </cell>
          <cell r="N766">
            <v>2958465</v>
          </cell>
          <cell r="O766">
            <v>43073</v>
          </cell>
          <cell r="Q766">
            <v>0</v>
          </cell>
          <cell r="S766" t="str">
            <v>7430Z</v>
          </cell>
          <cell r="T766" t="str">
            <v>kerstin.lange@wanadoo.fr</v>
          </cell>
          <cell r="U766" t="str">
            <v>KERSTIN</v>
          </cell>
          <cell r="V766">
            <v>0</v>
          </cell>
          <cell r="X766">
            <v>6412</v>
          </cell>
          <cell r="Y766" t="str">
            <v>7 ALLEE DE LA PEPINIERE</v>
          </cell>
          <cell r="AA766" t="str">
            <v>SAINT DENIS</v>
          </cell>
          <cell r="AB766">
            <v>97400</v>
          </cell>
          <cell r="AC766">
            <v>323</v>
          </cell>
          <cell r="AD766">
            <v>17</v>
          </cell>
          <cell r="AE766">
            <v>1</v>
          </cell>
        </row>
        <row r="767">
          <cell r="B767" t="str">
            <v>FESTIN FABRICE</v>
          </cell>
          <cell r="C767" t="str">
            <v xml:space="preserve">        </v>
          </cell>
          <cell r="D767" t="str">
            <v xml:space="preserve">        </v>
          </cell>
          <cell r="E767" t="str">
            <v>M</v>
          </cell>
          <cell r="F767" t="str">
            <v>Oui</v>
          </cell>
          <cell r="I767">
            <v>81225878800015</v>
          </cell>
          <cell r="J767">
            <v>812258788</v>
          </cell>
          <cell r="K767">
            <v>0</v>
          </cell>
          <cell r="L767" t="str">
            <v>Oui</v>
          </cell>
          <cell r="M767" t="str">
            <v>Non</v>
          </cell>
          <cell r="N767">
            <v>2958465</v>
          </cell>
          <cell r="O767">
            <v>43073</v>
          </cell>
          <cell r="Q767">
            <v>0</v>
          </cell>
          <cell r="S767" t="str">
            <v>2511Z</v>
          </cell>
          <cell r="U767" t="str">
            <v>FESTIN</v>
          </cell>
          <cell r="V767">
            <v>0</v>
          </cell>
          <cell r="X767">
            <v>6414</v>
          </cell>
          <cell r="Y767" t="str">
            <v>2453 CHEMIN LAGOURGUE</v>
          </cell>
          <cell r="AA767" t="str">
            <v>SAINT ANDRE</v>
          </cell>
          <cell r="AB767">
            <v>97440</v>
          </cell>
          <cell r="AC767">
            <v>0</v>
          </cell>
          <cell r="AE767">
            <v>0</v>
          </cell>
        </row>
        <row r="768">
          <cell r="B768" t="str">
            <v>SPORT PRO REUNION</v>
          </cell>
          <cell r="C768">
            <v>692840771</v>
          </cell>
          <cell r="D768" t="str">
            <v xml:space="preserve">        </v>
          </cell>
          <cell r="F768" t="str">
            <v>Non</v>
          </cell>
          <cell r="I768">
            <v>53058157800016</v>
          </cell>
          <cell r="J768">
            <v>530581578</v>
          </cell>
          <cell r="K768">
            <v>0</v>
          </cell>
          <cell r="L768" t="str">
            <v>Oui</v>
          </cell>
          <cell r="M768" t="str">
            <v>Non</v>
          </cell>
          <cell r="N768">
            <v>2958465</v>
          </cell>
          <cell r="O768">
            <v>43075</v>
          </cell>
          <cell r="P768" t="str">
            <v>Willy HASTOURNY</v>
          </cell>
          <cell r="Q768">
            <v>0</v>
          </cell>
          <cell r="S768" t="str">
            <v>4791B</v>
          </cell>
          <cell r="T768" t="str">
            <v>contact@sportpro.re</v>
          </cell>
          <cell r="U768" t="str">
            <v>SPORT</v>
          </cell>
          <cell r="V768">
            <v>0</v>
          </cell>
          <cell r="X768">
            <v>6417</v>
          </cell>
          <cell r="Y768" t="str">
            <v>27 T, CHEMIN BEAUFONDS</v>
          </cell>
          <cell r="Z768" t="str">
            <v>CITE OUVRIERE</v>
          </cell>
          <cell r="AA768" t="str">
            <v>SAINT BENOIT</v>
          </cell>
          <cell r="AB768">
            <v>97470</v>
          </cell>
          <cell r="AC768">
            <v>410</v>
          </cell>
          <cell r="AD768">
            <v>97</v>
          </cell>
          <cell r="AE768">
            <v>0</v>
          </cell>
        </row>
        <row r="769">
          <cell r="B769" t="str">
            <v>LE ZE'ZEN CREOLE</v>
          </cell>
          <cell r="C769">
            <v>692611506</v>
          </cell>
          <cell r="D769" t="str">
            <v xml:space="preserve">        </v>
          </cell>
          <cell r="F769" t="str">
            <v>Oui</v>
          </cell>
          <cell r="I769">
            <v>38453618100033</v>
          </cell>
          <cell r="J769">
            <v>384536181</v>
          </cell>
          <cell r="K769">
            <v>0</v>
          </cell>
          <cell r="L769" t="str">
            <v>Oui</v>
          </cell>
          <cell r="M769" t="str">
            <v>Non</v>
          </cell>
          <cell r="N769">
            <v>2958465</v>
          </cell>
          <cell r="O769">
            <v>43075</v>
          </cell>
          <cell r="Q769">
            <v>0</v>
          </cell>
          <cell r="S769" t="str">
            <v>5610C</v>
          </cell>
          <cell r="U769" t="str">
            <v>LE</v>
          </cell>
          <cell r="V769">
            <v>0</v>
          </cell>
          <cell r="X769">
            <v>6418</v>
          </cell>
          <cell r="Y769" t="str">
            <v>51 RUE GENERAL DE GAULLE</v>
          </cell>
          <cell r="Z769" t="str">
            <v>HELL-BOURG</v>
          </cell>
          <cell r="AA769" t="str">
            <v>SALAZIE</v>
          </cell>
          <cell r="AB769">
            <v>97433</v>
          </cell>
          <cell r="AC769">
            <v>421</v>
          </cell>
          <cell r="AD769">
            <v>97</v>
          </cell>
          <cell r="AE769">
            <v>0</v>
          </cell>
        </row>
        <row r="770">
          <cell r="B770" t="str">
            <v>FTP OUTRE MER</v>
          </cell>
          <cell r="C770">
            <v>262948314</v>
          </cell>
          <cell r="D770" t="str">
            <v xml:space="preserve">        </v>
          </cell>
          <cell r="F770" t="str">
            <v>Non</v>
          </cell>
          <cell r="I770">
            <v>42060998400091</v>
          </cell>
          <cell r="J770">
            <v>420609984</v>
          </cell>
          <cell r="K770">
            <v>0</v>
          </cell>
          <cell r="L770" t="str">
            <v>Oui</v>
          </cell>
          <cell r="M770" t="str">
            <v>Non</v>
          </cell>
          <cell r="N770">
            <v>2958465</v>
          </cell>
          <cell r="O770">
            <v>43075</v>
          </cell>
          <cell r="Q770">
            <v>0</v>
          </cell>
          <cell r="S770" t="str">
            <v>7312Z</v>
          </cell>
          <cell r="T770" t="str">
            <v>karelle.lauret@francetvpub.fr</v>
          </cell>
          <cell r="U770" t="str">
            <v>FTP</v>
          </cell>
          <cell r="V770">
            <v>0</v>
          </cell>
          <cell r="X770">
            <v>6419</v>
          </cell>
          <cell r="Y770" t="str">
            <v>4 RUE RENE DEMARNE</v>
          </cell>
          <cell r="Z770" t="str">
            <v>ZAC TECHNOPOLE  CS 41068</v>
          </cell>
          <cell r="AA770" t="str">
            <v>SAINTE CLOTILDE</v>
          </cell>
          <cell r="AB770">
            <v>97495</v>
          </cell>
          <cell r="AC770">
            <v>411</v>
          </cell>
          <cell r="AD770">
            <v>97</v>
          </cell>
          <cell r="AE770">
            <v>10</v>
          </cell>
        </row>
        <row r="771">
          <cell r="B771" t="str">
            <v>GOSPEL ACADEMIE DE LA REUNION</v>
          </cell>
          <cell r="C771">
            <v>692185653</v>
          </cell>
          <cell r="D771" t="str">
            <v xml:space="preserve">        </v>
          </cell>
          <cell r="F771" t="str">
            <v>Oui</v>
          </cell>
          <cell r="I771">
            <v>47987976900012</v>
          </cell>
          <cell r="J771">
            <v>479879769</v>
          </cell>
          <cell r="K771">
            <v>0</v>
          </cell>
          <cell r="L771" t="str">
            <v>Oui</v>
          </cell>
          <cell r="M771" t="str">
            <v>Non</v>
          </cell>
          <cell r="N771">
            <v>2958465</v>
          </cell>
          <cell r="O771">
            <v>43076</v>
          </cell>
          <cell r="Q771">
            <v>0</v>
          </cell>
          <cell r="S771" t="str">
            <v>923A</v>
          </cell>
          <cell r="T771" t="str">
            <v>laope.zeni@gmail.com</v>
          </cell>
          <cell r="U771" t="str">
            <v>GOSPEL</v>
          </cell>
          <cell r="V771">
            <v>0</v>
          </cell>
          <cell r="X771">
            <v>6421</v>
          </cell>
          <cell r="Y771" t="str">
            <v>5 ALLEE DE L'ECOLE - APPT 38</v>
          </cell>
          <cell r="Z771" t="str">
            <v>LES AZALEES - SAINT-FRANCOIS</v>
          </cell>
          <cell r="AA771" t="str">
            <v>SAINT DENIS</v>
          </cell>
          <cell r="AB771">
            <v>97400</v>
          </cell>
          <cell r="AC771">
            <v>323</v>
          </cell>
          <cell r="AD771">
            <v>17</v>
          </cell>
          <cell r="AE771">
            <v>1</v>
          </cell>
        </row>
        <row r="772">
          <cell r="B772" t="str">
            <v>ASSOCIATION MER MASSAGE</v>
          </cell>
          <cell r="C772">
            <v>692546808</v>
          </cell>
          <cell r="D772" t="str">
            <v xml:space="preserve">        </v>
          </cell>
          <cell r="F772" t="str">
            <v>Oui</v>
          </cell>
          <cell r="H772" t="str">
            <v>ENTREPRISES REUNION</v>
          </cell>
          <cell r="I772">
            <v>82316477700018</v>
          </cell>
          <cell r="J772">
            <v>823164777</v>
          </cell>
          <cell r="K772">
            <v>0</v>
          </cell>
          <cell r="L772" t="str">
            <v>Oui</v>
          </cell>
          <cell r="M772" t="str">
            <v>Non</v>
          </cell>
          <cell r="N772">
            <v>2958465</v>
          </cell>
          <cell r="O772">
            <v>43077</v>
          </cell>
          <cell r="Q772">
            <v>0</v>
          </cell>
          <cell r="S772" t="str">
            <v>9412Z</v>
          </cell>
          <cell r="T772" t="str">
            <v>ammarelax@yahoo.fr</v>
          </cell>
          <cell r="U772" t="str">
            <v>ASSOCIATION</v>
          </cell>
          <cell r="V772">
            <v>0</v>
          </cell>
          <cell r="X772">
            <v>6422</v>
          </cell>
          <cell r="Y772" t="str">
            <v>16 A CHEMIN CARRON</v>
          </cell>
          <cell r="AA772" t="str">
            <v>SAINT BENOIT</v>
          </cell>
          <cell r="AB772">
            <v>97470</v>
          </cell>
          <cell r="AC772">
            <v>410</v>
          </cell>
          <cell r="AD772">
            <v>97</v>
          </cell>
          <cell r="AE772">
            <v>0</v>
          </cell>
        </row>
        <row r="773">
          <cell r="B773" t="str">
            <v>LE RAKON-TER SALAOZY</v>
          </cell>
          <cell r="C773">
            <v>692288886</v>
          </cell>
          <cell r="D773" t="str">
            <v xml:space="preserve">        </v>
          </cell>
          <cell r="F773" t="str">
            <v>Oui</v>
          </cell>
          <cell r="I773">
            <v>53381970200010</v>
          </cell>
          <cell r="J773">
            <v>533819702</v>
          </cell>
          <cell r="K773">
            <v>0</v>
          </cell>
          <cell r="L773" t="str">
            <v>Oui</v>
          </cell>
          <cell r="M773" t="str">
            <v>Non</v>
          </cell>
          <cell r="N773">
            <v>2958465</v>
          </cell>
          <cell r="O773">
            <v>43077</v>
          </cell>
          <cell r="Q773">
            <v>0</v>
          </cell>
          <cell r="S773" t="str">
            <v>9499Z</v>
          </cell>
          <cell r="U773" t="str">
            <v>LE</v>
          </cell>
          <cell r="V773">
            <v>0</v>
          </cell>
          <cell r="X773">
            <v>6423</v>
          </cell>
          <cell r="Y773" t="str">
            <v>390 CD 48 DE SALAZIE</v>
          </cell>
          <cell r="AA773" t="str">
            <v>SALAZIE</v>
          </cell>
          <cell r="AB773">
            <v>97433</v>
          </cell>
          <cell r="AC773">
            <v>421</v>
          </cell>
          <cell r="AD773">
            <v>97</v>
          </cell>
          <cell r="AE773">
            <v>0</v>
          </cell>
        </row>
        <row r="774">
          <cell r="B774" t="str">
            <v>RLCOM</v>
          </cell>
          <cell r="C774">
            <v>262775153</v>
          </cell>
          <cell r="D774" t="str">
            <v xml:space="preserve">        </v>
          </cell>
          <cell r="F774" t="str">
            <v>Oui</v>
          </cell>
          <cell r="I774">
            <v>79073091500010</v>
          </cell>
          <cell r="J774">
            <v>790730915</v>
          </cell>
          <cell r="K774">
            <v>0</v>
          </cell>
          <cell r="L774" t="str">
            <v>Oui</v>
          </cell>
          <cell r="M774" t="str">
            <v>Non</v>
          </cell>
          <cell r="N774">
            <v>2958465</v>
          </cell>
          <cell r="O774">
            <v>43080</v>
          </cell>
          <cell r="Q774">
            <v>0</v>
          </cell>
          <cell r="S774" t="str">
            <v>6202A</v>
          </cell>
          <cell r="U774" t="str">
            <v>RLCOM</v>
          </cell>
          <cell r="V774">
            <v>0</v>
          </cell>
          <cell r="X774">
            <v>6425</v>
          </cell>
          <cell r="Y774" t="str">
            <v>57 CHEMIN DE LA SAVANE</v>
          </cell>
          <cell r="Z774" t="str">
            <v>BELLEMENE</v>
          </cell>
          <cell r="AA774" t="str">
            <v>SAINT PAUL</v>
          </cell>
          <cell r="AB774">
            <v>97460</v>
          </cell>
          <cell r="AC774">
            <v>205</v>
          </cell>
          <cell r="AD774">
            <v>15</v>
          </cell>
          <cell r="AE774">
            <v>1</v>
          </cell>
        </row>
        <row r="775">
          <cell r="B775" t="str">
            <v>RICKMOUNIE SYLVIE</v>
          </cell>
          <cell r="C775" t="str">
            <v xml:space="preserve">        </v>
          </cell>
          <cell r="D775" t="str">
            <v xml:space="preserve">        </v>
          </cell>
          <cell r="E775" t="str">
            <v>MME</v>
          </cell>
          <cell r="F775" t="str">
            <v>Oui</v>
          </cell>
          <cell r="K775">
            <v>0</v>
          </cell>
          <cell r="L775" t="str">
            <v>Oui</v>
          </cell>
          <cell r="M775" t="str">
            <v>Non</v>
          </cell>
          <cell r="N775">
            <v>2958465</v>
          </cell>
          <cell r="O775">
            <v>43080</v>
          </cell>
          <cell r="Q775">
            <v>0</v>
          </cell>
          <cell r="S775">
            <v>0</v>
          </cell>
          <cell r="U775" t="str">
            <v>RICKMOUNIE</v>
          </cell>
          <cell r="V775">
            <v>0</v>
          </cell>
          <cell r="X775">
            <v>6427</v>
          </cell>
          <cell r="Y775" t="str">
            <v>17B CHEMIN MA PENSEE</v>
          </cell>
          <cell r="Z775" t="str">
            <v>RIVIERE DES ROCHES</v>
          </cell>
          <cell r="AA775" t="str">
            <v>BRAS PANON</v>
          </cell>
          <cell r="AB775">
            <v>97412</v>
          </cell>
          <cell r="AC775">
            <v>402</v>
          </cell>
          <cell r="AD775">
            <v>97</v>
          </cell>
          <cell r="AE775">
            <v>0</v>
          </cell>
        </row>
        <row r="776">
          <cell r="B776" t="str">
            <v>ADAM DE VILLIERS MARTINE</v>
          </cell>
          <cell r="C776" t="str">
            <v xml:space="preserve">        </v>
          </cell>
          <cell r="D776" t="str">
            <v xml:space="preserve">        </v>
          </cell>
          <cell r="E776" t="str">
            <v>MME</v>
          </cell>
          <cell r="F776" t="str">
            <v>Oui</v>
          </cell>
          <cell r="K776">
            <v>0</v>
          </cell>
          <cell r="L776" t="str">
            <v>Oui</v>
          </cell>
          <cell r="M776" t="str">
            <v>Non</v>
          </cell>
          <cell r="N776">
            <v>2958465</v>
          </cell>
          <cell r="O776">
            <v>43083</v>
          </cell>
          <cell r="Q776">
            <v>0</v>
          </cell>
          <cell r="S776">
            <v>0</v>
          </cell>
          <cell r="U776" t="str">
            <v>ADAM</v>
          </cell>
          <cell r="V776">
            <v>0</v>
          </cell>
          <cell r="X776">
            <v>6449</v>
          </cell>
          <cell r="Y776" t="str">
            <v>LES BAMBOUS</v>
          </cell>
          <cell r="Z776" t="str">
            <v>219 ROUTE NATIONALE 2</v>
          </cell>
          <cell r="AA776" t="str">
            <v>SAINTE ROSE</v>
          </cell>
          <cell r="AB776">
            <v>97439</v>
          </cell>
          <cell r="AC776">
            <v>0</v>
          </cell>
          <cell r="AE776">
            <v>0</v>
          </cell>
        </row>
        <row r="777">
          <cell r="B777" t="str">
            <v>JET TRANSLATIONS</v>
          </cell>
          <cell r="C777">
            <v>647704031</v>
          </cell>
          <cell r="D777" t="str">
            <v xml:space="preserve">        </v>
          </cell>
          <cell r="F777" t="str">
            <v>Non</v>
          </cell>
          <cell r="I777">
            <v>81377974100012</v>
          </cell>
          <cell r="J777">
            <v>813779741</v>
          </cell>
          <cell r="K777">
            <v>0</v>
          </cell>
          <cell r="L777" t="str">
            <v>Oui</v>
          </cell>
          <cell r="M777" t="str">
            <v>Non</v>
          </cell>
          <cell r="N777">
            <v>2958465</v>
          </cell>
          <cell r="O777">
            <v>43108</v>
          </cell>
          <cell r="P777" t="str">
            <v>MME CATHERINE HALFORD</v>
          </cell>
          <cell r="Q777">
            <v>0</v>
          </cell>
          <cell r="S777" t="str">
            <v>7430Z</v>
          </cell>
          <cell r="T777" t="str">
            <v>office@jet-translations.com</v>
          </cell>
          <cell r="U777" t="str">
            <v>JET</v>
          </cell>
          <cell r="V777">
            <v>0</v>
          </cell>
          <cell r="X777">
            <v>6456</v>
          </cell>
          <cell r="Y777" t="str">
            <v>8 RUE JOLIOT CURIE</v>
          </cell>
          <cell r="AA777" t="str">
            <v>LA MENITRE</v>
          </cell>
          <cell r="AB777">
            <v>49250</v>
          </cell>
          <cell r="AC777">
            <v>201</v>
          </cell>
          <cell r="AD777">
            <v>49</v>
          </cell>
          <cell r="AE777">
            <v>0</v>
          </cell>
        </row>
        <row r="778">
          <cell r="B778" t="str">
            <v>OPTICALL TELECOM</v>
          </cell>
          <cell r="C778">
            <v>262806695</v>
          </cell>
          <cell r="D778">
            <v>262730690</v>
          </cell>
          <cell r="F778" t="str">
            <v>Oui</v>
          </cell>
          <cell r="I778">
            <v>80349268500018</v>
          </cell>
          <cell r="J778">
            <v>803492685</v>
          </cell>
          <cell r="K778">
            <v>0</v>
          </cell>
          <cell r="L778" t="str">
            <v>Oui</v>
          </cell>
          <cell r="M778" t="str">
            <v>Non</v>
          </cell>
          <cell r="N778">
            <v>2958465</v>
          </cell>
          <cell r="O778">
            <v>43126</v>
          </cell>
          <cell r="Q778">
            <v>0</v>
          </cell>
          <cell r="S778" t="str">
            <v>6190Z</v>
          </cell>
          <cell r="T778" t="str">
            <v>service_compta@opticall.re</v>
          </cell>
          <cell r="U778" t="str">
            <v>OPTICALL</v>
          </cell>
          <cell r="V778">
            <v>0</v>
          </cell>
          <cell r="X778">
            <v>6480</v>
          </cell>
          <cell r="Y778" t="str">
            <v>32 LOTISSEMENT LES CITRONNELLES</v>
          </cell>
          <cell r="AA778" t="str">
            <v>SAINT ANDRE</v>
          </cell>
          <cell r="AB778">
            <v>97440</v>
          </cell>
          <cell r="AC778">
            <v>0</v>
          </cell>
          <cell r="AE778">
            <v>0</v>
          </cell>
        </row>
        <row r="779">
          <cell r="B779" t="str">
            <v>LPO LA POSSESSION</v>
          </cell>
          <cell r="C779">
            <v>262221414</v>
          </cell>
          <cell r="D779">
            <v>262221415</v>
          </cell>
          <cell r="F779" t="str">
            <v>Non</v>
          </cell>
          <cell r="K779">
            <v>21</v>
          </cell>
          <cell r="L779" t="str">
            <v>Non</v>
          </cell>
          <cell r="M779" t="str">
            <v>Oui</v>
          </cell>
          <cell r="N779">
            <v>2958465</v>
          </cell>
          <cell r="O779">
            <v>43137</v>
          </cell>
          <cell r="Q779">
            <v>0</v>
          </cell>
          <cell r="S779">
            <v>0</v>
          </cell>
          <cell r="T779" t="str">
            <v>ce.9741173g@ac-reunion.fr.</v>
          </cell>
          <cell r="U779" t="str">
            <v>LPO</v>
          </cell>
          <cell r="V779">
            <v>0</v>
          </cell>
          <cell r="X779">
            <v>6481</v>
          </cell>
          <cell r="Y779" t="str">
            <v>60 RUE MAHATMA GANDHI</v>
          </cell>
          <cell r="AA779" t="str">
            <v>LA POSSESSION</v>
          </cell>
          <cell r="AB779">
            <v>97419</v>
          </cell>
          <cell r="AC779">
            <v>408</v>
          </cell>
          <cell r="AD779">
            <v>97</v>
          </cell>
          <cell r="AE779">
            <v>0</v>
          </cell>
        </row>
        <row r="780">
          <cell r="B780" t="str">
            <v>ASS LES BÉLIERS</v>
          </cell>
          <cell r="C780">
            <v>692732773</v>
          </cell>
          <cell r="D780" t="str">
            <v xml:space="preserve">        </v>
          </cell>
          <cell r="F780" t="str">
            <v>Oui</v>
          </cell>
          <cell r="I780">
            <v>39795629300047</v>
          </cell>
          <cell r="J780">
            <v>397956293</v>
          </cell>
          <cell r="K780">
            <v>0</v>
          </cell>
          <cell r="L780" t="str">
            <v>Oui</v>
          </cell>
          <cell r="M780" t="str">
            <v>Non</v>
          </cell>
          <cell r="N780">
            <v>2958465</v>
          </cell>
          <cell r="O780">
            <v>43159</v>
          </cell>
          <cell r="Q780">
            <v>0</v>
          </cell>
          <cell r="S780" t="str">
            <v>9499Z</v>
          </cell>
          <cell r="T780" t="str">
            <v> associationlesbeliers@wanadoo.fr.</v>
          </cell>
          <cell r="U780" t="str">
            <v>ASS</v>
          </cell>
          <cell r="V780">
            <v>0</v>
          </cell>
          <cell r="X780">
            <v>6504</v>
          </cell>
          <cell r="Y780" t="str">
            <v>12 CHEMIN JARDIN</v>
          </cell>
          <cell r="Z780" t="str">
            <v>PITON SAINTE-ROSE</v>
          </cell>
          <cell r="AA780" t="str">
            <v>SAINTE-ROSE</v>
          </cell>
          <cell r="AB780">
            <v>97439</v>
          </cell>
          <cell r="AC780">
            <v>0</v>
          </cell>
          <cell r="AE780">
            <v>0</v>
          </cell>
        </row>
        <row r="781">
          <cell r="B781" t="str">
            <v>NATIVEL AVOCATS</v>
          </cell>
          <cell r="C781">
            <v>262730015</v>
          </cell>
          <cell r="D781">
            <v>262730025</v>
          </cell>
          <cell r="F781" t="str">
            <v>Oui</v>
          </cell>
          <cell r="I781">
            <v>82353788100018</v>
          </cell>
          <cell r="J781">
            <v>823537881</v>
          </cell>
          <cell r="K781">
            <v>0</v>
          </cell>
          <cell r="L781" t="str">
            <v>Oui</v>
          </cell>
          <cell r="M781" t="str">
            <v>Non</v>
          </cell>
          <cell r="N781">
            <v>2958465</v>
          </cell>
          <cell r="O781">
            <v>43174</v>
          </cell>
          <cell r="Q781">
            <v>0</v>
          </cell>
          <cell r="S781" t="str">
            <v>6910Z</v>
          </cell>
          <cell r="T781" t="str">
            <v>conseil@avocats-nativel.com</v>
          </cell>
          <cell r="U781" t="str">
            <v>NATIVEL</v>
          </cell>
          <cell r="V781">
            <v>0</v>
          </cell>
          <cell r="X781">
            <v>6512</v>
          </cell>
          <cell r="Y781" t="str">
            <v>3 RUE DE LA CITE JASMIN</v>
          </cell>
          <cell r="AA781" t="str">
            <v>SAINT DENIS</v>
          </cell>
          <cell r="AB781">
            <v>97400</v>
          </cell>
          <cell r="AC781">
            <v>323</v>
          </cell>
          <cell r="AD781">
            <v>17</v>
          </cell>
          <cell r="AE781">
            <v>1</v>
          </cell>
        </row>
        <row r="782">
          <cell r="B782" t="str">
            <v>ISHOP SOLINFO</v>
          </cell>
          <cell r="C782">
            <v>262942424</v>
          </cell>
          <cell r="D782" t="str">
            <v xml:space="preserve">        </v>
          </cell>
          <cell r="F782" t="str">
            <v>Oui</v>
          </cell>
          <cell r="I782">
            <v>48833390700035</v>
          </cell>
          <cell r="J782">
            <v>488333907</v>
          </cell>
          <cell r="K782">
            <v>0</v>
          </cell>
          <cell r="L782" t="str">
            <v>Oui</v>
          </cell>
          <cell r="M782" t="str">
            <v>Non</v>
          </cell>
          <cell r="N782">
            <v>2958465</v>
          </cell>
          <cell r="O782">
            <v>43175</v>
          </cell>
          <cell r="Q782">
            <v>0</v>
          </cell>
          <cell r="S782" t="str">
            <v>4741Z</v>
          </cell>
          <cell r="T782" t="str">
            <v>contact@ishop.fr</v>
          </cell>
          <cell r="U782" t="str">
            <v>ISHOP</v>
          </cell>
          <cell r="V782">
            <v>0</v>
          </cell>
          <cell r="X782">
            <v>6513</v>
          </cell>
          <cell r="Y782" t="str">
            <v>85 RUE ALEXIS DE VILLENEUVE</v>
          </cell>
          <cell r="AA782" t="str">
            <v>SAINT DENIS</v>
          </cell>
          <cell r="AB782">
            <v>97400</v>
          </cell>
          <cell r="AC782">
            <v>323</v>
          </cell>
          <cell r="AD782">
            <v>17</v>
          </cell>
          <cell r="AE782">
            <v>1</v>
          </cell>
        </row>
        <row r="783">
          <cell r="B783" t="str">
            <v>ZEOP</v>
          </cell>
          <cell r="C783" t="str">
            <v xml:space="preserve">        </v>
          </cell>
          <cell r="D783" t="str">
            <v xml:space="preserve">        </v>
          </cell>
          <cell r="F783" t="str">
            <v>Oui</v>
          </cell>
          <cell r="I783">
            <v>53137929500011</v>
          </cell>
          <cell r="J783">
            <v>531379295</v>
          </cell>
          <cell r="K783">
            <v>0</v>
          </cell>
          <cell r="L783" t="str">
            <v>Oui</v>
          </cell>
          <cell r="M783" t="str">
            <v>Non</v>
          </cell>
          <cell r="N783">
            <v>2958465</v>
          </cell>
          <cell r="O783">
            <v>43175</v>
          </cell>
          <cell r="Q783">
            <v>0</v>
          </cell>
          <cell r="S783" t="str">
            <v>6110Z</v>
          </cell>
          <cell r="T783"/>
          <cell r="U783" t="str">
            <v>ZEOP</v>
          </cell>
          <cell r="V783">
            <v>0</v>
          </cell>
          <cell r="X783">
            <v>6514</v>
          </cell>
          <cell r="Y783" t="str">
            <v>39 RUE PIERRE BROSSOLETTE</v>
          </cell>
          <cell r="AA783" t="str">
            <v>LE PORT</v>
          </cell>
          <cell r="AB783">
            <v>97420</v>
          </cell>
          <cell r="AC783">
            <v>231</v>
          </cell>
          <cell r="AD783">
            <v>9</v>
          </cell>
          <cell r="AE783">
            <v>0</v>
          </cell>
        </row>
        <row r="784">
          <cell r="B784" t="str">
            <v>ETC.ETERA</v>
          </cell>
          <cell r="C784">
            <v>693312727</v>
          </cell>
          <cell r="D784" t="str">
            <v xml:space="preserve">        </v>
          </cell>
          <cell r="F784" t="str">
            <v>Oui</v>
          </cell>
          <cell r="H784" t="str">
            <v>MME CAROL-ANNE HOARAU</v>
          </cell>
          <cell r="I784">
            <v>83161859000010</v>
          </cell>
          <cell r="J784">
            <v>831618590</v>
          </cell>
          <cell r="K784">
            <v>0</v>
          </cell>
          <cell r="L784" t="str">
            <v>Oui</v>
          </cell>
          <cell r="M784" t="str">
            <v>Non</v>
          </cell>
          <cell r="N784">
            <v>2958465</v>
          </cell>
          <cell r="O784">
            <v>43193</v>
          </cell>
          <cell r="Q784">
            <v>0</v>
          </cell>
          <cell r="S784" t="str">
            <v>5911B</v>
          </cell>
          <cell r="T784" t="str">
            <v>contact@etcetera.re</v>
          </cell>
          <cell r="U784" t="str">
            <v>ETC.ETERA</v>
          </cell>
          <cell r="V784">
            <v>0</v>
          </cell>
          <cell r="X784">
            <v>6522</v>
          </cell>
          <cell r="Y784" t="str">
            <v>2 RUE DU SATDE - APPT 24</v>
          </cell>
          <cell r="Z784" t="str">
            <v>RESIDENCE ALBATROS</v>
          </cell>
          <cell r="AA784" t="str">
            <v>SAINT DENIS</v>
          </cell>
          <cell r="AB784">
            <v>97400</v>
          </cell>
          <cell r="AC784">
            <v>323</v>
          </cell>
          <cell r="AD784">
            <v>17</v>
          </cell>
          <cell r="AE784">
            <v>1</v>
          </cell>
        </row>
        <row r="785">
          <cell r="B785" t="str">
            <v>COLLEGE EMILE HUGO</v>
          </cell>
          <cell r="C785">
            <v>262925300</v>
          </cell>
          <cell r="D785">
            <v>262925301</v>
          </cell>
          <cell r="F785" t="str">
            <v>Non</v>
          </cell>
          <cell r="I785">
            <v>19974974800018</v>
          </cell>
          <cell r="J785">
            <v>199749748</v>
          </cell>
          <cell r="K785">
            <v>21</v>
          </cell>
          <cell r="L785" t="str">
            <v>Non</v>
          </cell>
          <cell r="M785" t="str">
            <v>Oui</v>
          </cell>
          <cell r="N785">
            <v>2958465</v>
          </cell>
          <cell r="O785">
            <v>43201</v>
          </cell>
          <cell r="Q785">
            <v>0</v>
          </cell>
          <cell r="S785" t="str">
            <v>8531Z</v>
          </cell>
          <cell r="T785" t="str">
            <v>ce.9741260b@ac-reunion.fr</v>
          </cell>
          <cell r="U785" t="str">
            <v>COLLEGE</v>
          </cell>
          <cell r="V785">
            <v>0</v>
          </cell>
          <cell r="X785">
            <v>6526</v>
          </cell>
          <cell r="Y785" t="str">
            <v>7 RUE D'EMMEREZ DE CHARMOY</v>
          </cell>
          <cell r="Z785" t="str">
            <v>BP 403</v>
          </cell>
          <cell r="AA785" t="str">
            <v>SAINT DENIS</v>
          </cell>
          <cell r="AB785">
            <v>97400</v>
          </cell>
          <cell r="AC785">
            <v>323</v>
          </cell>
          <cell r="AD785">
            <v>17</v>
          </cell>
          <cell r="AE785">
            <v>1</v>
          </cell>
        </row>
        <row r="786">
          <cell r="B786" t="str">
            <v>BDO REUNION-MAYOTTE</v>
          </cell>
          <cell r="C786">
            <v>262979100</v>
          </cell>
          <cell r="D786" t="str">
            <v xml:space="preserve">        </v>
          </cell>
          <cell r="F786" t="str">
            <v>Oui</v>
          </cell>
          <cell r="I786">
            <v>53833646200014</v>
          </cell>
          <cell r="J786">
            <v>538336462</v>
          </cell>
          <cell r="K786">
            <v>0</v>
          </cell>
          <cell r="L786" t="str">
            <v>Oui</v>
          </cell>
          <cell r="M786" t="str">
            <v>Non</v>
          </cell>
          <cell r="N786">
            <v>2958465</v>
          </cell>
          <cell r="O786">
            <v>43202</v>
          </cell>
          <cell r="Q786">
            <v>0</v>
          </cell>
          <cell r="S786" t="str">
            <v>6920Z</v>
          </cell>
          <cell r="T786" t="str">
            <v> communication@bdo.re</v>
          </cell>
          <cell r="U786" t="str">
            <v>BDO</v>
          </cell>
          <cell r="V786">
            <v>0</v>
          </cell>
          <cell r="X786">
            <v>6527</v>
          </cell>
          <cell r="Y786" t="str">
            <v>29 RUE GABRIEL DE KERVEGUEN</v>
          </cell>
          <cell r="Z786" t="str">
            <v>BP 40153</v>
          </cell>
          <cell r="AA786" t="str">
            <v>SAINTE CLOTILDE CEDEX</v>
          </cell>
          <cell r="AB786">
            <v>97492</v>
          </cell>
          <cell r="AC786">
            <v>0</v>
          </cell>
          <cell r="AE786">
            <v>0</v>
          </cell>
        </row>
        <row r="787">
          <cell r="B787" t="str">
            <v>R'GRAPHISMES</v>
          </cell>
          <cell r="C787">
            <v>692687971</v>
          </cell>
          <cell r="D787">
            <v>262442953</v>
          </cell>
          <cell r="F787" t="str">
            <v>Oui</v>
          </cell>
          <cell r="I787">
            <v>44996976500030</v>
          </cell>
          <cell r="J787">
            <v>449969765</v>
          </cell>
          <cell r="K787">
            <v>0</v>
          </cell>
          <cell r="L787" t="str">
            <v>Oui</v>
          </cell>
          <cell r="M787" t="str">
            <v>Non</v>
          </cell>
          <cell r="N787">
            <v>2958465</v>
          </cell>
          <cell r="O787">
            <v>43210</v>
          </cell>
          <cell r="Q787">
            <v>0</v>
          </cell>
          <cell r="S787" t="str">
            <v>1812Z</v>
          </cell>
          <cell r="T787" t="str">
            <v>guillaume@r-graphismes.com</v>
          </cell>
          <cell r="U787" t="str">
            <v>R'GRAPHISMES</v>
          </cell>
          <cell r="V787">
            <v>0</v>
          </cell>
          <cell r="X787">
            <v>6532</v>
          </cell>
          <cell r="Y787" t="str">
            <v>ATELIER 55 ILOT 8</v>
          </cell>
          <cell r="Z787" t="str">
            <v>PAE LA MARE</v>
          </cell>
          <cell r="AA787" t="str">
            <v>SAINTE-MARIE</v>
          </cell>
          <cell r="AB787">
            <v>97438</v>
          </cell>
          <cell r="AC787">
            <v>150</v>
          </cell>
          <cell r="AD787">
            <v>5</v>
          </cell>
          <cell r="AE787">
            <v>0</v>
          </cell>
        </row>
        <row r="788">
          <cell r="B788" t="str">
            <v>NEXT CONTENT</v>
          </cell>
          <cell r="C788" t="str">
            <v xml:space="preserve">        </v>
          </cell>
          <cell r="D788" t="str">
            <v xml:space="preserve">        </v>
          </cell>
          <cell r="F788" t="str">
            <v>Oui</v>
          </cell>
          <cell r="I788">
            <v>79758722700035</v>
          </cell>
          <cell r="J788">
            <v>797587227</v>
          </cell>
          <cell r="K788">
            <v>0</v>
          </cell>
          <cell r="L788" t="str">
            <v>Oui</v>
          </cell>
          <cell r="M788" t="str">
            <v>Non</v>
          </cell>
          <cell r="N788">
            <v>2958465</v>
          </cell>
          <cell r="O788">
            <v>43216</v>
          </cell>
          <cell r="Q788">
            <v>0</v>
          </cell>
          <cell r="S788" t="str">
            <v>7320Z</v>
          </cell>
          <cell r="T788"/>
          <cell r="U788" t="str">
            <v>NEXT</v>
          </cell>
          <cell r="V788">
            <v>0</v>
          </cell>
          <cell r="X788">
            <v>6534</v>
          </cell>
          <cell r="Y788" t="str">
            <v>75 RUE CROZATIER</v>
          </cell>
          <cell r="AA788" t="str">
            <v>PARIS 12</v>
          </cell>
          <cell r="AB788">
            <v>75012</v>
          </cell>
          <cell r="AC788">
            <v>112</v>
          </cell>
          <cell r="AD788">
            <v>75</v>
          </cell>
          <cell r="AE788">
            <v>0</v>
          </cell>
        </row>
        <row r="789">
          <cell r="B789" t="str">
            <v>BOURBON VOYAGES</v>
          </cell>
          <cell r="C789">
            <v>262947672</v>
          </cell>
          <cell r="D789">
            <v>262295329</v>
          </cell>
          <cell r="F789" t="str">
            <v>Non</v>
          </cell>
          <cell r="I789">
            <v>31085155500014</v>
          </cell>
          <cell r="J789">
            <v>310851555</v>
          </cell>
          <cell r="K789">
            <v>0</v>
          </cell>
          <cell r="L789" t="str">
            <v>Oui</v>
          </cell>
          <cell r="M789" t="str">
            <v>Non</v>
          </cell>
          <cell r="N789">
            <v>2958465</v>
          </cell>
          <cell r="O789">
            <v>43218</v>
          </cell>
          <cell r="Q789">
            <v>0</v>
          </cell>
          <cell r="S789" t="str">
            <v>7912Z</v>
          </cell>
          <cell r="T789" t="str">
            <v>bourbon.voyages@bourbonvoyages.fr</v>
          </cell>
          <cell r="U789" t="str">
            <v>BOURBON</v>
          </cell>
          <cell r="V789">
            <v>0</v>
          </cell>
          <cell r="X789">
            <v>6535</v>
          </cell>
          <cell r="Y789" t="str">
            <v>14 RUE JULES HERMANN</v>
          </cell>
          <cell r="AA789" t="str">
            <v>SAINTE CLOTILDE</v>
          </cell>
          <cell r="AB789">
            <v>97490</v>
          </cell>
          <cell r="AC789">
            <v>411</v>
          </cell>
          <cell r="AD789">
            <v>97</v>
          </cell>
          <cell r="AE789">
            <v>10</v>
          </cell>
        </row>
        <row r="790">
          <cell r="B790" t="str">
            <v>RIDIS CONFORAMA</v>
          </cell>
          <cell r="C790">
            <v>262287280</v>
          </cell>
          <cell r="D790" t="str">
            <v xml:space="preserve">        </v>
          </cell>
          <cell r="F790" t="str">
            <v>Oui</v>
          </cell>
          <cell r="I790">
            <v>52821618700021</v>
          </cell>
          <cell r="J790">
            <v>528216187</v>
          </cell>
          <cell r="K790">
            <v>0</v>
          </cell>
          <cell r="L790" t="str">
            <v>Oui</v>
          </cell>
          <cell r="M790" t="str">
            <v>Non</v>
          </cell>
          <cell r="N790">
            <v>2958465</v>
          </cell>
          <cell r="O790">
            <v>43251</v>
          </cell>
          <cell r="Q790">
            <v>0</v>
          </cell>
          <cell r="S790" t="str">
            <v>4759A</v>
          </cell>
          <cell r="T790" t="str">
            <v>confo.caisse@hotmail.fr</v>
          </cell>
          <cell r="U790" t="str">
            <v>RIDIS</v>
          </cell>
          <cell r="V790">
            <v>0</v>
          </cell>
          <cell r="X790">
            <v>6555</v>
          </cell>
          <cell r="Y790" t="str">
            <v>ANGLE DES RUES DU GYMNASE</v>
          </cell>
          <cell r="Z790" t="str">
            <v>ET RUE LABOR ROBERT</v>
          </cell>
          <cell r="AA790" t="str">
            <v>SAINTE CLOTILDE</v>
          </cell>
          <cell r="AB790">
            <v>97490</v>
          </cell>
          <cell r="AC790">
            <v>411</v>
          </cell>
          <cell r="AD790">
            <v>97</v>
          </cell>
          <cell r="AE790">
            <v>10</v>
          </cell>
        </row>
        <row r="791">
          <cell r="B791" t="str">
            <v>INES GERALDINE</v>
          </cell>
          <cell r="C791" t="str">
            <v xml:space="preserve">        </v>
          </cell>
          <cell r="D791" t="str">
            <v xml:space="preserve">        </v>
          </cell>
          <cell r="E791" t="str">
            <v>MME</v>
          </cell>
          <cell r="F791" t="str">
            <v>Oui</v>
          </cell>
          <cell r="K791">
            <v>11</v>
          </cell>
          <cell r="L791" t="str">
            <v>Oui</v>
          </cell>
          <cell r="M791" t="str">
            <v>Non</v>
          </cell>
          <cell r="N791">
            <v>2958465</v>
          </cell>
          <cell r="O791">
            <v>43251</v>
          </cell>
          <cell r="Q791">
            <v>0</v>
          </cell>
          <cell r="S791">
            <v>0</v>
          </cell>
          <cell r="T791" t="str">
            <v>g.ines@reunionest.fr</v>
          </cell>
          <cell r="U791" t="str">
            <v>INES</v>
          </cell>
          <cell r="V791">
            <v>0</v>
          </cell>
          <cell r="X791">
            <v>6556</v>
          </cell>
          <cell r="Y791" t="str">
            <v>16 RUE GUILLAUME</v>
          </cell>
          <cell r="Z791" t="str">
            <v>RIVIERE DES ROCHES</v>
          </cell>
          <cell r="AA791" t="str">
            <v>BRAS PANON</v>
          </cell>
          <cell r="AB791">
            <v>97412</v>
          </cell>
          <cell r="AC791">
            <v>402</v>
          </cell>
          <cell r="AD791">
            <v>97</v>
          </cell>
          <cell r="AE791">
            <v>0</v>
          </cell>
        </row>
        <row r="792">
          <cell r="B792" t="str">
            <v>DESTINATION SUD SAINT-PIERRE</v>
          </cell>
          <cell r="C792" t="str">
            <v xml:space="preserve">        </v>
          </cell>
          <cell r="D792" t="str">
            <v xml:space="preserve">        </v>
          </cell>
          <cell r="F792" t="str">
            <v>Non</v>
          </cell>
          <cell r="K792">
            <v>24</v>
          </cell>
          <cell r="L792" t="str">
            <v>Non</v>
          </cell>
          <cell r="M792" t="str">
            <v>Oui</v>
          </cell>
          <cell r="N792">
            <v>2958465</v>
          </cell>
          <cell r="O792">
            <v>43265</v>
          </cell>
          <cell r="Q792">
            <v>3</v>
          </cell>
          <cell r="S792">
            <v>0</v>
          </cell>
          <cell r="T792"/>
          <cell r="U792" t="str">
            <v>DESTINATION</v>
          </cell>
          <cell r="V792">
            <v>0</v>
          </cell>
          <cell r="X792">
            <v>6560</v>
          </cell>
          <cell r="Y792" t="str">
            <v>PORT DE LISLET GEOFFREY</v>
          </cell>
          <cell r="Z792" t="str">
            <v>PLACE DE NAPELON HOARAU</v>
          </cell>
          <cell r="AA792" t="str">
            <v>SAINT PIERRE</v>
          </cell>
          <cell r="AB792">
            <v>97410</v>
          </cell>
          <cell r="AC792">
            <v>385</v>
          </cell>
          <cell r="AD792">
            <v>17</v>
          </cell>
          <cell r="AE792">
            <v>1</v>
          </cell>
        </row>
        <row r="793">
          <cell r="B793" t="str">
            <v>DELICE ET SAVEURS DES</v>
          </cell>
          <cell r="C793" t="str">
            <v xml:space="preserve">        </v>
          </cell>
          <cell r="D793" t="str">
            <v xml:space="preserve">        </v>
          </cell>
          <cell r="F793" t="str">
            <v>Oui</v>
          </cell>
          <cell r="H793" t="str">
            <v>TRADITIONS</v>
          </cell>
          <cell r="I793">
            <v>80799770500015</v>
          </cell>
          <cell r="J793">
            <v>807997705</v>
          </cell>
          <cell r="K793">
            <v>0</v>
          </cell>
          <cell r="L793" t="str">
            <v>Oui</v>
          </cell>
          <cell r="M793" t="str">
            <v>Non</v>
          </cell>
          <cell r="N793">
            <v>2958465</v>
          </cell>
          <cell r="O793">
            <v>43266</v>
          </cell>
          <cell r="Q793">
            <v>0</v>
          </cell>
          <cell r="S793" t="str">
            <v>5621Z</v>
          </cell>
          <cell r="T793"/>
          <cell r="U793" t="str">
            <v>DELICE</v>
          </cell>
          <cell r="V793">
            <v>0</v>
          </cell>
          <cell r="X793">
            <v>6564</v>
          </cell>
          <cell r="Y793" t="str">
            <v>RAVINE GLISSANTE</v>
          </cell>
          <cell r="Z793" t="str">
            <v>39 CHEMIN CHANGEMENT</v>
          </cell>
          <cell r="AA793" t="str">
            <v>SAINTE ROSE</v>
          </cell>
          <cell r="AB793">
            <v>97439</v>
          </cell>
          <cell r="AC793">
            <v>0</v>
          </cell>
          <cell r="AE793">
            <v>0</v>
          </cell>
        </row>
        <row r="794">
          <cell r="B794" t="str">
            <v>MEETING OUTREMER</v>
          </cell>
          <cell r="C794" t="str">
            <v xml:space="preserve">        </v>
          </cell>
          <cell r="D794" t="str">
            <v xml:space="preserve">        </v>
          </cell>
          <cell r="F794" t="str">
            <v>Non</v>
          </cell>
          <cell r="K794">
            <v>24</v>
          </cell>
          <cell r="L794" t="str">
            <v>Non</v>
          </cell>
          <cell r="M794" t="str">
            <v>Oui</v>
          </cell>
          <cell r="N794">
            <v>2958465</v>
          </cell>
          <cell r="O794">
            <v>43279</v>
          </cell>
          <cell r="Q794">
            <v>0</v>
          </cell>
          <cell r="S794">
            <v>0</v>
          </cell>
          <cell r="T794"/>
          <cell r="U794" t="str">
            <v>MEETING</v>
          </cell>
          <cell r="V794">
            <v>0</v>
          </cell>
          <cell r="X794">
            <v>6570</v>
          </cell>
          <cell r="Y794" t="str">
            <v>ESPACE CLUNY</v>
          </cell>
          <cell r="AA794" t="str">
            <v>SCHOELCHER</v>
          </cell>
          <cell r="AB794">
            <v>97233</v>
          </cell>
          <cell r="AC794">
            <v>229</v>
          </cell>
          <cell r="AD794">
            <v>97</v>
          </cell>
          <cell r="AE794">
            <v>0</v>
          </cell>
        </row>
        <row r="795">
          <cell r="B795" t="str">
            <v>RAFTING REUNION</v>
          </cell>
          <cell r="C795" t="str">
            <v xml:space="preserve">        </v>
          </cell>
          <cell r="D795" t="str">
            <v xml:space="preserve">        </v>
          </cell>
          <cell r="E795" t="str">
            <v>M</v>
          </cell>
          <cell r="F795" t="str">
            <v>Oui</v>
          </cell>
          <cell r="I795">
            <v>49861350400022</v>
          </cell>
          <cell r="J795">
            <v>498613504</v>
          </cell>
          <cell r="K795">
            <v>12</v>
          </cell>
          <cell r="L795" t="str">
            <v>Oui</v>
          </cell>
          <cell r="M795" t="str">
            <v>Non</v>
          </cell>
          <cell r="N795">
            <v>2958465</v>
          </cell>
          <cell r="O795">
            <v>43286</v>
          </cell>
          <cell r="Q795">
            <v>0</v>
          </cell>
          <cell r="S795" t="str">
            <v>8551Z</v>
          </cell>
          <cell r="T795"/>
          <cell r="U795" t="str">
            <v>RAFTING</v>
          </cell>
          <cell r="V795">
            <v>0</v>
          </cell>
          <cell r="X795">
            <v>6577</v>
          </cell>
          <cell r="Y795" t="str">
            <v>41 CHEMIN DES TAMARIS</v>
          </cell>
          <cell r="AA795" t="str">
            <v>SAINTE CLOTILDE</v>
          </cell>
          <cell r="AB795">
            <v>97490</v>
          </cell>
          <cell r="AC795">
            <v>411</v>
          </cell>
          <cell r="AD795">
            <v>97</v>
          </cell>
          <cell r="AE795">
            <v>10</v>
          </cell>
        </row>
        <row r="796">
          <cell r="B796" t="str">
            <v>SCP MORVILLE CHANE-KY</v>
          </cell>
          <cell r="C796" t="str">
            <v xml:space="preserve">        </v>
          </cell>
          <cell r="D796" t="str">
            <v xml:space="preserve">        </v>
          </cell>
          <cell r="F796" t="str">
            <v>Oui</v>
          </cell>
          <cell r="I796">
            <v>39186226500033</v>
          </cell>
          <cell r="J796">
            <v>391862265</v>
          </cell>
          <cell r="K796">
            <v>0</v>
          </cell>
          <cell r="L796" t="str">
            <v>Oui</v>
          </cell>
          <cell r="M796" t="str">
            <v>Non</v>
          </cell>
          <cell r="N796">
            <v>2958465</v>
          </cell>
          <cell r="O796">
            <v>43287</v>
          </cell>
          <cell r="Q796">
            <v>0</v>
          </cell>
          <cell r="S796">
            <v>0</v>
          </cell>
          <cell r="T796"/>
          <cell r="U796" t="str">
            <v>SCP</v>
          </cell>
          <cell r="V796">
            <v>0</v>
          </cell>
          <cell r="X796">
            <v>6578</v>
          </cell>
          <cell r="Y796" t="str">
            <v>10 RUE DE L'AMITIE 8</v>
          </cell>
          <cell r="Z796" t="str">
            <v>IMMEUBLE THALES ZAC TRIANGLE</v>
          </cell>
          <cell r="AA796" t="str">
            <v>SAINTE CLOTILDE</v>
          </cell>
          <cell r="AB796">
            <v>97490</v>
          </cell>
          <cell r="AC796">
            <v>411</v>
          </cell>
          <cell r="AD796">
            <v>97</v>
          </cell>
          <cell r="AE796">
            <v>10</v>
          </cell>
        </row>
        <row r="797">
          <cell r="B797" t="str">
            <v>BEATRICE BUISSON</v>
          </cell>
          <cell r="C797" t="str">
            <v xml:space="preserve">        </v>
          </cell>
          <cell r="D797" t="str">
            <v xml:space="preserve">        </v>
          </cell>
          <cell r="E797" t="str">
            <v>MME</v>
          </cell>
          <cell r="F797" t="str">
            <v>Oui</v>
          </cell>
          <cell r="H797" t="str">
            <v>PHARMACIE GRAND EST</v>
          </cell>
          <cell r="I797">
            <v>48253383300018</v>
          </cell>
          <cell r="J797">
            <v>482533833</v>
          </cell>
          <cell r="K797">
            <v>0</v>
          </cell>
          <cell r="L797" t="str">
            <v>Oui</v>
          </cell>
          <cell r="M797" t="str">
            <v>Non</v>
          </cell>
          <cell r="N797">
            <v>2958465</v>
          </cell>
          <cell r="O797">
            <v>43293</v>
          </cell>
          <cell r="Q797">
            <v>0</v>
          </cell>
          <cell r="S797" t="str">
            <v>4773Z</v>
          </cell>
          <cell r="T797"/>
          <cell r="U797" t="str">
            <v>PHARMACIE</v>
          </cell>
          <cell r="V797">
            <v>0</v>
          </cell>
          <cell r="X797">
            <v>6586</v>
          </cell>
          <cell r="Y797" t="str">
            <v>CARREFOUR SAINTE SUZANNE</v>
          </cell>
          <cell r="Z797" t="str">
            <v>QUARTIER FRANCAIS</v>
          </cell>
          <cell r="AA797" t="str">
            <v>SAINTE SUZANNE</v>
          </cell>
          <cell r="AB797">
            <v>97441</v>
          </cell>
          <cell r="AC797">
            <v>420</v>
          </cell>
          <cell r="AD797">
            <v>97</v>
          </cell>
          <cell r="AE797">
            <v>0</v>
          </cell>
        </row>
        <row r="798">
          <cell r="B798" t="str">
            <v>EAT</v>
          </cell>
          <cell r="C798">
            <v>692864393</v>
          </cell>
          <cell r="D798" t="str">
            <v xml:space="preserve">        </v>
          </cell>
          <cell r="F798" t="str">
            <v>Oui</v>
          </cell>
          <cell r="H798" t="str">
            <v>EPICURIEN A TABLE</v>
          </cell>
          <cell r="I798">
            <v>79471748800017</v>
          </cell>
          <cell r="J798">
            <v>794717488</v>
          </cell>
          <cell r="K798">
            <v>0</v>
          </cell>
          <cell r="L798" t="str">
            <v>Oui</v>
          </cell>
          <cell r="M798" t="str">
            <v>Non</v>
          </cell>
          <cell r="N798">
            <v>2958465</v>
          </cell>
          <cell r="O798">
            <v>43298</v>
          </cell>
          <cell r="Q798">
            <v>0</v>
          </cell>
          <cell r="S798" t="str">
            <v>1813Z</v>
          </cell>
          <cell r="T798" t="str">
            <v>daniel@eat.fr</v>
          </cell>
          <cell r="U798" t="str">
            <v>EAT</v>
          </cell>
          <cell r="V798">
            <v>0</v>
          </cell>
          <cell r="X798">
            <v>6593</v>
          </cell>
          <cell r="Y798" t="str">
            <v>4 RUE MICHEL MONTAIGNE</v>
          </cell>
          <cell r="AA798" t="str">
            <v>SAINT ANDRE</v>
          </cell>
          <cell r="AB798">
            <v>97440</v>
          </cell>
          <cell r="AC798">
            <v>409</v>
          </cell>
          <cell r="AD798">
            <v>97</v>
          </cell>
          <cell r="AE798">
            <v>0</v>
          </cell>
        </row>
        <row r="799">
          <cell r="B799" t="str">
            <v>LYNDA HOARAU</v>
          </cell>
          <cell r="C799">
            <v>692761956</v>
          </cell>
          <cell r="D799" t="str">
            <v xml:space="preserve">        </v>
          </cell>
          <cell r="E799" t="str">
            <v>MME</v>
          </cell>
          <cell r="F799" t="str">
            <v>Oui</v>
          </cell>
          <cell r="I799">
            <v>50885020300011</v>
          </cell>
          <cell r="J799">
            <v>508850203</v>
          </cell>
          <cell r="K799">
            <v>11</v>
          </cell>
          <cell r="L799" t="str">
            <v>Oui</v>
          </cell>
          <cell r="M799" t="str">
            <v>Non</v>
          </cell>
          <cell r="N799">
            <v>2958465</v>
          </cell>
          <cell r="O799">
            <v>43321</v>
          </cell>
          <cell r="Q799">
            <v>0</v>
          </cell>
          <cell r="S799" t="str">
            <v>8559A</v>
          </cell>
          <cell r="T799" t="str">
            <v>contact@lyndahoarau.re</v>
          </cell>
          <cell r="U799" t="str">
            <v>LYNDA</v>
          </cell>
          <cell r="V799">
            <v>0</v>
          </cell>
          <cell r="X799">
            <v>6618</v>
          </cell>
          <cell r="Y799" t="str">
            <v>ALTER EGO</v>
          </cell>
          <cell r="Z799" t="str">
            <v>12 CHEMIN DES GERANIUMS</v>
          </cell>
          <cell r="AA799" t="str">
            <v>LA CHALOUPE</v>
          </cell>
          <cell r="AB799">
            <v>97416</v>
          </cell>
          <cell r="AC799">
            <v>413</v>
          </cell>
          <cell r="AD799">
            <v>97</v>
          </cell>
          <cell r="AE799">
            <v>1</v>
          </cell>
        </row>
        <row r="800">
          <cell r="B800" t="str">
            <v>BEGUE TEDDY</v>
          </cell>
          <cell r="C800">
            <v>692455161</v>
          </cell>
          <cell r="D800" t="str">
            <v xml:space="preserve">        </v>
          </cell>
          <cell r="E800" t="str">
            <v>M</v>
          </cell>
          <cell r="F800" t="str">
            <v>Oui</v>
          </cell>
          <cell r="H800" t="str">
            <v>TC EVENT</v>
          </cell>
          <cell r="I800">
            <v>41022304400026</v>
          </cell>
          <cell r="J800">
            <v>410223044</v>
          </cell>
          <cell r="K800">
            <v>0</v>
          </cell>
          <cell r="L800" t="str">
            <v>Oui</v>
          </cell>
          <cell r="M800" t="str">
            <v>Non</v>
          </cell>
          <cell r="N800">
            <v>2958465</v>
          </cell>
          <cell r="O800">
            <v>43325</v>
          </cell>
          <cell r="Q800">
            <v>0</v>
          </cell>
          <cell r="S800" t="str">
            <v>7420Z</v>
          </cell>
          <cell r="T800" t="str">
            <v>tc-event@outlook.fr</v>
          </cell>
          <cell r="U800" t="str">
            <v>BEGUE</v>
          </cell>
          <cell r="V800">
            <v>0</v>
          </cell>
          <cell r="X800">
            <v>6620</v>
          </cell>
          <cell r="Y800" t="str">
            <v>237 CHEMIN FINETTE</v>
          </cell>
          <cell r="AA800" t="str">
            <v>SAINTE CLOTILDE</v>
          </cell>
          <cell r="AB800">
            <v>97490</v>
          </cell>
          <cell r="AC800">
            <v>411</v>
          </cell>
          <cell r="AD800">
            <v>97</v>
          </cell>
          <cell r="AE800">
            <v>10</v>
          </cell>
        </row>
        <row r="801">
          <cell r="B801" t="str">
            <v>RAVATELEC</v>
          </cell>
          <cell r="C801">
            <v>262417676</v>
          </cell>
          <cell r="D801">
            <v>262352801</v>
          </cell>
          <cell r="F801" t="str">
            <v>Oui</v>
          </cell>
          <cell r="I801">
            <v>51340536500018</v>
          </cell>
          <cell r="J801">
            <v>513405365</v>
          </cell>
          <cell r="K801">
            <v>0</v>
          </cell>
          <cell r="L801" t="str">
            <v>Oui</v>
          </cell>
          <cell r="M801" t="str">
            <v>Non</v>
          </cell>
          <cell r="N801">
            <v>2958465</v>
          </cell>
          <cell r="O801">
            <v>43325</v>
          </cell>
          <cell r="Q801">
            <v>0</v>
          </cell>
          <cell r="S801" t="str">
            <v>4669A</v>
          </cell>
          <cell r="T801" t="str">
            <v>info@ravate.com</v>
          </cell>
          <cell r="U801" t="str">
            <v>RAVATELEC</v>
          </cell>
          <cell r="V801">
            <v>0</v>
          </cell>
          <cell r="X801">
            <v>6621</v>
          </cell>
          <cell r="Y801" t="str">
            <v>131 RUE MARECHAL LECLERC</v>
          </cell>
          <cell r="AA801" t="str">
            <v>SAINT DENIS</v>
          </cell>
          <cell r="AB801">
            <v>97400</v>
          </cell>
          <cell r="AC801">
            <v>323</v>
          </cell>
          <cell r="AD801">
            <v>17</v>
          </cell>
          <cell r="AE801">
            <v>1</v>
          </cell>
        </row>
        <row r="802">
          <cell r="B802" t="str">
            <v>DUCHEMANN-LA POINTE AU CORAIL</v>
          </cell>
          <cell r="C802">
            <v>262521757</v>
          </cell>
          <cell r="D802" t="str">
            <v xml:space="preserve">        </v>
          </cell>
          <cell r="F802" t="str">
            <v>Oui</v>
          </cell>
          <cell r="I802">
            <v>80185280700016</v>
          </cell>
          <cell r="J802">
            <v>801852807</v>
          </cell>
          <cell r="K802">
            <v>0</v>
          </cell>
          <cell r="L802" t="str">
            <v>Oui</v>
          </cell>
          <cell r="M802" t="str">
            <v>Non</v>
          </cell>
          <cell r="N802">
            <v>2958465</v>
          </cell>
          <cell r="O802">
            <v>43328</v>
          </cell>
          <cell r="Q802">
            <v>0</v>
          </cell>
          <cell r="S802" t="str">
            <v>6820B</v>
          </cell>
          <cell r="T802" t="str">
            <v>lapointeaucorail@outlook.fr</v>
          </cell>
          <cell r="U802" t="str">
            <v>DUCHEMANN-LA</v>
          </cell>
          <cell r="V802">
            <v>0</v>
          </cell>
          <cell r="X802">
            <v>6622</v>
          </cell>
          <cell r="Y802" t="str">
            <v>19 IMPASSE DES PAILLES EN QUEUE</v>
          </cell>
          <cell r="Z802" t="str">
            <v>MAROCAIN</v>
          </cell>
          <cell r="AA802" t="str">
            <v>SAINTE ROSE</v>
          </cell>
          <cell r="AB802">
            <v>97439</v>
          </cell>
          <cell r="AC802">
            <v>0</v>
          </cell>
          <cell r="AE802">
            <v>0</v>
          </cell>
        </row>
        <row r="803">
          <cell r="B803" t="str">
            <v>INSTITUT DE PHYSIQUE DU GLOBE</v>
          </cell>
          <cell r="C803" t="str">
            <v xml:space="preserve">        </v>
          </cell>
          <cell r="D803" t="str">
            <v xml:space="preserve">        </v>
          </cell>
          <cell r="F803" t="str">
            <v>Oui</v>
          </cell>
          <cell r="H803" t="str">
            <v>DE PARIS (IPGP)</v>
          </cell>
          <cell r="I803">
            <v>19753428200078</v>
          </cell>
          <cell r="J803">
            <v>197534282</v>
          </cell>
          <cell r="K803">
            <v>0</v>
          </cell>
          <cell r="L803" t="str">
            <v>Oui</v>
          </cell>
          <cell r="M803" t="str">
            <v>Non</v>
          </cell>
          <cell r="N803">
            <v>2958465</v>
          </cell>
          <cell r="O803">
            <v>43328</v>
          </cell>
          <cell r="Q803">
            <v>0</v>
          </cell>
          <cell r="S803" t="str">
            <v>8542Z</v>
          </cell>
          <cell r="T803"/>
          <cell r="U803" t="str">
            <v>INSTITUT</v>
          </cell>
          <cell r="V803">
            <v>0</v>
          </cell>
          <cell r="X803">
            <v>6623</v>
          </cell>
          <cell r="Y803" t="str">
            <v>1 RUE JUSSIEU</v>
          </cell>
          <cell r="Z803" t="str">
            <v>PARIS 5</v>
          </cell>
          <cell r="AA803" t="str">
            <v>PARIS CEDEX 05</v>
          </cell>
          <cell r="AB803">
            <v>75238</v>
          </cell>
          <cell r="AC803">
            <v>0</v>
          </cell>
          <cell r="AE803">
            <v>0</v>
          </cell>
        </row>
        <row r="804">
          <cell r="B804" t="str">
            <v>DANAE RUN PRODUCTION</v>
          </cell>
          <cell r="C804">
            <v>692210151</v>
          </cell>
          <cell r="D804" t="str">
            <v xml:space="preserve">        </v>
          </cell>
          <cell r="F804" t="str">
            <v>Oui</v>
          </cell>
          <cell r="I804">
            <v>79262893500019</v>
          </cell>
          <cell r="J804">
            <v>792628935</v>
          </cell>
          <cell r="K804">
            <v>0</v>
          </cell>
          <cell r="L804" t="str">
            <v>Oui</v>
          </cell>
          <cell r="M804" t="str">
            <v>Non</v>
          </cell>
          <cell r="N804">
            <v>2958465</v>
          </cell>
          <cell r="O804">
            <v>43328</v>
          </cell>
          <cell r="Q804">
            <v>0</v>
          </cell>
          <cell r="S804" t="str">
            <v>5911B</v>
          </cell>
          <cell r="T804" t="str">
            <v>alain_bertil_1@hotmail.fr</v>
          </cell>
          <cell r="U804" t="str">
            <v>DANAE</v>
          </cell>
          <cell r="V804">
            <v>0</v>
          </cell>
          <cell r="X804">
            <v>6624</v>
          </cell>
          <cell r="Y804" t="str">
            <v>5, LOTISSEMENT AMANDINE</v>
          </cell>
          <cell r="AA804" t="str">
            <v>SAINT BENOIT</v>
          </cell>
          <cell r="AB804">
            <v>97470</v>
          </cell>
          <cell r="AC804">
            <v>410</v>
          </cell>
          <cell r="AD804">
            <v>97</v>
          </cell>
          <cell r="AE804">
            <v>0</v>
          </cell>
        </row>
        <row r="805">
          <cell r="B805" t="str">
            <v>MONSIEUR SERVICES</v>
          </cell>
          <cell r="C805">
            <v>262416070</v>
          </cell>
          <cell r="D805" t="str">
            <v xml:space="preserve">        </v>
          </cell>
          <cell r="F805" t="str">
            <v>Oui</v>
          </cell>
          <cell r="H805" t="str">
            <v>REUNION TOUS SERVICES</v>
          </cell>
          <cell r="I805">
            <v>52091189200021</v>
          </cell>
          <cell r="J805">
            <v>520911892</v>
          </cell>
          <cell r="K805">
            <v>0</v>
          </cell>
          <cell r="L805" t="str">
            <v>Oui</v>
          </cell>
          <cell r="M805" t="str">
            <v>Non</v>
          </cell>
          <cell r="N805">
            <v>2958465</v>
          </cell>
          <cell r="O805">
            <v>43328</v>
          </cell>
          <cell r="Q805">
            <v>0</v>
          </cell>
          <cell r="S805" t="str">
            <v>8130Z</v>
          </cell>
          <cell r="T805"/>
          <cell r="U805" t="str">
            <v>MONSIEUR</v>
          </cell>
          <cell r="V805">
            <v>0</v>
          </cell>
          <cell r="X805">
            <v>6625</v>
          </cell>
          <cell r="Y805" t="str">
            <v>1, RUE DES DAHLIAS</v>
          </cell>
          <cell r="Z805" t="str">
            <v>APT 4 ZI BRAS-FUSIL</v>
          </cell>
          <cell r="AA805" t="str">
            <v>SAINT BENOIT</v>
          </cell>
          <cell r="AB805">
            <v>97470</v>
          </cell>
          <cell r="AC805">
            <v>410</v>
          </cell>
          <cell r="AD805">
            <v>97</v>
          </cell>
          <cell r="AE805">
            <v>0</v>
          </cell>
        </row>
        <row r="806">
          <cell r="B806" t="str">
            <v>MEMO PLANET</v>
          </cell>
          <cell r="C806">
            <v>693032328</v>
          </cell>
          <cell r="D806" t="str">
            <v xml:space="preserve">        </v>
          </cell>
          <cell r="F806" t="str">
            <v>Oui</v>
          </cell>
          <cell r="I806">
            <v>81851583500028</v>
          </cell>
          <cell r="J806">
            <v>818515835</v>
          </cell>
          <cell r="K806">
            <v>0</v>
          </cell>
          <cell r="L806" t="str">
            <v>Oui</v>
          </cell>
          <cell r="M806" t="str">
            <v>Non</v>
          </cell>
          <cell r="N806">
            <v>2958465</v>
          </cell>
          <cell r="O806">
            <v>43335</v>
          </cell>
          <cell r="Q806">
            <v>0</v>
          </cell>
          <cell r="S806" t="str">
            <v>5911A</v>
          </cell>
          <cell r="T806" t="str">
            <v>direction@my-lovely-planet.com</v>
          </cell>
          <cell r="U806" t="str">
            <v>MEMO</v>
          </cell>
          <cell r="V806">
            <v>0</v>
          </cell>
          <cell r="X806">
            <v>6628</v>
          </cell>
          <cell r="Y806" t="str">
            <v>15 CHEMIN DES BARRIERES</v>
          </cell>
          <cell r="Z806" t="str">
            <v>BELLEMENE CANOTS</v>
          </cell>
          <cell r="AA806" t="str">
            <v>SAINT PAUL</v>
          </cell>
          <cell r="AB806">
            <v>97460</v>
          </cell>
          <cell r="AC806">
            <v>205</v>
          </cell>
          <cell r="AD806">
            <v>15</v>
          </cell>
          <cell r="AE806">
            <v>1</v>
          </cell>
        </row>
        <row r="807">
          <cell r="B807" t="str">
            <v>TOURS VAL DE LOIRE TOURISME</v>
          </cell>
          <cell r="C807" t="str">
            <v xml:space="preserve">        </v>
          </cell>
          <cell r="D807" t="str">
            <v xml:space="preserve">        </v>
          </cell>
          <cell r="F807" t="str">
            <v>Non</v>
          </cell>
          <cell r="I807">
            <v>53392312400010</v>
          </cell>
          <cell r="J807">
            <v>533923124</v>
          </cell>
          <cell r="K807">
            <v>0</v>
          </cell>
          <cell r="L807" t="str">
            <v>Oui</v>
          </cell>
          <cell r="M807" t="str">
            <v>Non</v>
          </cell>
          <cell r="N807">
            <v>2958465</v>
          </cell>
          <cell r="O807">
            <v>43342</v>
          </cell>
          <cell r="Q807">
            <v>0</v>
          </cell>
          <cell r="S807" t="str">
            <v>7990Z</v>
          </cell>
          <cell r="T807"/>
          <cell r="U807" t="str">
            <v>TOURS</v>
          </cell>
          <cell r="V807">
            <v>0</v>
          </cell>
          <cell r="X807">
            <v>6633</v>
          </cell>
          <cell r="Y807" t="str">
            <v>78-82 RUE BERNARD PALISSY</v>
          </cell>
          <cell r="Z807" t="str">
            <v>CS 54201</v>
          </cell>
          <cell r="AA807" t="str">
            <v>TOURS CEDEX 1</v>
          </cell>
          <cell r="AB807">
            <v>37042</v>
          </cell>
          <cell r="AC807">
            <v>0</v>
          </cell>
          <cell r="AE807">
            <v>0</v>
          </cell>
        </row>
        <row r="808">
          <cell r="B808" t="str">
            <v>VIRGINIE NIVOLLET</v>
          </cell>
          <cell r="C808" t="str">
            <v xml:space="preserve">        </v>
          </cell>
          <cell r="D808" t="str">
            <v xml:space="preserve">        </v>
          </cell>
          <cell r="E808" t="str">
            <v>MME</v>
          </cell>
          <cell r="F808" t="str">
            <v>Oui</v>
          </cell>
          <cell r="K808">
            <v>11</v>
          </cell>
          <cell r="L808" t="str">
            <v>Oui</v>
          </cell>
          <cell r="M808" t="str">
            <v>Non</v>
          </cell>
          <cell r="N808">
            <v>2958465</v>
          </cell>
          <cell r="O808">
            <v>43342</v>
          </cell>
          <cell r="Q808">
            <v>0</v>
          </cell>
          <cell r="S808">
            <v>0</v>
          </cell>
          <cell r="T808"/>
          <cell r="U808" t="str">
            <v>VIRGINIE</v>
          </cell>
          <cell r="V808">
            <v>0</v>
          </cell>
          <cell r="X808">
            <v>6634</v>
          </cell>
          <cell r="Y808" t="str">
            <v>54 RUE LEON JOUHAUX</v>
          </cell>
          <cell r="AA808" t="str">
            <v>GRENOBLE</v>
          </cell>
          <cell r="AB808">
            <v>38100</v>
          </cell>
          <cell r="AC808">
            <v>185</v>
          </cell>
          <cell r="AD808">
            <v>38</v>
          </cell>
          <cell r="AE808">
            <v>0</v>
          </cell>
        </row>
        <row r="809">
          <cell r="B809" t="str">
            <v>ADVENTIF</v>
          </cell>
          <cell r="C809">
            <v>262414901</v>
          </cell>
          <cell r="D809" t="str">
            <v xml:space="preserve">        </v>
          </cell>
          <cell r="F809" t="str">
            <v>Oui</v>
          </cell>
          <cell r="I809">
            <v>83359083900019</v>
          </cell>
          <cell r="J809">
            <v>833590839</v>
          </cell>
          <cell r="K809">
            <v>0</v>
          </cell>
          <cell r="L809" t="str">
            <v>Oui</v>
          </cell>
          <cell r="M809" t="str">
            <v>Non</v>
          </cell>
          <cell r="N809">
            <v>2958465</v>
          </cell>
          <cell r="O809">
            <v>43349</v>
          </cell>
          <cell r="Q809">
            <v>0</v>
          </cell>
          <cell r="S809" t="str">
            <v>7311Z</v>
          </cell>
          <cell r="T809" t="str">
            <v>jean-philippe.cordier@adventif.re</v>
          </cell>
          <cell r="U809" t="str">
            <v>ADVENTIF</v>
          </cell>
          <cell r="V809">
            <v>0</v>
          </cell>
          <cell r="X809">
            <v>6639</v>
          </cell>
          <cell r="Y809" t="str">
            <v>10 RUE DE LA FRATERNITE</v>
          </cell>
          <cell r="Z809" t="str">
            <v>LOT N°8-IMM ODALISQUE-ZAC TRIANGLE</v>
          </cell>
          <cell r="AA809" t="str">
            <v>SAINTE CLOTILDE</v>
          </cell>
          <cell r="AB809">
            <v>97490</v>
          </cell>
          <cell r="AC809">
            <v>411</v>
          </cell>
          <cell r="AD809">
            <v>97</v>
          </cell>
          <cell r="AE809">
            <v>10</v>
          </cell>
        </row>
        <row r="810">
          <cell r="B810" t="str">
            <v>CONSTELLATION</v>
          </cell>
          <cell r="C810">
            <v>692643174</v>
          </cell>
          <cell r="D810" t="str">
            <v xml:space="preserve">        </v>
          </cell>
          <cell r="F810" t="str">
            <v>Oui</v>
          </cell>
          <cell r="I810">
            <v>75211451200011</v>
          </cell>
          <cell r="J810">
            <v>752114512</v>
          </cell>
          <cell r="K810">
            <v>0</v>
          </cell>
          <cell r="L810" t="str">
            <v>Oui</v>
          </cell>
          <cell r="M810" t="str">
            <v>Non</v>
          </cell>
          <cell r="N810">
            <v>2958465</v>
          </cell>
          <cell r="O810">
            <v>43353</v>
          </cell>
          <cell r="Q810">
            <v>0</v>
          </cell>
          <cell r="S810" t="str">
            <v>9003B</v>
          </cell>
          <cell r="T810" t="str">
            <v>camille@constellation.re</v>
          </cell>
          <cell r="U810" t="str">
            <v>CONSTELLATION</v>
          </cell>
          <cell r="V810">
            <v>0</v>
          </cell>
          <cell r="X810">
            <v>6640</v>
          </cell>
          <cell r="Y810" t="str">
            <v>37 ROUTE DE SAINT-FANCOIS</v>
          </cell>
          <cell r="AA810" t="str">
            <v>SAINT DENIS</v>
          </cell>
          <cell r="AB810">
            <v>97400</v>
          </cell>
          <cell r="AC810">
            <v>323</v>
          </cell>
          <cell r="AD810">
            <v>17</v>
          </cell>
          <cell r="AE810">
            <v>1</v>
          </cell>
        </row>
        <row r="811">
          <cell r="B811" t="str">
            <v>COCHARD BRUNO</v>
          </cell>
          <cell r="C811">
            <v>262569722</v>
          </cell>
          <cell r="D811" t="str">
            <v xml:space="preserve">        </v>
          </cell>
          <cell r="E811" t="str">
            <v>M</v>
          </cell>
          <cell r="F811" t="str">
            <v>Oui</v>
          </cell>
          <cell r="I811">
            <v>51175526600018</v>
          </cell>
          <cell r="J811">
            <v>511755266</v>
          </cell>
          <cell r="K811">
            <v>0</v>
          </cell>
          <cell r="L811" t="str">
            <v>Oui</v>
          </cell>
          <cell r="M811" t="str">
            <v>Non</v>
          </cell>
          <cell r="N811">
            <v>2958465</v>
          </cell>
          <cell r="O811">
            <v>43353</v>
          </cell>
          <cell r="Q811">
            <v>0</v>
          </cell>
          <cell r="S811" t="str">
            <v>9003A</v>
          </cell>
          <cell r="T811" t="str">
            <v>bruno.cochard@hotmail.fr</v>
          </cell>
          <cell r="U811" t="str">
            <v>COCHARD</v>
          </cell>
          <cell r="V811">
            <v>0</v>
          </cell>
          <cell r="X811">
            <v>6643</v>
          </cell>
          <cell r="Y811" t="str">
            <v>37 CD 54 BRAS-CANOT</v>
          </cell>
          <cell r="AA811" t="str">
            <v>SAINT BENOIT</v>
          </cell>
          <cell r="AB811">
            <v>97470</v>
          </cell>
          <cell r="AC811">
            <v>410</v>
          </cell>
          <cell r="AD811">
            <v>97</v>
          </cell>
          <cell r="AE811">
            <v>0</v>
          </cell>
        </row>
        <row r="812">
          <cell r="B812" t="str">
            <v>MAECHA METIS</v>
          </cell>
          <cell r="C812" t="str">
            <v xml:space="preserve">        </v>
          </cell>
          <cell r="D812" t="str">
            <v xml:space="preserve">        </v>
          </cell>
          <cell r="F812" t="str">
            <v>Oui</v>
          </cell>
          <cell r="I812">
            <v>49294720500042</v>
          </cell>
          <cell r="J812">
            <v>492947205</v>
          </cell>
          <cell r="K812">
            <v>0</v>
          </cell>
          <cell r="L812" t="str">
            <v>Oui</v>
          </cell>
          <cell r="M812" t="str">
            <v>Non</v>
          </cell>
          <cell r="N812">
            <v>2958465</v>
          </cell>
          <cell r="O812">
            <v>43353</v>
          </cell>
          <cell r="Q812">
            <v>0</v>
          </cell>
          <cell r="S812" t="str">
            <v>9001Z</v>
          </cell>
          <cell r="T812" t="str">
            <v>maecha.metis@gmail.com</v>
          </cell>
          <cell r="U812" t="str">
            <v>MAECHA</v>
          </cell>
          <cell r="V812">
            <v>0</v>
          </cell>
          <cell r="X812">
            <v>6644</v>
          </cell>
          <cell r="Y812" t="str">
            <v>51 CHEMIN DE L'UNION</v>
          </cell>
          <cell r="AA812" t="str">
            <v>L ETANG SALE</v>
          </cell>
          <cell r="AB812">
            <v>97427</v>
          </cell>
          <cell r="AC812">
            <v>404</v>
          </cell>
          <cell r="AD812">
            <v>97</v>
          </cell>
          <cell r="AE812">
            <v>0</v>
          </cell>
        </row>
        <row r="813">
          <cell r="B813" t="str">
            <v>DECLIC AMBULANCE</v>
          </cell>
          <cell r="C813">
            <v>262465581</v>
          </cell>
          <cell r="D813" t="str">
            <v xml:space="preserve">        </v>
          </cell>
          <cell r="F813" t="str">
            <v>Oui</v>
          </cell>
          <cell r="I813">
            <v>49906834400021</v>
          </cell>
          <cell r="J813">
            <v>499068344</v>
          </cell>
          <cell r="K813">
            <v>0</v>
          </cell>
          <cell r="L813" t="str">
            <v>Oui</v>
          </cell>
          <cell r="M813" t="str">
            <v>Non</v>
          </cell>
          <cell r="N813">
            <v>2958465</v>
          </cell>
          <cell r="O813">
            <v>43353</v>
          </cell>
          <cell r="Q813">
            <v>0</v>
          </cell>
          <cell r="S813" t="str">
            <v>8690A</v>
          </cell>
          <cell r="T813" t="str">
            <v>sandy.papaya@orange.fr</v>
          </cell>
          <cell r="U813" t="str">
            <v>DECLIC</v>
          </cell>
          <cell r="V813">
            <v>0</v>
          </cell>
          <cell r="X813">
            <v>6645</v>
          </cell>
          <cell r="Y813" t="str">
            <v>408 CHEMIN QUATRE-VINGT</v>
          </cell>
          <cell r="Z813" t="str">
            <v>RIVIERE DU MAT LES BAS</v>
          </cell>
          <cell r="AA813" t="str">
            <v>SAINT ANDRE</v>
          </cell>
          <cell r="AB813">
            <v>97440</v>
          </cell>
          <cell r="AC813">
            <v>0</v>
          </cell>
          <cell r="AE813">
            <v>0</v>
          </cell>
        </row>
        <row r="814">
          <cell r="B814" t="str">
            <v>CLUB CROISIERE DE LA REUNION</v>
          </cell>
          <cell r="C814" t="str">
            <v xml:space="preserve">        </v>
          </cell>
          <cell r="D814" t="str">
            <v xml:space="preserve">        </v>
          </cell>
          <cell r="F814" t="str">
            <v>Oui</v>
          </cell>
          <cell r="K814">
            <v>0</v>
          </cell>
          <cell r="L814" t="str">
            <v>Oui</v>
          </cell>
          <cell r="M814" t="str">
            <v>Non</v>
          </cell>
          <cell r="N814">
            <v>2958465</v>
          </cell>
          <cell r="O814">
            <v>43357</v>
          </cell>
          <cell r="Q814">
            <v>0</v>
          </cell>
          <cell r="S814">
            <v>0</v>
          </cell>
          <cell r="T814"/>
          <cell r="U814" t="str">
            <v>CLUB</v>
          </cell>
          <cell r="V814">
            <v>0</v>
          </cell>
          <cell r="X814">
            <v>6648</v>
          </cell>
          <cell r="Y814" t="str">
            <v>4 RUE JULES THIREL</v>
          </cell>
          <cell r="Z814" t="str">
            <v>IMMEUBLE LA BALANCE BAT B - CS 6108</v>
          </cell>
          <cell r="AA814" t="str">
            <v>SAINT PAUL CEDEX</v>
          </cell>
          <cell r="AB814">
            <v>97864</v>
          </cell>
          <cell r="AC814">
            <v>0</v>
          </cell>
          <cell r="AE814">
            <v>0</v>
          </cell>
        </row>
        <row r="815">
          <cell r="B815" t="str">
            <v>ASSOCIATION LE CARDINAL ROUGE</v>
          </cell>
          <cell r="C815">
            <v>692775117</v>
          </cell>
          <cell r="D815" t="str">
            <v xml:space="preserve">        </v>
          </cell>
          <cell r="F815" t="str">
            <v>Oui</v>
          </cell>
          <cell r="I815">
            <v>43231145400016</v>
          </cell>
          <cell r="J815">
            <v>432311454</v>
          </cell>
          <cell r="K815">
            <v>0</v>
          </cell>
          <cell r="L815" t="str">
            <v>Oui</v>
          </cell>
          <cell r="M815" t="str">
            <v>Non</v>
          </cell>
          <cell r="N815">
            <v>2958465</v>
          </cell>
          <cell r="O815">
            <v>43363</v>
          </cell>
          <cell r="Q815">
            <v>0</v>
          </cell>
          <cell r="S815" t="str">
            <v>913E</v>
          </cell>
          <cell r="T815" t="str">
            <v>philippe.mroimana@orange.fr</v>
          </cell>
          <cell r="U815" t="str">
            <v>ASSOCIATION</v>
          </cell>
          <cell r="V815">
            <v>0</v>
          </cell>
          <cell r="X815">
            <v>6651</v>
          </cell>
          <cell r="Y815" t="str">
            <v>11 IMPASSE MATELOT</v>
          </cell>
          <cell r="AA815" t="str">
            <v>RAVINE DES CABRIS</v>
          </cell>
          <cell r="AB815">
            <v>97432</v>
          </cell>
          <cell r="AC815">
            <v>416</v>
          </cell>
          <cell r="AD815">
            <v>97</v>
          </cell>
          <cell r="AE815">
            <v>7</v>
          </cell>
        </row>
        <row r="816">
          <cell r="B816" t="str">
            <v>THOMAS ANGELO FORTES</v>
          </cell>
          <cell r="C816">
            <v>692535615</v>
          </cell>
          <cell r="D816" t="str">
            <v xml:space="preserve">        </v>
          </cell>
          <cell r="E816" t="str">
            <v>M</v>
          </cell>
          <cell r="F816" t="str">
            <v>Oui</v>
          </cell>
          <cell r="H816" t="str">
            <v>PARKOUR REUNION</v>
          </cell>
          <cell r="I816">
            <v>81535583900011</v>
          </cell>
          <cell r="J816">
            <v>815355839</v>
          </cell>
          <cell r="K816">
            <v>0</v>
          </cell>
          <cell r="L816" t="str">
            <v>Oui</v>
          </cell>
          <cell r="M816" t="str">
            <v>Non</v>
          </cell>
          <cell r="N816">
            <v>2958465</v>
          </cell>
          <cell r="O816">
            <v>43368</v>
          </cell>
          <cell r="Q816">
            <v>0</v>
          </cell>
          <cell r="S816" t="str">
            <v>9311Z</v>
          </cell>
          <cell r="U816" t="str">
            <v>PARKOUR</v>
          </cell>
          <cell r="V816">
            <v>0</v>
          </cell>
          <cell r="X816">
            <v>6655</v>
          </cell>
          <cell r="Y816" t="str">
            <v>815 CHEMIN GRAND CANAL</v>
          </cell>
          <cell r="Z816" t="str">
            <v>RDM LES BAS</v>
          </cell>
          <cell r="AA816" t="str">
            <v>SAINT ANDRE</v>
          </cell>
          <cell r="AB816">
            <v>97440</v>
          </cell>
          <cell r="AC816">
            <v>0</v>
          </cell>
          <cell r="AE816">
            <v>0</v>
          </cell>
        </row>
        <row r="817">
          <cell r="B817" t="str">
            <v>WILDSTREET NORD</v>
          </cell>
          <cell r="C817">
            <v>262255601</v>
          </cell>
          <cell r="D817" t="str">
            <v xml:space="preserve">        </v>
          </cell>
          <cell r="F817" t="str">
            <v>Oui</v>
          </cell>
          <cell r="I817">
            <v>50957856300025</v>
          </cell>
          <cell r="J817">
            <v>509578563</v>
          </cell>
          <cell r="K817">
            <v>0</v>
          </cell>
          <cell r="L817" t="str">
            <v>Oui</v>
          </cell>
          <cell r="M817" t="str">
            <v>Non</v>
          </cell>
          <cell r="N817">
            <v>2958465</v>
          </cell>
          <cell r="O817">
            <v>43368</v>
          </cell>
          <cell r="Q817">
            <v>0</v>
          </cell>
          <cell r="S817" t="str">
            <v>4752A</v>
          </cell>
          <cell r="T817" t="str">
            <v>wildstreet974@hotmail.com</v>
          </cell>
          <cell r="U817" t="str">
            <v>WILDSTREET</v>
          </cell>
          <cell r="V817">
            <v>0</v>
          </cell>
          <cell r="X817">
            <v>6656</v>
          </cell>
          <cell r="Y817" t="str">
            <v>103 RUE GENERALE DE GAULLE</v>
          </cell>
          <cell r="AA817" t="str">
            <v>SAINT DENIS</v>
          </cell>
          <cell r="AB817">
            <v>97400</v>
          </cell>
          <cell r="AC817">
            <v>323</v>
          </cell>
          <cell r="AD817">
            <v>17</v>
          </cell>
          <cell r="AE817">
            <v>1</v>
          </cell>
        </row>
        <row r="818">
          <cell r="B818" t="str">
            <v>CIRQUEZ DECALE...</v>
          </cell>
          <cell r="C818">
            <v>692326474</v>
          </cell>
          <cell r="D818" t="str">
            <v xml:space="preserve">        </v>
          </cell>
          <cell r="F818" t="str">
            <v>Oui</v>
          </cell>
          <cell r="H818" t="str">
            <v>ART FE OUT CRIRK!</v>
          </cell>
          <cell r="I818">
            <v>53395076200013</v>
          </cell>
          <cell r="J818">
            <v>533950762</v>
          </cell>
          <cell r="K818">
            <v>0</v>
          </cell>
          <cell r="L818" t="str">
            <v>Oui</v>
          </cell>
          <cell r="M818" t="str">
            <v>Non</v>
          </cell>
          <cell r="N818">
            <v>2958465</v>
          </cell>
          <cell r="O818">
            <v>43368</v>
          </cell>
          <cell r="Q818">
            <v>0</v>
          </cell>
          <cell r="S818" t="str">
            <v>9499Z</v>
          </cell>
          <cell r="T818" t="str">
            <v>cirquezdecale974@lilo.org</v>
          </cell>
          <cell r="U818" t="str">
            <v>CIRQUEZ</v>
          </cell>
          <cell r="V818">
            <v>0</v>
          </cell>
          <cell r="X818">
            <v>6657</v>
          </cell>
          <cell r="Y818" t="str">
            <v>100 BIS CHEMIN DES RAPHIAS</v>
          </cell>
          <cell r="AA818" t="str">
            <v>SAINT PAUL</v>
          </cell>
          <cell r="AB818">
            <v>97460</v>
          </cell>
          <cell r="AC818">
            <v>205</v>
          </cell>
          <cell r="AD818">
            <v>15</v>
          </cell>
          <cell r="AE818">
            <v>1</v>
          </cell>
        </row>
        <row r="819">
          <cell r="B819" t="str">
            <v>ASS COMPAGNIE PIED 2 NEZ ROUGE</v>
          </cell>
          <cell r="C819">
            <v>692666798</v>
          </cell>
          <cell r="D819" t="str">
            <v xml:space="preserve">        </v>
          </cell>
          <cell r="F819" t="str">
            <v>Oui</v>
          </cell>
          <cell r="I819">
            <v>83460189000017</v>
          </cell>
          <cell r="J819">
            <v>834601890</v>
          </cell>
          <cell r="K819">
            <v>0</v>
          </cell>
          <cell r="L819" t="str">
            <v>Oui</v>
          </cell>
          <cell r="M819" t="str">
            <v>Non</v>
          </cell>
          <cell r="N819">
            <v>2958465</v>
          </cell>
          <cell r="O819">
            <v>43368</v>
          </cell>
          <cell r="Q819">
            <v>0</v>
          </cell>
          <cell r="S819" t="str">
            <v>9499z</v>
          </cell>
          <cell r="T819" t="str">
            <v>pied2nez.rouge@gmail.com</v>
          </cell>
          <cell r="U819" t="str">
            <v>ASSOCIATION</v>
          </cell>
          <cell r="V819">
            <v>0</v>
          </cell>
          <cell r="X819">
            <v>6658</v>
          </cell>
          <cell r="Y819" t="str">
            <v>16 CHEMIN CAFFAREL</v>
          </cell>
          <cell r="AA819" t="str">
            <v>LES AVIRONS</v>
          </cell>
          <cell r="AB819">
            <v>97425</v>
          </cell>
          <cell r="AC819">
            <v>401</v>
          </cell>
          <cell r="AD819">
            <v>97</v>
          </cell>
          <cell r="AE819">
            <v>0</v>
          </cell>
        </row>
        <row r="820">
          <cell r="B820" t="str">
            <v>L'ATELIER DE FLEURS PRESSEES</v>
          </cell>
          <cell r="C820" t="str">
            <v xml:space="preserve">        </v>
          </cell>
          <cell r="D820" t="str">
            <v xml:space="preserve">        </v>
          </cell>
          <cell r="F820" t="str">
            <v>Oui</v>
          </cell>
          <cell r="I820">
            <v>42282822800029</v>
          </cell>
          <cell r="J820">
            <v>422828228</v>
          </cell>
          <cell r="K820">
            <v>0</v>
          </cell>
          <cell r="L820" t="str">
            <v>Oui</v>
          </cell>
          <cell r="M820" t="str">
            <v>Non</v>
          </cell>
          <cell r="N820">
            <v>2958465</v>
          </cell>
          <cell r="O820">
            <v>43368</v>
          </cell>
          <cell r="Q820">
            <v>0</v>
          </cell>
          <cell r="S820" t="str">
            <v>3299Z</v>
          </cell>
          <cell r="T820"/>
          <cell r="U820" t="str">
            <v>L'ATELIER</v>
          </cell>
          <cell r="V820">
            <v>0</v>
          </cell>
          <cell r="X820">
            <v>6659</v>
          </cell>
          <cell r="Y820" t="str">
            <v>35 RUE BOURGINE</v>
          </cell>
          <cell r="AA820" t="str">
            <v>SAINT JOSEPH DE LA REUNION</v>
          </cell>
          <cell r="AB820">
            <v>97480</v>
          </cell>
          <cell r="AC820">
            <v>412</v>
          </cell>
          <cell r="AD820">
            <v>97</v>
          </cell>
          <cell r="AE820">
            <v>0</v>
          </cell>
        </row>
        <row r="821">
          <cell r="B821" t="str">
            <v>ASSOCIATION REUNION SECOURS</v>
          </cell>
          <cell r="C821" t="str">
            <v xml:space="preserve">        </v>
          </cell>
          <cell r="D821" t="str">
            <v xml:space="preserve">        </v>
          </cell>
          <cell r="F821" t="str">
            <v>Oui</v>
          </cell>
          <cell r="I821">
            <v>81177841400037</v>
          </cell>
          <cell r="J821">
            <v>811778414</v>
          </cell>
          <cell r="K821">
            <v>0</v>
          </cell>
          <cell r="L821" t="str">
            <v>Oui</v>
          </cell>
          <cell r="M821" t="str">
            <v>Non</v>
          </cell>
          <cell r="N821">
            <v>2958465</v>
          </cell>
          <cell r="O821">
            <v>43371</v>
          </cell>
          <cell r="Q821">
            <v>0</v>
          </cell>
          <cell r="S821" t="str">
            <v>8425Z</v>
          </cell>
          <cell r="T821" t="str">
            <v>reunion.secours@gmail.com</v>
          </cell>
          <cell r="U821" t="str">
            <v>ASSOCIATION</v>
          </cell>
          <cell r="V821">
            <v>0</v>
          </cell>
          <cell r="X821">
            <v>6683</v>
          </cell>
          <cell r="Y821" t="str">
            <v>23 RUE DU GENERAL DE GAULLE</v>
          </cell>
          <cell r="AA821" t="str">
            <v>LE TAMPON</v>
          </cell>
          <cell r="AB821">
            <v>97430</v>
          </cell>
          <cell r="AC821">
            <v>422</v>
          </cell>
          <cell r="AD821">
            <v>97</v>
          </cell>
          <cell r="AE821">
            <v>0</v>
          </cell>
        </row>
        <row r="822">
          <cell r="B822" t="str">
            <v>BOYER  ELYSEE</v>
          </cell>
          <cell r="C822" t="str">
            <v xml:space="preserve">        </v>
          </cell>
          <cell r="D822" t="str">
            <v xml:space="preserve">        </v>
          </cell>
          <cell r="E822" t="str">
            <v>M</v>
          </cell>
          <cell r="F822" t="str">
            <v>Oui</v>
          </cell>
          <cell r="K822">
            <v>11</v>
          </cell>
          <cell r="L822" t="str">
            <v>Oui</v>
          </cell>
          <cell r="M822" t="str">
            <v>Non</v>
          </cell>
          <cell r="N822">
            <v>2958465</v>
          </cell>
          <cell r="O822">
            <v>43375</v>
          </cell>
          <cell r="Q822">
            <v>0</v>
          </cell>
          <cell r="S822">
            <v>0</v>
          </cell>
          <cell r="T822" t="str">
            <v>e.boyer@reunionest.fr</v>
          </cell>
          <cell r="U822" t="str">
            <v>BOYER</v>
          </cell>
          <cell r="V822">
            <v>0</v>
          </cell>
          <cell r="X822">
            <v>6685</v>
          </cell>
          <cell r="Y822" t="str">
            <v>151 CHEMIN BE CABOT LES BAS</v>
          </cell>
          <cell r="Z822" t="str">
            <v>MARE A MARTIN</v>
          </cell>
          <cell r="AA822" t="str">
            <v>SALAZIE</v>
          </cell>
          <cell r="AB822">
            <v>97433</v>
          </cell>
          <cell r="AC822">
            <v>421</v>
          </cell>
          <cell r="AD822">
            <v>97</v>
          </cell>
          <cell r="AE822">
            <v>0</v>
          </cell>
        </row>
        <row r="823">
          <cell r="B823" t="str">
            <v>FERRERE MIRA</v>
          </cell>
          <cell r="C823" t="str">
            <v xml:space="preserve">        </v>
          </cell>
          <cell r="D823" t="str">
            <v xml:space="preserve">        </v>
          </cell>
          <cell r="E823" t="str">
            <v>MME</v>
          </cell>
          <cell r="F823" t="str">
            <v>Oui</v>
          </cell>
          <cell r="K823">
            <v>11</v>
          </cell>
          <cell r="L823" t="str">
            <v>Oui</v>
          </cell>
          <cell r="M823" t="str">
            <v>Non</v>
          </cell>
          <cell r="N823">
            <v>2958465</v>
          </cell>
          <cell r="O823">
            <v>43375</v>
          </cell>
          <cell r="Q823">
            <v>0</v>
          </cell>
          <cell r="S823">
            <v>0</v>
          </cell>
          <cell r="T823"/>
          <cell r="U823" t="str">
            <v>FERRERE</v>
          </cell>
          <cell r="V823">
            <v>0</v>
          </cell>
          <cell r="X823">
            <v>6686</v>
          </cell>
          <cell r="Y823" t="str">
            <v>APPT 95 A RESID. EUROPE-ENTR</v>
          </cell>
          <cell r="Z823" t="str">
            <v>RUE RAYMOND BARRE</v>
          </cell>
          <cell r="AA823" t="str">
            <v>SAINT BENOIT</v>
          </cell>
          <cell r="AB823">
            <v>97470</v>
          </cell>
          <cell r="AC823">
            <v>410</v>
          </cell>
          <cell r="AD823">
            <v>97</v>
          </cell>
          <cell r="AE823">
            <v>0</v>
          </cell>
        </row>
        <row r="824">
          <cell r="B824" t="str">
            <v>UNION SPORTIVE DES SALAZES</v>
          </cell>
          <cell r="C824" t="str">
            <v xml:space="preserve">        </v>
          </cell>
          <cell r="D824" t="str">
            <v xml:space="preserve">        </v>
          </cell>
          <cell r="F824" t="str">
            <v>Oui</v>
          </cell>
          <cell r="I824">
            <v>44788297800011</v>
          </cell>
          <cell r="J824">
            <v>447882978</v>
          </cell>
          <cell r="K824">
            <v>0</v>
          </cell>
          <cell r="L824" t="str">
            <v>Oui</v>
          </cell>
          <cell r="M824" t="str">
            <v>Non</v>
          </cell>
          <cell r="N824">
            <v>2958465</v>
          </cell>
          <cell r="O824">
            <v>43376</v>
          </cell>
          <cell r="Q824">
            <v>0</v>
          </cell>
          <cell r="S824" t="str">
            <v>9312Z</v>
          </cell>
          <cell r="T824"/>
          <cell r="U824" t="str">
            <v>UNION</v>
          </cell>
          <cell r="V824">
            <v>0</v>
          </cell>
          <cell r="X824">
            <v>6687</v>
          </cell>
          <cell r="Y824" t="str">
            <v>1316 CHEMIN BRAS MOUSELINE</v>
          </cell>
          <cell r="Z824" t="str">
            <v>BRAS DES CHEVRETTES</v>
          </cell>
          <cell r="AA824" t="str">
            <v>SAINT ANDRE</v>
          </cell>
          <cell r="AB824">
            <v>97440</v>
          </cell>
          <cell r="AC824">
            <v>0</v>
          </cell>
          <cell r="AE824">
            <v>0</v>
          </cell>
        </row>
        <row r="825">
          <cell r="B825" t="str">
            <v>RADIO SALAZES FM</v>
          </cell>
          <cell r="C825">
            <v>692850735</v>
          </cell>
          <cell r="D825" t="str">
            <v xml:space="preserve">        </v>
          </cell>
          <cell r="F825" t="str">
            <v>Oui</v>
          </cell>
          <cell r="I825">
            <v>39784967000013</v>
          </cell>
          <cell r="J825">
            <v>397849670</v>
          </cell>
          <cell r="K825">
            <v>0</v>
          </cell>
          <cell r="L825" t="str">
            <v>Oui</v>
          </cell>
          <cell r="M825" t="str">
            <v>Non</v>
          </cell>
          <cell r="N825">
            <v>2958465</v>
          </cell>
          <cell r="O825">
            <v>43377</v>
          </cell>
          <cell r="Q825">
            <v>0</v>
          </cell>
          <cell r="S825" t="str">
            <v>922A</v>
          </cell>
          <cell r="T825" t="str">
            <v>radio.salazes.fm@gmail.com</v>
          </cell>
          <cell r="U825" t="str">
            <v>RADIO</v>
          </cell>
          <cell r="V825">
            <v>0</v>
          </cell>
          <cell r="X825">
            <v>6688</v>
          </cell>
          <cell r="Y825" t="str">
            <v>2 RUE AM. LACAZE</v>
          </cell>
          <cell r="Z825" t="str">
            <v>HELL-BOURG</v>
          </cell>
          <cell r="AA825" t="str">
            <v>SALAZIE</v>
          </cell>
          <cell r="AB825">
            <v>97433</v>
          </cell>
          <cell r="AC825">
            <v>421</v>
          </cell>
          <cell r="AD825">
            <v>97</v>
          </cell>
          <cell r="AE825">
            <v>0</v>
          </cell>
        </row>
        <row r="826">
          <cell r="B826" t="str">
            <v>AD2R</v>
          </cell>
          <cell r="C826">
            <v>262921400</v>
          </cell>
          <cell r="D826" t="str">
            <v xml:space="preserve">        </v>
          </cell>
          <cell r="F826" t="str">
            <v>Non</v>
          </cell>
          <cell r="K826">
            <v>12</v>
          </cell>
          <cell r="L826" t="str">
            <v>Non</v>
          </cell>
          <cell r="M826" t="str">
            <v>Oui</v>
          </cell>
          <cell r="N826">
            <v>2958465</v>
          </cell>
          <cell r="O826">
            <v>43377</v>
          </cell>
          <cell r="Q826">
            <v>0</v>
          </cell>
          <cell r="S826">
            <v>0</v>
          </cell>
          <cell r="T826" t="str">
            <v>contact@ad2r.re</v>
          </cell>
          <cell r="U826" t="str">
            <v>AD2R</v>
          </cell>
          <cell r="V826">
            <v>0</v>
          </cell>
          <cell r="X826">
            <v>6689</v>
          </cell>
          <cell r="Y826" t="str">
            <v>3 RUE PAPANGUE</v>
          </cell>
          <cell r="AA826" t="str">
            <v>SAINTE CLOTILDE</v>
          </cell>
          <cell r="AB826">
            <v>97490</v>
          </cell>
          <cell r="AC826">
            <v>411</v>
          </cell>
          <cell r="AD826">
            <v>97</v>
          </cell>
          <cell r="AE826">
            <v>10</v>
          </cell>
        </row>
        <row r="827">
          <cell r="B827" t="str">
            <v>LOCA BAIE EST</v>
          </cell>
          <cell r="C827">
            <v>262303176</v>
          </cell>
          <cell r="D827">
            <v>262286733</v>
          </cell>
          <cell r="F827" t="str">
            <v>Oui</v>
          </cell>
          <cell r="I827">
            <v>45196791300018</v>
          </cell>
          <cell r="J827">
            <v>451967913</v>
          </cell>
          <cell r="K827">
            <v>0</v>
          </cell>
          <cell r="L827" t="str">
            <v>Oui</v>
          </cell>
          <cell r="M827" t="str">
            <v>Non</v>
          </cell>
          <cell r="N827">
            <v>2958465</v>
          </cell>
          <cell r="O827">
            <v>43383</v>
          </cell>
          <cell r="Q827">
            <v>0</v>
          </cell>
          <cell r="S827" t="str">
            <v>7739Z</v>
          </cell>
          <cell r="T827" t="str">
            <v> locabaie@jldgestion.re</v>
          </cell>
          <cell r="U827" t="str">
            <v>LOCA</v>
          </cell>
          <cell r="V827">
            <v>0</v>
          </cell>
          <cell r="X827">
            <v>6695</v>
          </cell>
          <cell r="Y827" t="str">
            <v>129 RUE DES CRYPTOMERIAS</v>
          </cell>
          <cell r="Z827" t="str">
            <v>ZA LES PLAINES</v>
          </cell>
          <cell r="AA827" t="str">
            <v>SAINT BENOIT</v>
          </cell>
          <cell r="AB827">
            <v>97470</v>
          </cell>
          <cell r="AC827">
            <v>410</v>
          </cell>
          <cell r="AD827">
            <v>97</v>
          </cell>
          <cell r="AE827">
            <v>0</v>
          </cell>
        </row>
        <row r="828">
          <cell r="B828" t="str">
            <v>ASTIER ANNABELLE</v>
          </cell>
          <cell r="C828" t="str">
            <v xml:space="preserve">        </v>
          </cell>
          <cell r="D828" t="str">
            <v xml:space="preserve">        </v>
          </cell>
          <cell r="E828" t="str">
            <v>MME</v>
          </cell>
          <cell r="F828" t="str">
            <v>Oui</v>
          </cell>
          <cell r="K828">
            <v>11</v>
          </cell>
          <cell r="L828" t="str">
            <v>Oui</v>
          </cell>
          <cell r="M828" t="str">
            <v>Non</v>
          </cell>
          <cell r="N828">
            <v>2958465</v>
          </cell>
          <cell r="O828">
            <v>43392</v>
          </cell>
          <cell r="Q828">
            <v>0</v>
          </cell>
          <cell r="S828">
            <v>0</v>
          </cell>
          <cell r="T828" t="str">
            <v>a.astier@reunionest.fr</v>
          </cell>
          <cell r="U828" t="str">
            <v>ASTIER</v>
          </cell>
          <cell r="V828">
            <v>0</v>
          </cell>
          <cell r="X828">
            <v>6697</v>
          </cell>
          <cell r="Y828" t="str">
            <v>117 CITÉ DU LEVANT</v>
          </cell>
          <cell r="AA828" t="str">
            <v>SAINTE SUZANNE</v>
          </cell>
          <cell r="AB828">
            <v>97441</v>
          </cell>
          <cell r="AC828">
            <v>420</v>
          </cell>
          <cell r="AD828">
            <v>97</v>
          </cell>
          <cell r="AE828">
            <v>0</v>
          </cell>
        </row>
        <row r="829">
          <cell r="B829" t="str">
            <v>POTIN CHRISLINE</v>
          </cell>
          <cell r="C829" t="str">
            <v xml:space="preserve">        </v>
          </cell>
          <cell r="D829" t="str">
            <v xml:space="preserve">        </v>
          </cell>
          <cell r="E829" t="str">
            <v>MME</v>
          </cell>
          <cell r="F829" t="str">
            <v>Oui</v>
          </cell>
          <cell r="K829">
            <v>11</v>
          </cell>
          <cell r="L829" t="str">
            <v>Oui</v>
          </cell>
          <cell r="M829" t="str">
            <v>Non</v>
          </cell>
          <cell r="N829">
            <v>2958465</v>
          </cell>
          <cell r="O829">
            <v>43392</v>
          </cell>
          <cell r="Q829">
            <v>0</v>
          </cell>
          <cell r="S829">
            <v>0</v>
          </cell>
          <cell r="T829" t="str">
            <v>c.potin@reunionest.fr</v>
          </cell>
          <cell r="U829" t="str">
            <v>POTIN</v>
          </cell>
          <cell r="V829">
            <v>0</v>
          </cell>
          <cell r="X829">
            <v>6698</v>
          </cell>
          <cell r="Y829" t="str">
            <v>17 LES MAGNOLIAS</v>
          </cell>
          <cell r="Z829" t="str">
            <v>RIVIERE DES ROCHES</v>
          </cell>
          <cell r="AA829" t="str">
            <v>SAINT BENOIT</v>
          </cell>
          <cell r="AB829">
            <v>97470</v>
          </cell>
          <cell r="AC829">
            <v>410</v>
          </cell>
          <cell r="AD829">
            <v>97</v>
          </cell>
          <cell r="AE829">
            <v>0</v>
          </cell>
        </row>
        <row r="830">
          <cell r="B830" t="str">
            <v>LTCA - GET OUT!</v>
          </cell>
          <cell r="C830">
            <v>692321007</v>
          </cell>
          <cell r="D830" t="str">
            <v xml:space="preserve">        </v>
          </cell>
          <cell r="F830" t="str">
            <v>Oui</v>
          </cell>
          <cell r="I830">
            <v>82437887100019</v>
          </cell>
          <cell r="J830">
            <v>824378871</v>
          </cell>
          <cell r="K830">
            <v>0</v>
          </cell>
          <cell r="L830" t="str">
            <v>Oui</v>
          </cell>
          <cell r="M830" t="str">
            <v>Non</v>
          </cell>
          <cell r="N830">
            <v>2958465</v>
          </cell>
          <cell r="O830">
            <v>43399</v>
          </cell>
          <cell r="Q830">
            <v>0</v>
          </cell>
          <cell r="S830" t="str">
            <v>9329Z</v>
          </cell>
          <cell r="T830" t="str">
            <v>lereunion@getout.fr</v>
          </cell>
          <cell r="U830" t="str">
            <v>LTCA</v>
          </cell>
          <cell r="V830">
            <v>0</v>
          </cell>
          <cell r="X830">
            <v>6701</v>
          </cell>
          <cell r="Y830" t="str">
            <v>18 AVENUE DE LA VICTOIRE</v>
          </cell>
          <cell r="AA830" t="str">
            <v>SAINT DENIS</v>
          </cell>
          <cell r="AB830">
            <v>97400</v>
          </cell>
          <cell r="AC830">
            <v>323</v>
          </cell>
          <cell r="AD830">
            <v>17</v>
          </cell>
          <cell r="AE830">
            <v>1</v>
          </cell>
        </row>
        <row r="831">
          <cell r="B831" t="str">
            <v>AUBERGE DU PASSANT</v>
          </cell>
          <cell r="C831" t="str">
            <v xml:space="preserve">        </v>
          </cell>
          <cell r="D831" t="str">
            <v xml:space="preserve">        </v>
          </cell>
          <cell r="F831" t="str">
            <v>Non</v>
          </cell>
          <cell r="I831">
            <v>32620298300036</v>
          </cell>
          <cell r="J831">
            <v>326202983</v>
          </cell>
          <cell r="K831">
            <v>0</v>
          </cell>
          <cell r="L831" t="str">
            <v>Oui</v>
          </cell>
          <cell r="M831" t="str">
            <v>Non</v>
          </cell>
          <cell r="N831">
            <v>2958465</v>
          </cell>
          <cell r="O831">
            <v>43573</v>
          </cell>
          <cell r="Q831">
            <v>0</v>
          </cell>
          <cell r="S831" t="str">
            <v>5520Z</v>
          </cell>
          <cell r="T831"/>
          <cell r="U831" t="str">
            <v>AUBERGE</v>
          </cell>
          <cell r="V831">
            <v>0</v>
          </cell>
          <cell r="X831">
            <v>6710</v>
          </cell>
          <cell r="Y831" t="str">
            <v>22 IMPASSE TECHER APPOLIDOR</v>
          </cell>
          <cell r="Z831" t="str">
            <v>HELL-BOURG</v>
          </cell>
          <cell r="AA831" t="str">
            <v>SALAZIE</v>
          </cell>
          <cell r="AB831">
            <v>97433</v>
          </cell>
          <cell r="AC831">
            <v>421</v>
          </cell>
          <cell r="AD831">
            <v>97</v>
          </cell>
          <cell r="AE831">
            <v>0</v>
          </cell>
        </row>
        <row r="832">
          <cell r="B832" t="str">
            <v>LE P'TIT BAMBOU</v>
          </cell>
          <cell r="C832">
            <v>262475151</v>
          </cell>
          <cell r="D832" t="str">
            <v xml:space="preserve">        </v>
          </cell>
          <cell r="F832" t="str">
            <v>Non</v>
          </cell>
          <cell r="I832">
            <v>38881193700027</v>
          </cell>
          <cell r="J832">
            <v>388811937</v>
          </cell>
          <cell r="K832">
            <v>0</v>
          </cell>
          <cell r="L832" t="str">
            <v>Oui</v>
          </cell>
          <cell r="M832" t="str">
            <v>Non</v>
          </cell>
          <cell r="N832">
            <v>2958465</v>
          </cell>
          <cell r="O832">
            <v>43409</v>
          </cell>
          <cell r="Q832">
            <v>0</v>
          </cell>
          <cell r="S832" t="str">
            <v>5610A</v>
          </cell>
          <cell r="T832" t="str">
            <v>le-ptitbambou@wanadoo.fr</v>
          </cell>
          <cell r="U832" t="str">
            <v>RESTAURANT</v>
          </cell>
          <cell r="V832">
            <v>0</v>
          </cell>
          <cell r="X832">
            <v>6711</v>
          </cell>
          <cell r="Y832" t="str">
            <v>166 RUE GEORGES POMPIDOU</v>
          </cell>
          <cell r="AA832" t="str">
            <v>SALAZIE</v>
          </cell>
          <cell r="AB832">
            <v>97433</v>
          </cell>
          <cell r="AC832">
            <v>421</v>
          </cell>
          <cell r="AD832">
            <v>97</v>
          </cell>
          <cell r="AE832">
            <v>0</v>
          </cell>
        </row>
        <row r="833">
          <cell r="B833" t="str">
            <v>S.E.F.D.P</v>
          </cell>
          <cell r="C833" t="str">
            <v xml:space="preserve">        </v>
          </cell>
          <cell r="D833" t="str">
            <v xml:space="preserve">        </v>
          </cell>
          <cell r="F833" t="str">
            <v>Oui</v>
          </cell>
          <cell r="I833">
            <v>82119051900016</v>
          </cell>
          <cell r="J833">
            <v>821190519</v>
          </cell>
          <cell r="K833">
            <v>0</v>
          </cell>
          <cell r="L833" t="str">
            <v>Oui</v>
          </cell>
          <cell r="M833" t="str">
            <v>Non</v>
          </cell>
          <cell r="N833">
            <v>2958465</v>
          </cell>
          <cell r="O833">
            <v>43438</v>
          </cell>
          <cell r="Q833">
            <v>0</v>
          </cell>
          <cell r="S833" t="str">
            <v>5510Z</v>
          </cell>
          <cell r="T833"/>
          <cell r="U833" t="str">
            <v>S.E.F.D.P</v>
          </cell>
          <cell r="V833">
            <v>0</v>
          </cell>
          <cell r="X833">
            <v>6742</v>
          </cell>
          <cell r="Y833" t="str">
            <v>10 ALLEE DES POIS DE SENTEUR</v>
          </cell>
          <cell r="AA833" t="str">
            <v>LA PLAINE DES PALMISTES</v>
          </cell>
          <cell r="AB833">
            <v>97431</v>
          </cell>
          <cell r="AC833">
            <v>406</v>
          </cell>
          <cell r="AD833">
            <v>97</v>
          </cell>
          <cell r="AE833">
            <v>0</v>
          </cell>
        </row>
        <row r="834">
          <cell r="B834" t="str">
            <v>ASSOCIATION SPORTIVE GOLF</v>
          </cell>
          <cell r="C834" t="str">
            <v xml:space="preserve">        </v>
          </cell>
          <cell r="D834" t="str">
            <v xml:space="preserve">        </v>
          </cell>
          <cell r="F834" t="str">
            <v>Oui</v>
          </cell>
          <cell r="H834" t="str">
            <v>DU COLORADO</v>
          </cell>
          <cell r="I834">
            <v>33066812000026</v>
          </cell>
          <cell r="J834">
            <v>330668120</v>
          </cell>
          <cell r="K834">
            <v>0</v>
          </cell>
          <cell r="L834" t="str">
            <v>Oui</v>
          </cell>
          <cell r="M834" t="str">
            <v>Non</v>
          </cell>
          <cell r="N834">
            <v>2958465</v>
          </cell>
          <cell r="O834">
            <v>43438</v>
          </cell>
          <cell r="Q834">
            <v>0</v>
          </cell>
          <cell r="S834" t="str">
            <v>9312Z</v>
          </cell>
          <cell r="T834"/>
          <cell r="U834" t="str">
            <v>ASSOCIATION</v>
          </cell>
          <cell r="V834">
            <v>0</v>
          </cell>
          <cell r="X834">
            <v>6743</v>
          </cell>
          <cell r="Y834" t="str">
            <v>ZONE DE LOISIRS</v>
          </cell>
          <cell r="Z834" t="str">
            <v>52 LA MONTAGNE</v>
          </cell>
          <cell r="AA834" t="str">
            <v>SAINT DENIS</v>
          </cell>
          <cell r="AB834">
            <v>97417</v>
          </cell>
          <cell r="AC834">
            <v>323</v>
          </cell>
          <cell r="AD834">
            <v>17</v>
          </cell>
          <cell r="AE834">
            <v>1</v>
          </cell>
        </row>
        <row r="835">
          <cell r="B835" t="str">
            <v>RBSD - REUNION BOLIVIE</v>
          </cell>
          <cell r="C835" t="str">
            <v xml:space="preserve">        </v>
          </cell>
          <cell r="D835" t="str">
            <v xml:space="preserve">        </v>
          </cell>
          <cell r="F835" t="str">
            <v>Oui</v>
          </cell>
          <cell r="H835" t="str">
            <v>SOUVENIRS ET DELICES</v>
          </cell>
          <cell r="I835">
            <v>82475733000017</v>
          </cell>
          <cell r="J835">
            <v>824757330</v>
          </cell>
          <cell r="K835">
            <v>0</v>
          </cell>
          <cell r="L835" t="str">
            <v>Oui</v>
          </cell>
          <cell r="M835" t="str">
            <v>Non</v>
          </cell>
          <cell r="N835">
            <v>2958465</v>
          </cell>
          <cell r="O835">
            <v>43441</v>
          </cell>
          <cell r="Q835">
            <v>0</v>
          </cell>
          <cell r="S835" t="str">
            <v>3299Z</v>
          </cell>
          <cell r="T835" t="str">
            <v>runbosd@gmail.com</v>
          </cell>
          <cell r="U835" t="str">
            <v>RBSD</v>
          </cell>
          <cell r="V835">
            <v>0</v>
          </cell>
          <cell r="X835">
            <v>6745</v>
          </cell>
          <cell r="Y835" t="str">
            <v>16 CHEMIN DE LA PETITE CHALOUPE</v>
          </cell>
          <cell r="AA835" t="str">
            <v>LA POSSESSION</v>
          </cell>
          <cell r="AB835">
            <v>97419</v>
          </cell>
          <cell r="AC835">
            <v>408</v>
          </cell>
          <cell r="AD835">
            <v>97</v>
          </cell>
          <cell r="AE835">
            <v>0</v>
          </cell>
        </row>
        <row r="836">
          <cell r="B836" t="str">
            <v>CLIM ET FROID 974</v>
          </cell>
          <cell r="C836" t="str">
            <v xml:space="preserve">        </v>
          </cell>
          <cell r="D836" t="str">
            <v xml:space="preserve">        </v>
          </cell>
          <cell r="F836" t="str">
            <v>Oui</v>
          </cell>
          <cell r="I836">
            <v>81826177800018</v>
          </cell>
          <cell r="J836">
            <v>818261778</v>
          </cell>
          <cell r="K836">
            <v>0</v>
          </cell>
          <cell r="L836" t="str">
            <v>Oui</v>
          </cell>
          <cell r="M836" t="str">
            <v>Non</v>
          </cell>
          <cell r="N836">
            <v>2958465</v>
          </cell>
          <cell r="O836">
            <v>43441</v>
          </cell>
          <cell r="Q836">
            <v>0</v>
          </cell>
          <cell r="S836" t="str">
            <v>4322B</v>
          </cell>
          <cell r="T836"/>
          <cell r="U836" t="str">
            <v>CLIM</v>
          </cell>
          <cell r="V836">
            <v>0</v>
          </cell>
          <cell r="X836">
            <v>6746</v>
          </cell>
          <cell r="Y836" t="str">
            <v>131 CHEMIN LECONTE DE LISLE</v>
          </cell>
          <cell r="AA836" t="str">
            <v>RAVINE DES CABRIS</v>
          </cell>
          <cell r="AB836">
            <v>97432</v>
          </cell>
          <cell r="AC836">
            <v>416</v>
          </cell>
          <cell r="AD836">
            <v>97</v>
          </cell>
          <cell r="AE836">
            <v>7</v>
          </cell>
        </row>
        <row r="837">
          <cell r="B837" t="str">
            <v>AUSTRAL BUREAU</v>
          </cell>
          <cell r="C837">
            <v>262500250</v>
          </cell>
          <cell r="D837" t="str">
            <v xml:space="preserve">        </v>
          </cell>
          <cell r="F837" t="str">
            <v>Oui</v>
          </cell>
          <cell r="I837">
            <v>50135157100028</v>
          </cell>
          <cell r="J837">
            <v>501351571</v>
          </cell>
          <cell r="K837">
            <v>0</v>
          </cell>
          <cell r="L837" t="str">
            <v>Oui</v>
          </cell>
          <cell r="M837" t="str">
            <v>Non</v>
          </cell>
          <cell r="N837">
            <v>2958465</v>
          </cell>
          <cell r="O837">
            <v>43445</v>
          </cell>
          <cell r="Q837">
            <v>0</v>
          </cell>
          <cell r="S837" t="str">
            <v>4665Z</v>
          </cell>
          <cell r="T837" t="str">
            <v>direction.commerciale@austral-bureau.com</v>
          </cell>
          <cell r="U837" t="str">
            <v>AUSTRAL</v>
          </cell>
          <cell r="V837">
            <v>0</v>
          </cell>
          <cell r="X837">
            <v>6753</v>
          </cell>
          <cell r="Y837" t="str">
            <v>12-14 RAMPES OZOUX</v>
          </cell>
          <cell r="Z837" t="str">
            <v>BP 1029</v>
          </cell>
          <cell r="AA837" t="str">
            <v>SAINT DENIS</v>
          </cell>
          <cell r="AB837">
            <v>97400</v>
          </cell>
          <cell r="AC837">
            <v>323</v>
          </cell>
          <cell r="AD837">
            <v>17</v>
          </cell>
          <cell r="AE837">
            <v>1</v>
          </cell>
        </row>
        <row r="838">
          <cell r="B838" t="str">
            <v>PRAXITELE</v>
          </cell>
          <cell r="C838" t="str">
            <v xml:space="preserve">        </v>
          </cell>
          <cell r="D838" t="str">
            <v xml:space="preserve">        </v>
          </cell>
          <cell r="F838" t="str">
            <v>Non</v>
          </cell>
          <cell r="K838">
            <v>12</v>
          </cell>
          <cell r="L838" t="str">
            <v>Non</v>
          </cell>
          <cell r="M838" t="str">
            <v>Oui</v>
          </cell>
          <cell r="N838">
            <v>2958465</v>
          </cell>
          <cell r="O838">
            <v>43446</v>
          </cell>
          <cell r="Q838">
            <v>0</v>
          </cell>
          <cell r="S838">
            <v>0</v>
          </cell>
          <cell r="T838"/>
          <cell r="U838" t="str">
            <v>PRAXITELLE</v>
          </cell>
          <cell r="V838">
            <v>0</v>
          </cell>
          <cell r="X838">
            <v>6754</v>
          </cell>
          <cell r="Y838" t="str">
            <v>11 CHEMIN FINETTE</v>
          </cell>
          <cell r="Z838" t="str">
            <v>RESIDENCE LES COQUELICOTS 2</v>
          </cell>
          <cell r="AA838" t="str">
            <v>SAINTE CLOTILDE</v>
          </cell>
          <cell r="AB838">
            <v>97490</v>
          </cell>
          <cell r="AC838">
            <v>411</v>
          </cell>
          <cell r="AD838">
            <v>97</v>
          </cell>
          <cell r="AE838">
            <v>10</v>
          </cell>
        </row>
        <row r="839">
          <cell r="B839" t="str">
            <v>RIVIERE FRANCK NICOLAS</v>
          </cell>
          <cell r="C839">
            <v>692929827</v>
          </cell>
          <cell r="D839" t="str">
            <v xml:space="preserve">        </v>
          </cell>
          <cell r="F839" t="str">
            <v>Oui</v>
          </cell>
          <cell r="I839">
            <v>53788700200021</v>
          </cell>
          <cell r="J839">
            <v>537887002</v>
          </cell>
          <cell r="K839">
            <v>0</v>
          </cell>
          <cell r="L839" t="str">
            <v>Oui</v>
          </cell>
          <cell r="M839" t="str">
            <v>Non</v>
          </cell>
          <cell r="N839">
            <v>2958465</v>
          </cell>
          <cell r="O839">
            <v>43476</v>
          </cell>
          <cell r="Q839">
            <v>0</v>
          </cell>
          <cell r="S839" t="str">
            <v>8551Z</v>
          </cell>
          <cell r="T839" t="str">
            <v>riviere.franck@laposte.net</v>
          </cell>
          <cell r="U839" t="str">
            <v>RIVIERE</v>
          </cell>
          <cell r="V839">
            <v>0</v>
          </cell>
          <cell r="X839">
            <v>6764</v>
          </cell>
          <cell r="Y839" t="str">
            <v>4 IMPASSE DES JONQUILLES</v>
          </cell>
          <cell r="Z839" t="str">
            <v>BAGATELLE</v>
          </cell>
          <cell r="AA839" t="str">
            <v>SAINTE SUZANNE</v>
          </cell>
          <cell r="AB839">
            <v>97441</v>
          </cell>
          <cell r="AC839">
            <v>420</v>
          </cell>
          <cell r="AD839">
            <v>97</v>
          </cell>
          <cell r="AE839">
            <v>0</v>
          </cell>
        </row>
        <row r="840">
          <cell r="B840" t="str">
            <v>SIE DE SAINT BENOIT</v>
          </cell>
          <cell r="C840" t="str">
            <v xml:space="preserve">        </v>
          </cell>
          <cell r="D840" t="str">
            <v xml:space="preserve">        </v>
          </cell>
          <cell r="F840" t="str">
            <v>Non</v>
          </cell>
          <cell r="K840">
            <v>21</v>
          </cell>
          <cell r="L840" t="str">
            <v>Oui</v>
          </cell>
          <cell r="M840" t="str">
            <v>Oui</v>
          </cell>
          <cell r="N840">
            <v>2958465</v>
          </cell>
          <cell r="O840">
            <v>43480</v>
          </cell>
          <cell r="Q840">
            <v>0</v>
          </cell>
          <cell r="S840">
            <v>0</v>
          </cell>
          <cell r="T840"/>
          <cell r="U840" t="str">
            <v>SIE</v>
          </cell>
          <cell r="V840">
            <v>0</v>
          </cell>
          <cell r="X840">
            <v>6765</v>
          </cell>
          <cell r="Y840" t="str">
            <v>CS 71006</v>
          </cell>
          <cell r="Z840" t="str">
            <v>5 RUE RAYMOND BARRE</v>
          </cell>
          <cell r="AA840" t="str">
            <v>SAINT BENOIT</v>
          </cell>
          <cell r="AB840">
            <v>97470</v>
          </cell>
          <cell r="AC840">
            <v>410</v>
          </cell>
          <cell r="AD840">
            <v>97</v>
          </cell>
          <cell r="AE840">
            <v>0</v>
          </cell>
        </row>
        <row r="841">
          <cell r="B841" t="str">
            <v>ISM.OI</v>
          </cell>
          <cell r="C841" t="str">
            <v xml:space="preserve">        </v>
          </cell>
          <cell r="D841" t="str">
            <v xml:space="preserve">        </v>
          </cell>
          <cell r="F841" t="str">
            <v>Oui</v>
          </cell>
          <cell r="I841">
            <v>50954211400012</v>
          </cell>
          <cell r="J841">
            <v>509542114</v>
          </cell>
          <cell r="K841">
            <v>0</v>
          </cell>
          <cell r="L841" t="str">
            <v>Oui</v>
          </cell>
          <cell r="M841" t="str">
            <v>Non</v>
          </cell>
          <cell r="N841">
            <v>2958465</v>
          </cell>
          <cell r="O841">
            <v>43486</v>
          </cell>
          <cell r="Q841">
            <v>0</v>
          </cell>
          <cell r="S841" t="str">
            <v>8559A</v>
          </cell>
          <cell r="T841"/>
          <cell r="U841" t="str">
            <v>ISM.OI</v>
          </cell>
          <cell r="V841">
            <v>0</v>
          </cell>
          <cell r="X841">
            <v>6767</v>
          </cell>
          <cell r="Y841" t="str">
            <v>IMMEUBLE ALTEA</v>
          </cell>
          <cell r="Z841" t="str">
            <v>PARC D'ACTIVITE DE LA MARE</v>
          </cell>
          <cell r="AA841" t="str">
            <v>SAINTE MARIE</v>
          </cell>
          <cell r="AB841">
            <v>97438</v>
          </cell>
          <cell r="AC841">
            <v>0</v>
          </cell>
          <cell r="AE841">
            <v>0</v>
          </cell>
        </row>
        <row r="842">
          <cell r="B842" t="str">
            <v>SARNON ANNE-SOPHE</v>
          </cell>
          <cell r="C842" t="str">
            <v xml:space="preserve">        </v>
          </cell>
          <cell r="D842" t="str">
            <v xml:space="preserve">        </v>
          </cell>
          <cell r="E842" t="str">
            <v>MME</v>
          </cell>
          <cell r="F842" t="str">
            <v>Oui</v>
          </cell>
          <cell r="H842" t="str">
            <v>VELO EXPLORE REUNION</v>
          </cell>
          <cell r="I842">
            <v>84175804800018</v>
          </cell>
          <cell r="J842">
            <v>841758048</v>
          </cell>
          <cell r="K842">
            <v>0</v>
          </cell>
          <cell r="L842" t="str">
            <v>Oui</v>
          </cell>
          <cell r="M842" t="str">
            <v>Non</v>
          </cell>
          <cell r="N842">
            <v>2958465</v>
          </cell>
          <cell r="O842">
            <v>43501</v>
          </cell>
          <cell r="Q842">
            <v>0</v>
          </cell>
          <cell r="S842" t="str">
            <v>7721Z</v>
          </cell>
          <cell r="T842"/>
          <cell r="U842" t="str">
            <v>SARNON</v>
          </cell>
          <cell r="V842">
            <v>0</v>
          </cell>
          <cell r="X842">
            <v>6784</v>
          </cell>
          <cell r="Y842" t="str">
            <v>4 CHEMIN MAXIME PARNY</v>
          </cell>
          <cell r="AA842" t="str">
            <v>LA PLAINE DES PALMISTES</v>
          </cell>
          <cell r="AB842">
            <v>97431</v>
          </cell>
          <cell r="AC842">
            <v>406</v>
          </cell>
          <cell r="AD842">
            <v>97</v>
          </cell>
          <cell r="AE842">
            <v>0</v>
          </cell>
        </row>
        <row r="843">
          <cell r="B843" t="str">
            <v>MEDIALIGHT</v>
          </cell>
          <cell r="C843" t="str">
            <v xml:space="preserve">        </v>
          </cell>
          <cell r="D843" t="str">
            <v xml:space="preserve">        </v>
          </cell>
          <cell r="F843" t="str">
            <v>Oui</v>
          </cell>
          <cell r="I843">
            <v>38501022800042</v>
          </cell>
          <cell r="J843">
            <v>385010228</v>
          </cell>
          <cell r="K843">
            <v>0</v>
          </cell>
          <cell r="L843" t="str">
            <v>Oui</v>
          </cell>
          <cell r="M843" t="str">
            <v>Non</v>
          </cell>
          <cell r="N843">
            <v>2958465</v>
          </cell>
          <cell r="O843">
            <v>43507</v>
          </cell>
          <cell r="Q843">
            <v>0</v>
          </cell>
          <cell r="S843" t="str">
            <v>6201Z</v>
          </cell>
          <cell r="T843"/>
          <cell r="U843" t="str">
            <v>MEDIALIGHT</v>
          </cell>
          <cell r="V843">
            <v>0</v>
          </cell>
          <cell r="X843">
            <v>6789</v>
          </cell>
          <cell r="Y843" t="str">
            <v>16 RUE CLAUDE CHAPPE</v>
          </cell>
          <cell r="Z843" t="str">
            <v>ZAE 2000</v>
          </cell>
          <cell r="AA843" t="str">
            <v>LE PORT</v>
          </cell>
          <cell r="AB843">
            <v>97420</v>
          </cell>
          <cell r="AC843">
            <v>231</v>
          </cell>
          <cell r="AD843">
            <v>9</v>
          </cell>
          <cell r="AE843">
            <v>0</v>
          </cell>
        </row>
        <row r="844">
          <cell r="B844" t="str">
            <v>COLOR PRINT IMPRIMERIE</v>
          </cell>
          <cell r="C844" t="str">
            <v xml:space="preserve">        </v>
          </cell>
          <cell r="D844" t="str">
            <v xml:space="preserve">        </v>
          </cell>
          <cell r="F844" t="str">
            <v>Oui</v>
          </cell>
          <cell r="I844">
            <v>40456488200011</v>
          </cell>
          <cell r="J844">
            <v>404564882</v>
          </cell>
          <cell r="K844">
            <v>0</v>
          </cell>
          <cell r="L844" t="str">
            <v>Oui</v>
          </cell>
          <cell r="M844" t="str">
            <v>Non</v>
          </cell>
          <cell r="N844">
            <v>2958465</v>
          </cell>
          <cell r="O844">
            <v>43507</v>
          </cell>
          <cell r="Q844">
            <v>0</v>
          </cell>
          <cell r="S844" t="str">
            <v>1812Z</v>
          </cell>
          <cell r="T844"/>
          <cell r="U844" t="str">
            <v>COLOR</v>
          </cell>
          <cell r="V844">
            <v>0</v>
          </cell>
          <cell r="X844">
            <v>6790</v>
          </cell>
          <cell r="Y844" t="str">
            <v>6 AVENUE TH. DROUHET</v>
          </cell>
          <cell r="Z844" t="str">
            <v>ZAC 2000</v>
          </cell>
          <cell r="AA844" t="str">
            <v>LE PORT</v>
          </cell>
          <cell r="AB844">
            <v>97420</v>
          </cell>
          <cell r="AC844">
            <v>231</v>
          </cell>
          <cell r="AD844">
            <v>9</v>
          </cell>
          <cell r="AE844">
            <v>0</v>
          </cell>
        </row>
        <row r="845">
          <cell r="B845" t="str">
            <v>OBJET RAMA</v>
          </cell>
          <cell r="C845">
            <v>388200033</v>
          </cell>
          <cell r="D845">
            <v>388200044</v>
          </cell>
          <cell r="F845" t="str">
            <v>Oui</v>
          </cell>
          <cell r="I845">
            <v>44818058800049</v>
          </cell>
          <cell r="J845">
            <v>448180588</v>
          </cell>
          <cell r="K845">
            <v>0</v>
          </cell>
          <cell r="L845" t="str">
            <v>Oui</v>
          </cell>
          <cell r="M845" t="str">
            <v>Non</v>
          </cell>
          <cell r="N845">
            <v>2958465</v>
          </cell>
          <cell r="O845">
            <v>43515</v>
          </cell>
          <cell r="Q845">
            <v>0</v>
          </cell>
          <cell r="S845" t="str">
            <v>4649Z</v>
          </cell>
          <cell r="T845" t="str">
            <v>romain.lartaud@objetrama.fr</v>
          </cell>
          <cell r="U845" t="str">
            <v>OBJET</v>
          </cell>
          <cell r="V845">
            <v>0</v>
          </cell>
          <cell r="X845">
            <v>6798</v>
          </cell>
          <cell r="Y845" t="str">
            <v>ECOPARC REHAN</v>
          </cell>
          <cell r="Z845" t="str">
            <v>6 RUE BENJAMIN SILLIMAN JR.</v>
          </cell>
          <cell r="AA845" t="str">
            <v>REICHSTETT</v>
          </cell>
          <cell r="AB845">
            <v>67116</v>
          </cell>
          <cell r="AC845">
            <v>389</v>
          </cell>
          <cell r="AD845">
            <v>67</v>
          </cell>
          <cell r="AE845">
            <v>0</v>
          </cell>
        </row>
        <row r="846">
          <cell r="B846" t="str">
            <v>ASSOCIATION CYBERUN</v>
          </cell>
          <cell r="C846">
            <v>692458616</v>
          </cell>
          <cell r="D846" t="str">
            <v xml:space="preserve">        </v>
          </cell>
          <cell r="F846" t="str">
            <v>Oui</v>
          </cell>
          <cell r="I846">
            <v>53168117900028</v>
          </cell>
          <cell r="J846">
            <v>531681179</v>
          </cell>
          <cell r="K846">
            <v>0</v>
          </cell>
          <cell r="L846" t="str">
            <v>Oui</v>
          </cell>
          <cell r="M846" t="str">
            <v>Non</v>
          </cell>
          <cell r="N846">
            <v>2958465</v>
          </cell>
          <cell r="O846">
            <v>43553</v>
          </cell>
          <cell r="Q846">
            <v>0</v>
          </cell>
          <cell r="S846" t="str">
            <v>8559A</v>
          </cell>
          <cell r="T846" t="str">
            <v>vincent.berby@cyberun.org</v>
          </cell>
          <cell r="U846" t="str">
            <v>ASSOCIATION</v>
          </cell>
          <cell r="V846">
            <v>0</v>
          </cell>
          <cell r="X846">
            <v>6833</v>
          </cell>
          <cell r="Y846" t="str">
            <v>16 CHEMIN DES LIMITES</v>
          </cell>
          <cell r="AA846" t="str">
            <v>LES TROIS BASSINS</v>
          </cell>
          <cell r="AB846">
            <v>97426</v>
          </cell>
          <cell r="AC846">
            <v>423</v>
          </cell>
          <cell r="AD846">
            <v>97</v>
          </cell>
          <cell r="AE846">
            <v>0</v>
          </cell>
        </row>
        <row r="847">
          <cell r="B847" t="str">
            <v>COMPAGNIE LOLITA MONGA</v>
          </cell>
          <cell r="C847">
            <v>692653737</v>
          </cell>
          <cell r="D847" t="str">
            <v xml:space="preserve">        </v>
          </cell>
          <cell r="F847" t="str">
            <v>Oui</v>
          </cell>
          <cell r="I847">
            <v>82012215800018</v>
          </cell>
          <cell r="J847">
            <v>820122158</v>
          </cell>
          <cell r="K847">
            <v>0</v>
          </cell>
          <cell r="L847" t="str">
            <v>Oui</v>
          </cell>
          <cell r="M847" t="str">
            <v>Non</v>
          </cell>
          <cell r="N847">
            <v>2958465</v>
          </cell>
          <cell r="O847">
            <v>43553</v>
          </cell>
          <cell r="Q847">
            <v>0</v>
          </cell>
          <cell r="S847" t="str">
            <v>9001Z</v>
          </cell>
          <cell r="T847" t="str">
            <v>lolita.monga@yahoo.fr</v>
          </cell>
          <cell r="U847" t="str">
            <v>COMPAGNIE</v>
          </cell>
          <cell r="V847">
            <v>0</v>
          </cell>
          <cell r="X847">
            <v>6834</v>
          </cell>
          <cell r="Y847" t="str">
            <v>75 CHEMIN DES ORANGERS</v>
          </cell>
          <cell r="Z847" t="str">
            <v>SANS-SOUCI</v>
          </cell>
          <cell r="AA847" t="str">
            <v>BOIS DE NEFLES SAINT-PAUL</v>
          </cell>
          <cell r="AB847">
            <v>97411</v>
          </cell>
          <cell r="AC847">
            <v>0</v>
          </cell>
          <cell r="AE847">
            <v>0</v>
          </cell>
        </row>
        <row r="848">
          <cell r="B848" t="str">
            <v>MARKETING MANAGEMENT IO</v>
          </cell>
          <cell r="C848">
            <v>692629106</v>
          </cell>
          <cell r="D848" t="str">
            <v xml:space="preserve">        </v>
          </cell>
          <cell r="F848" t="str">
            <v>Oui</v>
          </cell>
          <cell r="I848">
            <v>81437264500022</v>
          </cell>
          <cell r="J848">
            <v>814372645</v>
          </cell>
          <cell r="K848">
            <v>0</v>
          </cell>
          <cell r="L848" t="str">
            <v>Oui</v>
          </cell>
          <cell r="M848" t="str">
            <v>Non</v>
          </cell>
          <cell r="N848">
            <v>2958465</v>
          </cell>
          <cell r="O848">
            <v>43553</v>
          </cell>
          <cell r="P848" t="str">
            <v>Thierry CALDERON</v>
          </cell>
          <cell r="Q848">
            <v>0</v>
          </cell>
          <cell r="S848" t="str">
            <v>7022Z</v>
          </cell>
          <cell r="T848" t="str">
            <v>tcalderon@marketing-management.io</v>
          </cell>
          <cell r="U848" t="str">
            <v>MARKETING</v>
          </cell>
          <cell r="V848">
            <v>0</v>
          </cell>
          <cell r="X848">
            <v>6836</v>
          </cell>
          <cell r="Y848" t="str">
            <v>APT 1 RESIDENCE ARLEQUINE</v>
          </cell>
          <cell r="Z848" t="str">
            <v>80 ALLEE DES SAPHIRS</v>
          </cell>
          <cell r="AA848" t="str">
            <v>SAINT DENIS</v>
          </cell>
          <cell r="AB848">
            <v>97400</v>
          </cell>
          <cell r="AC848">
            <v>323</v>
          </cell>
          <cell r="AD848">
            <v>17</v>
          </cell>
          <cell r="AE848">
            <v>1</v>
          </cell>
        </row>
        <row r="849">
          <cell r="B849" t="str">
            <v>SEMRUSH</v>
          </cell>
          <cell r="C849">
            <v>8008159959</v>
          </cell>
          <cell r="D849">
            <v>4088444633</v>
          </cell>
          <cell r="F849" t="str">
            <v>Non</v>
          </cell>
          <cell r="K849">
            <v>0</v>
          </cell>
          <cell r="L849" t="str">
            <v>Oui</v>
          </cell>
          <cell r="M849" t="str">
            <v>Non</v>
          </cell>
          <cell r="N849">
            <v>2958465</v>
          </cell>
          <cell r="O849">
            <v>43556</v>
          </cell>
          <cell r="Q849">
            <v>0</v>
          </cell>
          <cell r="S849">
            <v>0</v>
          </cell>
          <cell r="T849" t="str">
            <v>mail@semrush.com</v>
          </cell>
          <cell r="U849" t="str">
            <v>SEMRUSH</v>
          </cell>
          <cell r="V849">
            <v>0</v>
          </cell>
          <cell r="X849">
            <v>6838</v>
          </cell>
          <cell r="Y849" t="str">
            <v>GRIVA DIGENI KOLONAKIOU GROSVENOR</v>
          </cell>
          <cell r="Z849" t="str">
            <v>TOWER 2ND AND 3RD FLOORS NEAPOLI</v>
          </cell>
          <cell r="AA849" t="str">
            <v>LIMASSOL</v>
          </cell>
          <cell r="AB849">
            <v>3107</v>
          </cell>
          <cell r="AC849">
            <v>0</v>
          </cell>
          <cell r="AE849">
            <v>0</v>
          </cell>
        </row>
        <row r="850">
          <cell r="B850" t="str">
            <v>LA BONNE TABLE</v>
          </cell>
          <cell r="C850">
            <v>26211076</v>
          </cell>
          <cell r="D850" t="str">
            <v xml:space="preserve">        </v>
          </cell>
          <cell r="F850" t="str">
            <v>Oui</v>
          </cell>
          <cell r="I850">
            <v>80349160400010</v>
          </cell>
          <cell r="J850">
            <v>803491604</v>
          </cell>
          <cell r="K850">
            <v>12</v>
          </cell>
          <cell r="L850" t="str">
            <v>Oui</v>
          </cell>
          <cell r="M850" t="str">
            <v>Non</v>
          </cell>
          <cell r="N850">
            <v>2958465</v>
          </cell>
          <cell r="O850">
            <v>43557</v>
          </cell>
          <cell r="P850" t="str">
            <v>Stephanie Ahwoane</v>
          </cell>
          <cell r="Q850">
            <v>0</v>
          </cell>
          <cell r="S850" t="str">
            <v>5610A</v>
          </cell>
          <cell r="T850" t="str">
            <v>ahwoane.stephanie@gmail.com</v>
          </cell>
          <cell r="U850" t="str">
            <v>MIDI PANON</v>
          </cell>
          <cell r="V850">
            <v>0</v>
          </cell>
          <cell r="X850">
            <v>6840</v>
          </cell>
          <cell r="Y850" t="str">
            <v>99 RUE DES LIMITES</v>
          </cell>
          <cell r="AA850" t="str">
            <v>BRAS PANON</v>
          </cell>
          <cell r="AB850">
            <v>97412</v>
          </cell>
          <cell r="AC850">
            <v>402</v>
          </cell>
          <cell r="AD850">
            <v>97</v>
          </cell>
          <cell r="AE850">
            <v>0</v>
          </cell>
        </row>
        <row r="851">
          <cell r="B851" t="str">
            <v>RESTAURANT CHEZ LOUNA</v>
          </cell>
          <cell r="C851">
            <v>262587683</v>
          </cell>
          <cell r="D851">
            <v>693001259</v>
          </cell>
          <cell r="F851" t="str">
            <v>Oui</v>
          </cell>
          <cell r="H851" t="str">
            <v>MME PAVADE SUZETTZ</v>
          </cell>
          <cell r="I851">
            <v>33748990000031</v>
          </cell>
          <cell r="J851">
            <v>337489900</v>
          </cell>
          <cell r="K851">
            <v>0</v>
          </cell>
          <cell r="L851" t="str">
            <v>Oui</v>
          </cell>
          <cell r="M851" t="str">
            <v>Non</v>
          </cell>
          <cell r="N851">
            <v>2958465</v>
          </cell>
          <cell r="O851">
            <v>43557</v>
          </cell>
          <cell r="Q851">
            <v>0</v>
          </cell>
          <cell r="S851" t="str">
            <v>5610A</v>
          </cell>
          <cell r="T851" t="str">
            <v>Suzette.pavade@orange.fr</v>
          </cell>
          <cell r="U851" t="str">
            <v>RESTAURANT</v>
          </cell>
          <cell r="V851">
            <v>0</v>
          </cell>
          <cell r="X851">
            <v>6841</v>
          </cell>
          <cell r="Y851" t="str">
            <v>54 RUE PERE CASTAGNAN</v>
          </cell>
          <cell r="AA851" t="str">
            <v>SALAZIE</v>
          </cell>
          <cell r="AB851">
            <v>97433</v>
          </cell>
          <cell r="AC851">
            <v>421</v>
          </cell>
          <cell r="AD851">
            <v>97</v>
          </cell>
          <cell r="AE851">
            <v>0</v>
          </cell>
        </row>
        <row r="852">
          <cell r="B852" t="str">
            <v>TRANSPORTS EVASION REUNION</v>
          </cell>
          <cell r="C852">
            <v>692458487</v>
          </cell>
          <cell r="D852" t="str">
            <v xml:space="preserve">        </v>
          </cell>
          <cell r="F852" t="str">
            <v>Oui</v>
          </cell>
          <cell r="I852">
            <v>83198081800015</v>
          </cell>
          <cell r="J852">
            <v>831980818</v>
          </cell>
          <cell r="K852">
            <v>0</v>
          </cell>
          <cell r="L852" t="str">
            <v>Oui</v>
          </cell>
          <cell r="M852" t="str">
            <v>Non</v>
          </cell>
          <cell r="N852">
            <v>2958465</v>
          </cell>
          <cell r="O852">
            <v>43557</v>
          </cell>
          <cell r="Q852">
            <v>0</v>
          </cell>
          <cell r="S852" t="str">
            <v>4939B</v>
          </cell>
          <cell r="T852" t="str">
            <v>contact.ter@orange.fr</v>
          </cell>
          <cell r="U852" t="str">
            <v>TRANSPORTS</v>
          </cell>
          <cell r="V852">
            <v>0</v>
          </cell>
          <cell r="X852">
            <v>6842</v>
          </cell>
          <cell r="Y852" t="str">
            <v>185 B CHEMIN MON REPOS</v>
          </cell>
          <cell r="Z852" t="str">
            <v>BRAS DES CHEVRETTES</v>
          </cell>
          <cell r="AA852" t="str">
            <v>SAINT ANDRE</v>
          </cell>
          <cell r="AB852">
            <v>97440</v>
          </cell>
          <cell r="AC852">
            <v>0</v>
          </cell>
          <cell r="AE852">
            <v>0</v>
          </cell>
        </row>
        <row r="853">
          <cell r="B853" t="str">
            <v>NATIVEL SAMUEL</v>
          </cell>
          <cell r="C853" t="str">
            <v xml:space="preserve">        </v>
          </cell>
          <cell r="D853" t="str">
            <v xml:space="preserve">        </v>
          </cell>
          <cell r="E853" t="str">
            <v>M</v>
          </cell>
          <cell r="F853" t="str">
            <v>Oui</v>
          </cell>
          <cell r="K853">
            <v>0</v>
          </cell>
          <cell r="L853" t="str">
            <v>Oui</v>
          </cell>
          <cell r="M853" t="str">
            <v>Non</v>
          </cell>
          <cell r="N853">
            <v>2958465</v>
          </cell>
          <cell r="O853">
            <v>43560</v>
          </cell>
          <cell r="Q853">
            <v>0</v>
          </cell>
          <cell r="S853">
            <v>0</v>
          </cell>
          <cell r="T853" t="str">
            <v>s.nativel@reunionest.fr</v>
          </cell>
          <cell r="U853" t="str">
            <v>NATIVEL</v>
          </cell>
          <cell r="V853">
            <v>0</v>
          </cell>
          <cell r="X853">
            <v>6846</v>
          </cell>
          <cell r="Y853" t="str">
            <v>183 Ter Chemin mon repos</v>
          </cell>
          <cell r="AA853" t="str">
            <v>SAINT ANDRE</v>
          </cell>
          <cell r="AB853">
            <v>97440</v>
          </cell>
          <cell r="AC853">
            <v>0</v>
          </cell>
          <cell r="AE853">
            <v>0</v>
          </cell>
        </row>
        <row r="854">
          <cell r="B854" t="str">
            <v>TI CHOUCHOU</v>
          </cell>
          <cell r="C854">
            <v>262478093</v>
          </cell>
          <cell r="D854">
            <v>692045143</v>
          </cell>
          <cell r="F854" t="str">
            <v>Oui</v>
          </cell>
          <cell r="I854">
            <v>47786793100016</v>
          </cell>
          <cell r="J854">
            <v>477867931</v>
          </cell>
          <cell r="K854">
            <v>0</v>
          </cell>
          <cell r="L854" t="str">
            <v>Oui</v>
          </cell>
          <cell r="M854" t="str">
            <v>Non</v>
          </cell>
          <cell r="N854">
            <v>2958465</v>
          </cell>
          <cell r="O854">
            <v>43567</v>
          </cell>
          <cell r="P854" t="str">
            <v>M. THIERRY LATCHY</v>
          </cell>
          <cell r="Q854">
            <v>0</v>
          </cell>
          <cell r="S854" t="str">
            <v>5610A</v>
          </cell>
          <cell r="T854" t="str">
            <v>latchy.thierry@wanadoo.fr</v>
          </cell>
          <cell r="U854" t="str">
            <v>TI</v>
          </cell>
          <cell r="V854">
            <v>0</v>
          </cell>
          <cell r="X854">
            <v>6858</v>
          </cell>
          <cell r="Y854" t="str">
            <v>42 RUE DU GENERAL DE GAULLE</v>
          </cell>
          <cell r="Z854" t="str">
            <v>HELL-BOURG</v>
          </cell>
          <cell r="AA854" t="str">
            <v>SALAZIE</v>
          </cell>
          <cell r="AB854">
            <v>97433</v>
          </cell>
          <cell r="AC854">
            <v>421</v>
          </cell>
          <cell r="AD854">
            <v>97</v>
          </cell>
          <cell r="AE854">
            <v>0</v>
          </cell>
        </row>
        <row r="855">
          <cell r="B855" t="str">
            <v>CE VINDEMIA SERVICES</v>
          </cell>
          <cell r="C855" t="str">
            <v xml:space="preserve">        </v>
          </cell>
          <cell r="D855" t="str">
            <v xml:space="preserve">        </v>
          </cell>
          <cell r="F855" t="str">
            <v>Non</v>
          </cell>
          <cell r="K855">
            <v>12</v>
          </cell>
          <cell r="L855" t="str">
            <v>Non</v>
          </cell>
          <cell r="M855" t="str">
            <v>Oui</v>
          </cell>
          <cell r="N855">
            <v>2958465</v>
          </cell>
          <cell r="O855">
            <v>43580</v>
          </cell>
          <cell r="Q855">
            <v>0</v>
          </cell>
          <cell r="S855">
            <v>0</v>
          </cell>
          <cell r="T855" t="str">
            <v>contact@vindemia.re</v>
          </cell>
          <cell r="U855" t="str">
            <v>CE</v>
          </cell>
          <cell r="V855">
            <v>0</v>
          </cell>
          <cell r="X855">
            <v>6865</v>
          </cell>
          <cell r="Y855" t="str">
            <v>6 RUE CHARLES DARWIN</v>
          </cell>
          <cell r="AA855" t="str">
            <v>LE PORT CEDEX</v>
          </cell>
          <cell r="AB855">
            <v>97829</v>
          </cell>
          <cell r="AC855">
            <v>0</v>
          </cell>
          <cell r="AE855">
            <v>0</v>
          </cell>
        </row>
        <row r="856">
          <cell r="B856" t="str">
            <v>FOYER D ENFANCE TERRE ROUGE</v>
          </cell>
          <cell r="C856" t="str">
            <v xml:space="preserve">        </v>
          </cell>
          <cell r="D856" t="str">
            <v xml:space="preserve">        </v>
          </cell>
          <cell r="F856" t="str">
            <v>Non</v>
          </cell>
          <cell r="K856">
            <v>12</v>
          </cell>
          <cell r="L856" t="str">
            <v>Non</v>
          </cell>
          <cell r="M856" t="str">
            <v>Oui</v>
          </cell>
          <cell r="N856">
            <v>2958465</v>
          </cell>
          <cell r="O856">
            <v>43580</v>
          </cell>
          <cell r="Q856">
            <v>0</v>
          </cell>
          <cell r="S856">
            <v>0</v>
          </cell>
          <cell r="T856"/>
          <cell r="U856" t="str">
            <v>FOYER</v>
          </cell>
          <cell r="V856">
            <v>0</v>
          </cell>
          <cell r="X856">
            <v>6866</v>
          </cell>
          <cell r="Y856" t="str">
            <v>14 CHEMIN BOISSY</v>
          </cell>
          <cell r="AA856" t="str">
            <v>SAINT PIERRE</v>
          </cell>
          <cell r="AB856">
            <v>97410</v>
          </cell>
          <cell r="AC856">
            <v>385</v>
          </cell>
          <cell r="AD856">
            <v>17</v>
          </cell>
          <cell r="AE856">
            <v>1</v>
          </cell>
        </row>
        <row r="857">
          <cell r="B857" t="str">
            <v>BUREAU MONTAGNE REUNION</v>
          </cell>
          <cell r="C857">
            <v>262668365</v>
          </cell>
          <cell r="D857" t="str">
            <v xml:space="preserve">        </v>
          </cell>
          <cell r="F857" t="str">
            <v>Oui</v>
          </cell>
          <cell r="I857">
            <v>84185901000016</v>
          </cell>
          <cell r="J857">
            <v>841859010</v>
          </cell>
          <cell r="K857">
            <v>0</v>
          </cell>
          <cell r="L857" t="str">
            <v>Oui</v>
          </cell>
          <cell r="M857" t="str">
            <v>Non</v>
          </cell>
          <cell r="N857">
            <v>2958465</v>
          </cell>
          <cell r="O857">
            <v>43587</v>
          </cell>
          <cell r="Q857">
            <v>0</v>
          </cell>
          <cell r="S857" t="str">
            <v>9412Z</v>
          </cell>
          <cell r="T857" t="str">
            <v>bureaumontagnereunion@gmail.com</v>
          </cell>
          <cell r="U857" t="str">
            <v>BUREAU</v>
          </cell>
          <cell r="V857">
            <v>0</v>
          </cell>
          <cell r="X857">
            <v>6870</v>
          </cell>
          <cell r="Y857" t="str">
            <v>30 RUE BOIS DE LAIT</v>
          </cell>
          <cell r="AA857" t="str">
            <v>SAINT GILLES LES HAUTS</v>
          </cell>
          <cell r="AB857">
            <v>97435</v>
          </cell>
          <cell r="AC857">
            <v>415</v>
          </cell>
          <cell r="AD857">
            <v>97</v>
          </cell>
          <cell r="AE857">
            <v>7</v>
          </cell>
        </row>
        <row r="858">
          <cell r="B858" t="str">
            <v>SANIRUN</v>
          </cell>
          <cell r="C858">
            <v>262339795</v>
          </cell>
          <cell r="D858" t="str">
            <v xml:space="preserve">        </v>
          </cell>
          <cell r="F858" t="str">
            <v>Oui</v>
          </cell>
          <cell r="I858">
            <v>80358752600010</v>
          </cell>
          <cell r="J858">
            <v>803587526</v>
          </cell>
          <cell r="K858">
            <v>0</v>
          </cell>
          <cell r="L858" t="str">
            <v>Oui</v>
          </cell>
          <cell r="M858" t="str">
            <v>Non</v>
          </cell>
          <cell r="N858">
            <v>2958465</v>
          </cell>
          <cell r="O858">
            <v>43587</v>
          </cell>
          <cell r="Q858">
            <v>0</v>
          </cell>
          <cell r="S858" t="str">
            <v>3700Z</v>
          </cell>
          <cell r="T858" t="str">
            <v>administration@sanirun.com</v>
          </cell>
          <cell r="U858" t="str">
            <v>SANIRUN</v>
          </cell>
          <cell r="V858">
            <v>0</v>
          </cell>
          <cell r="X858">
            <v>6871</v>
          </cell>
          <cell r="Y858" t="str">
            <v>9 CHEMIN DES TROIS ROCHES</v>
          </cell>
          <cell r="AA858" t="str">
            <v>SAINT GILLES LES HAUTS</v>
          </cell>
          <cell r="AB858">
            <v>97435</v>
          </cell>
          <cell r="AC858">
            <v>415</v>
          </cell>
          <cell r="AD858">
            <v>97</v>
          </cell>
          <cell r="AE858">
            <v>7</v>
          </cell>
        </row>
        <row r="859">
          <cell r="B859" t="str">
            <v>LA CASCADE GOURMANDE</v>
          </cell>
          <cell r="C859">
            <v>692829411</v>
          </cell>
          <cell r="D859" t="str">
            <v xml:space="preserve">        </v>
          </cell>
          <cell r="F859" t="str">
            <v>Oui</v>
          </cell>
          <cell r="I859">
            <v>82199583400016</v>
          </cell>
          <cell r="J859">
            <v>821995834</v>
          </cell>
          <cell r="K859">
            <v>0</v>
          </cell>
          <cell r="L859" t="str">
            <v>Oui</v>
          </cell>
          <cell r="M859" t="str">
            <v>Non</v>
          </cell>
          <cell r="N859">
            <v>2958465</v>
          </cell>
          <cell r="O859">
            <v>43587</v>
          </cell>
          <cell r="Q859">
            <v>0</v>
          </cell>
          <cell r="S859" t="str">
            <v>1071C</v>
          </cell>
          <cell r="T859" t="str">
            <v>fabien.boyer@orange.fr</v>
          </cell>
          <cell r="U859" t="str">
            <v>LA</v>
          </cell>
          <cell r="V859">
            <v>0</v>
          </cell>
          <cell r="X859">
            <v>6872</v>
          </cell>
          <cell r="Y859" t="str">
            <v>43 RUE DU GENERAL DE GAULLE</v>
          </cell>
          <cell r="Z859" t="str">
            <v>CENTRE ARTISANAL HELL-BOURG N°3</v>
          </cell>
          <cell r="AA859" t="str">
            <v>SALAZIE</v>
          </cell>
          <cell r="AB859">
            <v>97433</v>
          </cell>
          <cell r="AC859">
            <v>421</v>
          </cell>
          <cell r="AD859">
            <v>97</v>
          </cell>
          <cell r="AE859">
            <v>0</v>
          </cell>
        </row>
        <row r="860">
          <cell r="B860" t="str">
            <v>ASSOCIATION ANIM SERVICES</v>
          </cell>
          <cell r="C860">
            <v>692879229</v>
          </cell>
          <cell r="D860" t="str">
            <v xml:space="preserve">        </v>
          </cell>
          <cell r="F860" t="str">
            <v>Oui</v>
          </cell>
          <cell r="I860">
            <v>52198105000011</v>
          </cell>
          <cell r="J860">
            <v>521981050</v>
          </cell>
          <cell r="K860">
            <v>0</v>
          </cell>
          <cell r="L860" t="str">
            <v>Oui</v>
          </cell>
          <cell r="M860" t="str">
            <v>Non</v>
          </cell>
          <cell r="N860">
            <v>2958465</v>
          </cell>
          <cell r="O860">
            <v>43591</v>
          </cell>
          <cell r="Q860">
            <v>0</v>
          </cell>
          <cell r="S860" t="str">
            <v>9499Z</v>
          </cell>
          <cell r="T860" t="str">
            <v>bernard.michel@yahoo.fr</v>
          </cell>
          <cell r="U860" t="str">
            <v>ASSOCIATION</v>
          </cell>
          <cell r="V860">
            <v>0</v>
          </cell>
          <cell r="X860">
            <v>6875</v>
          </cell>
          <cell r="Y860" t="str">
            <v>106 RUE SAINT JOSEPH OUVRIER</v>
          </cell>
          <cell r="AA860" t="str">
            <v>SAINT DENIS</v>
          </cell>
          <cell r="AB860">
            <v>97400</v>
          </cell>
          <cell r="AC860">
            <v>323</v>
          </cell>
          <cell r="AD860">
            <v>17</v>
          </cell>
          <cell r="AE860">
            <v>1</v>
          </cell>
        </row>
        <row r="861">
          <cell r="B861" t="str">
            <v>LAGON REUNION</v>
          </cell>
          <cell r="C861">
            <v>692902216</v>
          </cell>
          <cell r="D861">
            <v>692824975</v>
          </cell>
          <cell r="F861" t="str">
            <v>Oui</v>
          </cell>
          <cell r="I861">
            <v>53849809800028</v>
          </cell>
          <cell r="J861">
            <v>538498098</v>
          </cell>
          <cell r="K861">
            <v>0</v>
          </cell>
          <cell r="L861" t="str">
            <v>Oui</v>
          </cell>
          <cell r="M861" t="str">
            <v>Non</v>
          </cell>
          <cell r="N861">
            <v>2958465</v>
          </cell>
          <cell r="O861">
            <v>43591</v>
          </cell>
          <cell r="Q861">
            <v>0</v>
          </cell>
          <cell r="S861" t="str">
            <v>9329Z</v>
          </cell>
          <cell r="T861" t="str">
            <v>contac@lagon-reunion.fr</v>
          </cell>
          <cell r="U861" t="str">
            <v>LAGON</v>
          </cell>
          <cell r="V861">
            <v>0</v>
          </cell>
          <cell r="X861">
            <v>6876</v>
          </cell>
          <cell r="Y861" t="str">
            <v>3 RUE LECONTE DE LISLE</v>
          </cell>
          <cell r="Z861" t="str">
            <v>GRAND FOND</v>
          </cell>
          <cell r="AA861" t="str">
            <v>SAINT GILLES LES BAINS</v>
          </cell>
          <cell r="AB861">
            <v>97434</v>
          </cell>
          <cell r="AC861">
            <v>415</v>
          </cell>
          <cell r="AD861">
            <v>97</v>
          </cell>
          <cell r="AE861">
            <v>6</v>
          </cell>
        </row>
        <row r="862">
          <cell r="B862" t="str">
            <v>ADESTRIA</v>
          </cell>
          <cell r="C862">
            <v>698662986</v>
          </cell>
          <cell r="D862" t="str">
            <v xml:space="preserve">        </v>
          </cell>
          <cell r="F862" t="str">
            <v>Oui</v>
          </cell>
          <cell r="I862">
            <v>50778693700015</v>
          </cell>
          <cell r="J862">
            <v>507786937</v>
          </cell>
          <cell r="K862">
            <v>0</v>
          </cell>
          <cell r="L862" t="str">
            <v>Oui</v>
          </cell>
          <cell r="M862" t="str">
            <v>Non</v>
          </cell>
          <cell r="N862">
            <v>2958465</v>
          </cell>
          <cell r="O862">
            <v>43591</v>
          </cell>
          <cell r="P862" t="str">
            <v>JEAN FRANCOIS NANTEL</v>
          </cell>
          <cell r="Q862">
            <v>0</v>
          </cell>
          <cell r="S862">
            <v>0</v>
          </cell>
          <cell r="T862" t="str">
            <v>jean-francois.nantel@hec.ca</v>
          </cell>
          <cell r="U862" t="str">
            <v>ADESTRIA</v>
          </cell>
          <cell r="V862">
            <v>0</v>
          </cell>
          <cell r="X862">
            <v>6877</v>
          </cell>
          <cell r="Y862" t="str">
            <v>5 RUE VERCINGETORIX</v>
          </cell>
          <cell r="AA862" t="str">
            <v>PARIS 14</v>
          </cell>
          <cell r="AB862">
            <v>75014</v>
          </cell>
          <cell r="AC862">
            <v>114</v>
          </cell>
          <cell r="AD862">
            <v>75</v>
          </cell>
          <cell r="AE862">
            <v>0</v>
          </cell>
        </row>
        <row r="863">
          <cell r="B863" t="str">
            <v>EBENISTERIE VENCATACHELLUM</v>
          </cell>
          <cell r="C863">
            <v>262462542</v>
          </cell>
          <cell r="D863" t="str">
            <v xml:space="preserve">        </v>
          </cell>
          <cell r="F863" t="str">
            <v>Oui</v>
          </cell>
          <cell r="I863">
            <v>40207448800014</v>
          </cell>
          <cell r="J863">
            <v>402074488</v>
          </cell>
          <cell r="K863">
            <v>0</v>
          </cell>
          <cell r="L863" t="str">
            <v>Oui</v>
          </cell>
          <cell r="M863" t="str">
            <v>Non</v>
          </cell>
          <cell r="N863">
            <v>2958465</v>
          </cell>
          <cell r="O863">
            <v>43592</v>
          </cell>
          <cell r="Q863">
            <v>0</v>
          </cell>
          <cell r="S863" t="str">
            <v>3109B</v>
          </cell>
          <cell r="T863" t="str">
            <v>ebenisterie@vencatachellum.re</v>
          </cell>
          <cell r="U863" t="str">
            <v>EBENISTERIE</v>
          </cell>
          <cell r="V863">
            <v>0</v>
          </cell>
          <cell r="X863">
            <v>6881</v>
          </cell>
          <cell r="Y863" t="str">
            <v>85 RUE DES METIERS</v>
          </cell>
          <cell r="AA863" t="str">
            <v>SAINT ANDRE</v>
          </cell>
          <cell r="AB863">
            <v>97440</v>
          </cell>
          <cell r="AC863">
            <v>0</v>
          </cell>
          <cell r="AE863">
            <v>0</v>
          </cell>
        </row>
        <row r="864">
          <cell r="B864" t="str">
            <v>GEM FORMATION CONSEIL</v>
          </cell>
          <cell r="C864" t="str">
            <v xml:space="preserve">        </v>
          </cell>
          <cell r="D864" t="str">
            <v xml:space="preserve">        </v>
          </cell>
          <cell r="E864" t="str">
            <v>SARL</v>
          </cell>
          <cell r="F864" t="str">
            <v>Oui</v>
          </cell>
          <cell r="I864">
            <v>42287644100045</v>
          </cell>
          <cell r="J864">
            <v>422876441</v>
          </cell>
          <cell r="K864">
            <v>0</v>
          </cell>
          <cell r="L864" t="str">
            <v>Oui</v>
          </cell>
          <cell r="M864" t="str">
            <v>Non</v>
          </cell>
          <cell r="N864">
            <v>2958465</v>
          </cell>
          <cell r="O864">
            <v>43594</v>
          </cell>
          <cell r="Q864">
            <v>0</v>
          </cell>
          <cell r="S864" t="str">
            <v>8559A</v>
          </cell>
          <cell r="T864" t="str">
            <v>contact@gem-formation.com</v>
          </cell>
          <cell r="U864" t="str">
            <v>GEM</v>
          </cell>
          <cell r="V864">
            <v>0</v>
          </cell>
          <cell r="X864">
            <v>6885</v>
          </cell>
          <cell r="Y864" t="str">
            <v>35 T RUE DU FOUR A CHAUX</v>
          </cell>
          <cell r="AA864" t="str">
            <v>SAINT PIERRE</v>
          </cell>
          <cell r="AB864">
            <v>97410</v>
          </cell>
          <cell r="AC864">
            <v>385</v>
          </cell>
          <cell r="AD864">
            <v>17</v>
          </cell>
          <cell r="AE864">
            <v>1</v>
          </cell>
        </row>
        <row r="865">
          <cell r="B865" t="str">
            <v>ROLAND ELISABETH</v>
          </cell>
          <cell r="C865">
            <v>692822919</v>
          </cell>
          <cell r="D865" t="str">
            <v xml:space="preserve">        </v>
          </cell>
          <cell r="E865" t="str">
            <v>M</v>
          </cell>
          <cell r="F865" t="str">
            <v>Oui</v>
          </cell>
          <cell r="H865" t="str">
            <v>PARC PISICOLE HELL-BOURG</v>
          </cell>
          <cell r="I865">
            <v>43913170700010</v>
          </cell>
          <cell r="J865">
            <v>439131707</v>
          </cell>
          <cell r="K865">
            <v>0</v>
          </cell>
          <cell r="L865" t="str">
            <v>Oui</v>
          </cell>
          <cell r="M865" t="str">
            <v>Non</v>
          </cell>
          <cell r="N865">
            <v>2958465</v>
          </cell>
          <cell r="O865">
            <v>43600</v>
          </cell>
          <cell r="Q865">
            <v>0</v>
          </cell>
          <cell r="S865" t="str">
            <v>0150Z</v>
          </cell>
          <cell r="T865" t="str">
            <v>elisabeth.rolland97433@gmail.com</v>
          </cell>
          <cell r="U865" t="str">
            <v>ELISABETH</v>
          </cell>
          <cell r="V865">
            <v>0</v>
          </cell>
          <cell r="X865">
            <v>6888</v>
          </cell>
          <cell r="Y865" t="str">
            <v>34 IMPASSE TECHER APPOLIDOR</v>
          </cell>
          <cell r="AA865" t="str">
            <v>SALAZIE</v>
          </cell>
          <cell r="AB865">
            <v>97433</v>
          </cell>
          <cell r="AC865">
            <v>421</v>
          </cell>
          <cell r="AD865">
            <v>97</v>
          </cell>
          <cell r="AE865">
            <v>0</v>
          </cell>
        </row>
        <row r="866">
          <cell r="B866" t="str">
            <v>OFFICE NATIONAL DES FORETS</v>
          </cell>
          <cell r="C866" t="str">
            <v xml:space="preserve">        </v>
          </cell>
          <cell r="D866" t="str">
            <v xml:space="preserve">        </v>
          </cell>
          <cell r="F866" t="str">
            <v>Oui</v>
          </cell>
          <cell r="I866">
            <v>66204311600018</v>
          </cell>
          <cell r="J866">
            <v>662043116</v>
          </cell>
          <cell r="K866">
            <v>0</v>
          </cell>
          <cell r="L866" t="str">
            <v>Oui</v>
          </cell>
          <cell r="M866" t="str">
            <v>Non</v>
          </cell>
          <cell r="N866">
            <v>2958465</v>
          </cell>
          <cell r="O866">
            <v>43600</v>
          </cell>
          <cell r="Q866">
            <v>0</v>
          </cell>
          <cell r="S866" t="str">
            <v>0240Z</v>
          </cell>
          <cell r="T866" t="str">
            <v>patrick.falcone@onf.fr</v>
          </cell>
          <cell r="U866" t="str">
            <v>OFFICE</v>
          </cell>
          <cell r="V866">
            <v>0</v>
          </cell>
          <cell r="X866">
            <v>6889</v>
          </cell>
          <cell r="Y866" t="str">
            <v>BOULEVARD DE LA PROVIDENCE</v>
          </cell>
          <cell r="Z866" t="str">
            <v>CS 71072</v>
          </cell>
          <cell r="AA866" t="str">
            <v>SAINT DENIS CEDEX</v>
          </cell>
          <cell r="AB866">
            <v>97404</v>
          </cell>
          <cell r="AC866">
            <v>0</v>
          </cell>
          <cell r="AE866">
            <v>0</v>
          </cell>
        </row>
        <row r="867">
          <cell r="B867" t="str">
            <v>RUN ASSISTANCE SPORTS</v>
          </cell>
          <cell r="C867" t="str">
            <v xml:space="preserve">        </v>
          </cell>
          <cell r="D867" t="str">
            <v xml:space="preserve">        </v>
          </cell>
          <cell r="F867" t="str">
            <v>Oui</v>
          </cell>
          <cell r="I867">
            <v>52180707300015</v>
          </cell>
          <cell r="J867">
            <v>521807073</v>
          </cell>
          <cell r="K867">
            <v>0</v>
          </cell>
          <cell r="L867" t="str">
            <v>Oui</v>
          </cell>
          <cell r="M867" t="str">
            <v>Non</v>
          </cell>
          <cell r="N867">
            <v>2958465</v>
          </cell>
          <cell r="O867">
            <v>43601</v>
          </cell>
          <cell r="Q867">
            <v>0</v>
          </cell>
          <cell r="S867" t="str">
            <v>9499Z</v>
          </cell>
          <cell r="T867" t="str">
            <v>ras.medical@gmail.com</v>
          </cell>
          <cell r="U867" t="str">
            <v>RUN</v>
          </cell>
          <cell r="V867">
            <v>0</v>
          </cell>
          <cell r="X867">
            <v>6894</v>
          </cell>
          <cell r="Y867" t="str">
            <v>10 RUE DES COLLINES DE LAMBERT</v>
          </cell>
          <cell r="AA867" t="str">
            <v>L ETANG SALE</v>
          </cell>
          <cell r="AB867">
            <v>97427</v>
          </cell>
          <cell r="AC867">
            <v>404</v>
          </cell>
          <cell r="AD867">
            <v>97</v>
          </cell>
          <cell r="AE867">
            <v>0</v>
          </cell>
        </row>
        <row r="868">
          <cell r="B868" t="str">
            <v>OSCAR</v>
          </cell>
          <cell r="C868" t="str">
            <v xml:space="preserve">        </v>
          </cell>
          <cell r="D868" t="str">
            <v xml:space="preserve">        </v>
          </cell>
          <cell r="F868" t="str">
            <v>Non</v>
          </cell>
          <cell r="K868">
            <v>24</v>
          </cell>
          <cell r="L868" t="str">
            <v>Non</v>
          </cell>
          <cell r="M868" t="str">
            <v>Oui</v>
          </cell>
          <cell r="N868">
            <v>2958465</v>
          </cell>
          <cell r="O868">
            <v>43601</v>
          </cell>
          <cell r="Q868">
            <v>0</v>
          </cell>
          <cell r="S868">
            <v>0</v>
          </cell>
          <cell r="T868"/>
          <cell r="U868" t="str">
            <v>OSCAR</v>
          </cell>
          <cell r="V868">
            <v>0</v>
          </cell>
          <cell r="X868">
            <v>6895</v>
          </cell>
          <cell r="Y868" t="str">
            <v>HOTEL DE LA REGION</v>
          </cell>
          <cell r="Z868" t="str">
            <v>AVENUE RENE CASSIN</v>
          </cell>
          <cell r="AA868" t="str">
            <v>SAINTE CLOTILDE</v>
          </cell>
          <cell r="AB868">
            <v>97490</v>
          </cell>
          <cell r="AC868">
            <v>411</v>
          </cell>
          <cell r="AD868">
            <v>97</v>
          </cell>
          <cell r="AE868">
            <v>10</v>
          </cell>
        </row>
        <row r="869">
          <cell r="B869" t="str">
            <v>ANTENNE REUNION TELEVISION</v>
          </cell>
          <cell r="C869">
            <v>262482828</v>
          </cell>
          <cell r="D869">
            <v>262482817</v>
          </cell>
          <cell r="F869" t="str">
            <v>Oui</v>
          </cell>
          <cell r="I869">
            <v>38131436800022</v>
          </cell>
          <cell r="J869">
            <v>381314368</v>
          </cell>
          <cell r="K869">
            <v>0</v>
          </cell>
          <cell r="L869" t="str">
            <v>Oui</v>
          </cell>
          <cell r="M869" t="str">
            <v>Non</v>
          </cell>
          <cell r="N869">
            <v>2958465</v>
          </cell>
          <cell r="O869">
            <v>43605</v>
          </cell>
          <cell r="P869" t="str">
            <v>olivier PAYET</v>
          </cell>
          <cell r="Q869">
            <v>0</v>
          </cell>
          <cell r="S869">
            <v>0</v>
          </cell>
          <cell r="T869" t="str">
            <v>olivier.payet@antennereunion.fr</v>
          </cell>
          <cell r="U869" t="str">
            <v>ART</v>
          </cell>
          <cell r="V869">
            <v>0</v>
          </cell>
          <cell r="X869">
            <v>6896</v>
          </cell>
          <cell r="Y869" t="str">
            <v>3 RUE EMILE HUGOT</v>
          </cell>
          <cell r="Z869" t="str">
            <v>PARC TECHNOLOGIQUE DU CERF</v>
          </cell>
          <cell r="AA869" t="str">
            <v>SAINT DENIS</v>
          </cell>
          <cell r="AB869">
            <v>97490</v>
          </cell>
          <cell r="AC869">
            <v>323</v>
          </cell>
          <cell r="AD869">
            <v>17</v>
          </cell>
          <cell r="AE869">
            <v>1</v>
          </cell>
        </row>
        <row r="870">
          <cell r="B870" t="str">
            <v>CAISSE REUNIONNAISE DE</v>
          </cell>
          <cell r="C870">
            <v>262907950</v>
          </cell>
          <cell r="D870" t="str">
            <v xml:space="preserve">        </v>
          </cell>
          <cell r="F870" t="str">
            <v>Oui</v>
          </cell>
          <cell r="H870" t="str">
            <v>PREVOYANCE</v>
          </cell>
          <cell r="I870">
            <v>39789520200026</v>
          </cell>
          <cell r="J870">
            <v>397895202</v>
          </cell>
          <cell r="K870">
            <v>0</v>
          </cell>
          <cell r="L870" t="str">
            <v>Oui</v>
          </cell>
          <cell r="M870" t="str">
            <v>Non</v>
          </cell>
          <cell r="N870">
            <v>2958465</v>
          </cell>
          <cell r="O870">
            <v>43607</v>
          </cell>
          <cell r="P870" t="str">
            <v>Françoise NATIVEL</v>
          </cell>
          <cell r="Q870">
            <v>3</v>
          </cell>
          <cell r="S870" t="str">
            <v>65.12</v>
          </cell>
          <cell r="T870" t="str">
            <v>francoise.nativel@groupecrc.com</v>
          </cell>
          <cell r="U870" t="str">
            <v>CRP</v>
          </cell>
          <cell r="V870">
            <v>0</v>
          </cell>
          <cell r="X870">
            <v>6897</v>
          </cell>
          <cell r="Y870" t="str">
            <v>2 B RLE PAVEE</v>
          </cell>
          <cell r="AA870" t="str">
            <v>SAINT DENIS</v>
          </cell>
          <cell r="AB870">
            <v>97400</v>
          </cell>
          <cell r="AC870">
            <v>323</v>
          </cell>
          <cell r="AD870">
            <v>17</v>
          </cell>
          <cell r="AE870">
            <v>1</v>
          </cell>
        </row>
        <row r="871">
          <cell r="B871" t="str">
            <v>FRAICHEUR DES HAUTS</v>
          </cell>
          <cell r="C871">
            <v>692320850</v>
          </cell>
          <cell r="D871">
            <v>692320809</v>
          </cell>
          <cell r="F871" t="str">
            <v>Oui</v>
          </cell>
          <cell r="H871" t="str">
            <v>MME VIRAPIN BENARD LAURENCE</v>
          </cell>
          <cell r="I871">
            <v>53433656500013</v>
          </cell>
          <cell r="J871">
            <v>534336565</v>
          </cell>
          <cell r="K871">
            <v>0</v>
          </cell>
          <cell r="L871" t="str">
            <v>Oui</v>
          </cell>
          <cell r="M871" t="str">
            <v>Non</v>
          </cell>
          <cell r="N871">
            <v>2958465</v>
          </cell>
          <cell r="O871">
            <v>43608</v>
          </cell>
          <cell r="Q871">
            <v>0</v>
          </cell>
          <cell r="S871" t="str">
            <v>5610C</v>
          </cell>
          <cell r="T871" t="str">
            <v>l.bernard4@gmail.com</v>
          </cell>
          <cell r="U871" t="str">
            <v>FRAICHEUR</v>
          </cell>
          <cell r="V871">
            <v>0</v>
          </cell>
          <cell r="X871">
            <v>6901</v>
          </cell>
          <cell r="Y871" t="str">
            <v>57 RUE DU PERE LOUIS MANCEL</v>
          </cell>
          <cell r="AA871" t="str">
            <v>SALAZIE</v>
          </cell>
          <cell r="AB871">
            <v>97433</v>
          </cell>
          <cell r="AC871">
            <v>421</v>
          </cell>
          <cell r="AD871">
            <v>97</v>
          </cell>
          <cell r="AE871">
            <v>0</v>
          </cell>
        </row>
        <row r="872">
          <cell r="B872" t="str">
            <v>LEBON SEBASTIEN</v>
          </cell>
          <cell r="C872" t="str">
            <v xml:space="preserve">        </v>
          </cell>
          <cell r="D872" t="str">
            <v xml:space="preserve">        </v>
          </cell>
          <cell r="E872" t="str">
            <v>M</v>
          </cell>
          <cell r="F872" t="str">
            <v>Oui</v>
          </cell>
          <cell r="K872">
            <v>0</v>
          </cell>
          <cell r="L872" t="str">
            <v>Oui</v>
          </cell>
          <cell r="M872" t="str">
            <v>Non</v>
          </cell>
          <cell r="N872">
            <v>2958465</v>
          </cell>
          <cell r="O872">
            <v>43612</v>
          </cell>
          <cell r="Q872">
            <v>0</v>
          </cell>
          <cell r="S872">
            <v>0</v>
          </cell>
          <cell r="T872" t="str">
            <v>s.lebon@reunionest.fr</v>
          </cell>
          <cell r="U872" t="str">
            <v>LEBON</v>
          </cell>
          <cell r="V872">
            <v>0</v>
          </cell>
          <cell r="X872">
            <v>6903</v>
          </cell>
          <cell r="Y872" t="str">
            <v>RESIDENCE YLANG YLANG APP 84</v>
          </cell>
          <cell r="Z872" t="str">
            <v>239 RUE LECONTE DELISLE</v>
          </cell>
          <cell r="AA872" t="str">
            <v>SAINT ANDRE</v>
          </cell>
          <cell r="AB872">
            <v>97440</v>
          </cell>
          <cell r="AC872">
            <v>0</v>
          </cell>
          <cell r="AE872">
            <v>0</v>
          </cell>
        </row>
        <row r="873">
          <cell r="B873" t="str">
            <v>LA SIRANDANE</v>
          </cell>
          <cell r="C873">
            <v>692678039</v>
          </cell>
          <cell r="D873" t="str">
            <v xml:space="preserve">        </v>
          </cell>
          <cell r="F873" t="str">
            <v>Oui</v>
          </cell>
          <cell r="H873" t="str">
            <v>M.DANIEL NICOLAS FRANCOMME</v>
          </cell>
          <cell r="I873">
            <v>84984570600019</v>
          </cell>
          <cell r="J873">
            <v>849845706</v>
          </cell>
          <cell r="K873">
            <v>0</v>
          </cell>
          <cell r="L873" t="str">
            <v>Oui</v>
          </cell>
          <cell r="M873" t="str">
            <v>Non</v>
          </cell>
          <cell r="N873">
            <v>2958465</v>
          </cell>
          <cell r="O873">
            <v>43619</v>
          </cell>
          <cell r="Q873">
            <v>0</v>
          </cell>
          <cell r="S873" t="str">
            <v>5610C</v>
          </cell>
          <cell r="T873" t="str">
            <v>contact@lasirandane.com</v>
          </cell>
          <cell r="U873" t="str">
            <v>LA</v>
          </cell>
          <cell r="V873">
            <v>0</v>
          </cell>
          <cell r="X873">
            <v>6905</v>
          </cell>
          <cell r="Y873" t="str">
            <v>39 A CHEMIN VIDOT</v>
          </cell>
          <cell r="AA873" t="str">
            <v>SAINT BENOIT</v>
          </cell>
          <cell r="AB873">
            <v>97470</v>
          </cell>
          <cell r="AC873">
            <v>410</v>
          </cell>
          <cell r="AD873">
            <v>97</v>
          </cell>
          <cell r="AE873">
            <v>0</v>
          </cell>
        </row>
        <row r="874">
          <cell r="B874" t="str">
            <v>REVUNION ZOPLAN</v>
          </cell>
          <cell r="C874">
            <v>262290826</v>
          </cell>
          <cell r="D874" t="str">
            <v xml:space="preserve">        </v>
          </cell>
          <cell r="F874" t="str">
            <v>Oui</v>
          </cell>
          <cell r="I874">
            <v>33413132300027</v>
          </cell>
          <cell r="J874">
            <v>334131323</v>
          </cell>
          <cell r="K874">
            <v>0</v>
          </cell>
          <cell r="L874" t="str">
            <v>Oui</v>
          </cell>
          <cell r="M874" t="str">
            <v>Non</v>
          </cell>
          <cell r="N874">
            <v>2958465</v>
          </cell>
          <cell r="O874">
            <v>43621</v>
          </cell>
          <cell r="Q874">
            <v>0</v>
          </cell>
          <cell r="S874" t="str">
            <v>4673B</v>
          </cell>
          <cell r="T874" t="str">
            <v>revunion@revunion.re</v>
          </cell>
          <cell r="U874" t="str">
            <v>REVUNION</v>
          </cell>
          <cell r="V874">
            <v>0</v>
          </cell>
          <cell r="X874">
            <v>6906</v>
          </cell>
          <cell r="Y874" t="str">
            <v>78 RUE LEOPOLD RAMBAULT</v>
          </cell>
          <cell r="AA874" t="str">
            <v>SAINTE CLOTILDE</v>
          </cell>
          <cell r="AB874">
            <v>97490</v>
          </cell>
          <cell r="AC874">
            <v>411</v>
          </cell>
          <cell r="AD874">
            <v>97</v>
          </cell>
          <cell r="AE874">
            <v>10</v>
          </cell>
        </row>
        <row r="875">
          <cell r="B875" t="str">
            <v>INSTITUT NATIONAL DE LA</v>
          </cell>
          <cell r="C875">
            <v>156658072</v>
          </cell>
          <cell r="D875" t="str">
            <v xml:space="preserve">        </v>
          </cell>
          <cell r="F875" t="str">
            <v>Oui</v>
          </cell>
          <cell r="G875" t="str">
            <v>INPI</v>
          </cell>
          <cell r="H875" t="str">
            <v>PROPRIETE INDUSTRIELLE</v>
          </cell>
          <cell r="I875">
            <v>18008001200248</v>
          </cell>
          <cell r="J875">
            <v>180080012</v>
          </cell>
          <cell r="K875">
            <v>12</v>
          </cell>
          <cell r="L875" t="str">
            <v>Oui</v>
          </cell>
          <cell r="M875" t="str">
            <v>Non</v>
          </cell>
          <cell r="N875">
            <v>2958465</v>
          </cell>
          <cell r="O875">
            <v>43621</v>
          </cell>
          <cell r="P875" t="str">
            <v>KARIMA ELHEIT</v>
          </cell>
          <cell r="Q875">
            <v>0</v>
          </cell>
          <cell r="S875" t="str">
            <v>8413Z</v>
          </cell>
          <cell r="U875" t="str">
            <v>INPI</v>
          </cell>
          <cell r="V875">
            <v>0</v>
          </cell>
          <cell r="X875">
            <v>6907</v>
          </cell>
          <cell r="Y875" t="str">
            <v>15 RUE DES MINIMES CS50001</v>
          </cell>
          <cell r="AA875" t="str">
            <v>COURBEVOIE CEDEX 92026</v>
          </cell>
          <cell r="AB875">
            <v>92677</v>
          </cell>
          <cell r="AC875">
            <v>0</v>
          </cell>
          <cell r="AE875">
            <v>0</v>
          </cell>
        </row>
        <row r="876">
          <cell r="B876" t="str">
            <v>COREDIME</v>
          </cell>
          <cell r="C876">
            <v>262554271</v>
          </cell>
          <cell r="D876" t="str">
            <v xml:space="preserve">        </v>
          </cell>
          <cell r="F876" t="str">
            <v>Non</v>
          </cell>
          <cell r="I876">
            <v>33163132500056</v>
          </cell>
          <cell r="J876">
            <v>331631325</v>
          </cell>
          <cell r="K876">
            <v>0</v>
          </cell>
          <cell r="L876" t="str">
            <v>Oui</v>
          </cell>
          <cell r="M876" t="str">
            <v>Non</v>
          </cell>
          <cell r="N876">
            <v>2958465</v>
          </cell>
          <cell r="O876">
            <v>43622</v>
          </cell>
          <cell r="Q876">
            <v>0</v>
          </cell>
          <cell r="S876" t="str">
            <v>4669B</v>
          </cell>
          <cell r="T876" t="str">
            <v>juliana.coutaye@sonepar.fr</v>
          </cell>
          <cell r="U876" t="str">
            <v>COREDIME</v>
          </cell>
          <cell r="V876">
            <v>0</v>
          </cell>
          <cell r="X876">
            <v>6909</v>
          </cell>
          <cell r="Y876" t="str">
            <v>1 CHEMIN DES VAVANGUES</v>
          </cell>
          <cell r="Z876" t="str">
            <v>ZAC CH. FINETTE II BP 343</v>
          </cell>
          <cell r="AA876" t="str">
            <v>SAINTE CLOTILDE CEDEX</v>
          </cell>
          <cell r="AB876">
            <v>97494</v>
          </cell>
          <cell r="AC876">
            <v>0</v>
          </cell>
          <cell r="AE876">
            <v>0</v>
          </cell>
        </row>
        <row r="877">
          <cell r="B877" t="str">
            <v>GT FORMATION</v>
          </cell>
          <cell r="C877">
            <v>641998379</v>
          </cell>
          <cell r="D877" t="str">
            <v xml:space="preserve">        </v>
          </cell>
          <cell r="F877" t="str">
            <v>Oui</v>
          </cell>
          <cell r="I877">
            <v>83280123700021</v>
          </cell>
          <cell r="J877">
            <v>832801237</v>
          </cell>
          <cell r="K877">
            <v>12</v>
          </cell>
          <cell r="L877" t="str">
            <v>Oui</v>
          </cell>
          <cell r="M877" t="str">
            <v>Non</v>
          </cell>
          <cell r="N877">
            <v>2958465</v>
          </cell>
          <cell r="O877">
            <v>43633</v>
          </cell>
          <cell r="P877" t="str">
            <v>ELODIE TAMBORINI</v>
          </cell>
          <cell r="Q877">
            <v>0</v>
          </cell>
          <cell r="S877" t="str">
            <v>8559A</v>
          </cell>
          <cell r="T877" t="str">
            <v>elodie@gtformations.com</v>
          </cell>
          <cell r="U877" t="str">
            <v>GT</v>
          </cell>
          <cell r="V877">
            <v>0</v>
          </cell>
          <cell r="X877">
            <v>6926</v>
          </cell>
          <cell r="Y877" t="str">
            <v>34 ALLEE DES PAQUERETTES</v>
          </cell>
        </row>
        <row r="878">
          <cell r="B878" t="str">
            <v>CAISSE DES ECOLES SAINT LOUIS</v>
          </cell>
          <cell r="C878" t="str">
            <v xml:space="preserve">        </v>
          </cell>
          <cell r="D878" t="str">
            <v xml:space="preserve">        </v>
          </cell>
          <cell r="F878" t="str">
            <v>Non</v>
          </cell>
          <cell r="K878">
            <v>25</v>
          </cell>
          <cell r="L878" t="str">
            <v>Non</v>
          </cell>
          <cell r="M878" t="str">
            <v>Oui</v>
          </cell>
          <cell r="N878">
            <v>2958465</v>
          </cell>
          <cell r="O878">
            <v>43635</v>
          </cell>
          <cell r="Q878">
            <v>0</v>
          </cell>
          <cell r="S878">
            <v>0</v>
          </cell>
          <cell r="T878"/>
          <cell r="U878" t="str">
            <v>CAISSE</v>
          </cell>
          <cell r="V878">
            <v>0</v>
          </cell>
          <cell r="X878">
            <v>6936</v>
          </cell>
          <cell r="Y878" t="str">
            <v>125 AVENUE DU DR RAYMOND VERGES</v>
          </cell>
          <cell r="Z878" t="str">
            <v>BP 81</v>
          </cell>
          <cell r="AA878" t="str">
            <v>SAINT LOUIS CEDEX 02</v>
          </cell>
          <cell r="AB878">
            <v>97899</v>
          </cell>
          <cell r="AC878">
            <v>0</v>
          </cell>
          <cell r="AE878">
            <v>0</v>
          </cell>
        </row>
        <row r="879">
          <cell r="B879" t="str">
            <v>ECOLE HENRI MORANGE</v>
          </cell>
          <cell r="C879" t="str">
            <v xml:space="preserve">        </v>
          </cell>
          <cell r="D879" t="str">
            <v xml:space="preserve">        </v>
          </cell>
          <cell r="F879" t="str">
            <v>Non</v>
          </cell>
          <cell r="K879">
            <v>25</v>
          </cell>
          <cell r="L879" t="str">
            <v>Non</v>
          </cell>
          <cell r="M879" t="str">
            <v>Oui</v>
          </cell>
          <cell r="N879">
            <v>2958465</v>
          </cell>
          <cell r="O879">
            <v>43635</v>
          </cell>
          <cell r="Q879">
            <v>0</v>
          </cell>
          <cell r="S879">
            <v>0</v>
          </cell>
          <cell r="T879"/>
          <cell r="U879" t="str">
            <v>ECOLE</v>
          </cell>
          <cell r="V879">
            <v>0</v>
          </cell>
          <cell r="X879">
            <v>6937</v>
          </cell>
          <cell r="Y879" t="str">
            <v>851 RUE DE CAMBUSTON</v>
          </cell>
          <cell r="AA879" t="str">
            <v>SAINT ANDRE</v>
          </cell>
          <cell r="AB879">
            <v>97440</v>
          </cell>
          <cell r="AC879">
            <v>0</v>
          </cell>
          <cell r="AE879">
            <v>0</v>
          </cell>
        </row>
        <row r="880">
          <cell r="B880" t="str">
            <v>LES CARS MARDE</v>
          </cell>
          <cell r="C880">
            <v>262536565</v>
          </cell>
          <cell r="D880">
            <v>262728692</v>
          </cell>
          <cell r="F880" t="str">
            <v>Oui</v>
          </cell>
          <cell r="I880">
            <v>37818071500047</v>
          </cell>
          <cell r="J880">
            <v>378180715</v>
          </cell>
          <cell r="K880">
            <v>0</v>
          </cell>
          <cell r="L880" t="str">
            <v>Oui</v>
          </cell>
          <cell r="M880" t="str">
            <v>Non</v>
          </cell>
          <cell r="N880">
            <v>2958465</v>
          </cell>
          <cell r="O880">
            <v>43641</v>
          </cell>
          <cell r="Q880">
            <v>0</v>
          </cell>
          <cell r="S880" t="str">
            <v>4939A</v>
          </cell>
          <cell r="T880" t="str">
            <v>carsmarde.moutoussamy@wanadoo.fr</v>
          </cell>
          <cell r="U880" t="str">
            <v>LES</v>
          </cell>
          <cell r="V880">
            <v>0</v>
          </cell>
          <cell r="X880">
            <v>6943</v>
          </cell>
          <cell r="Y880" t="str">
            <v>ZA LA MARE</v>
          </cell>
          <cell r="Z880" t="str">
            <v>14 IMPASSE NEPTUNE</v>
          </cell>
          <cell r="AA880" t="str">
            <v>SAINTE MARIE</v>
          </cell>
          <cell r="AB880">
            <v>97438</v>
          </cell>
          <cell r="AC880">
            <v>0</v>
          </cell>
          <cell r="AE880">
            <v>0</v>
          </cell>
        </row>
        <row r="881">
          <cell r="B881" t="str">
            <v>WILLIAM TERRY CONSEIL</v>
          </cell>
          <cell r="C881">
            <v>558900343</v>
          </cell>
          <cell r="D881" t="str">
            <v xml:space="preserve">        </v>
          </cell>
          <cell r="F881" t="str">
            <v>Non</v>
          </cell>
          <cell r="I881">
            <v>48008760000015</v>
          </cell>
          <cell r="J881">
            <v>480087600</v>
          </cell>
          <cell r="K881">
            <v>0</v>
          </cell>
          <cell r="L881" t="str">
            <v>Oui</v>
          </cell>
          <cell r="M881" t="str">
            <v>Non</v>
          </cell>
          <cell r="N881">
            <v>2958465</v>
          </cell>
          <cell r="O881">
            <v>43719</v>
          </cell>
          <cell r="Q881">
            <v>0</v>
          </cell>
          <cell r="S881" t="str">
            <v>7112B</v>
          </cell>
          <cell r="T881" t="str">
            <v>contact@wtconseil.fr</v>
          </cell>
          <cell r="U881" t="str">
            <v>WILLIAM</v>
          </cell>
          <cell r="V881">
            <v>0</v>
          </cell>
          <cell r="X881">
            <v>6969</v>
          </cell>
          <cell r="Y881" t="str">
            <v>1 AVENUE DE LA GARE</v>
          </cell>
          <cell r="Z881" t="str">
            <v>CS 30068</v>
          </cell>
          <cell r="AA881" t="str">
            <v>DAX CEDEX</v>
          </cell>
          <cell r="AB881">
            <v>40102</v>
          </cell>
          <cell r="AC881">
            <v>0</v>
          </cell>
          <cell r="AE881">
            <v>0</v>
          </cell>
        </row>
        <row r="882">
          <cell r="B882" t="str">
            <v>SCP ALAIN MERLE</v>
          </cell>
          <cell r="C882">
            <v>262922892</v>
          </cell>
          <cell r="D882" t="str">
            <v xml:space="preserve">        </v>
          </cell>
          <cell r="F882" t="str">
            <v>Oui</v>
          </cell>
          <cell r="H882" t="str">
            <v>HUISSIER DE JUSTICE ASSOCIE</v>
          </cell>
          <cell r="I882">
            <v>41941355400025</v>
          </cell>
          <cell r="J882">
            <v>419413554</v>
          </cell>
          <cell r="K882">
            <v>0</v>
          </cell>
          <cell r="L882" t="str">
            <v>Oui</v>
          </cell>
          <cell r="M882" t="str">
            <v>Non</v>
          </cell>
          <cell r="N882">
            <v>2958465</v>
          </cell>
          <cell r="O882">
            <v>43677</v>
          </cell>
          <cell r="Q882">
            <v>3</v>
          </cell>
          <cell r="S882" t="str">
            <v>6910Z</v>
          </cell>
          <cell r="T882" t="str">
            <v>contact@huissier-reunion-mayotte.fr</v>
          </cell>
          <cell r="U882" t="str">
            <v>SCP</v>
          </cell>
          <cell r="V882">
            <v>0</v>
          </cell>
          <cell r="X882">
            <v>6978</v>
          </cell>
          <cell r="Y882" t="str">
            <v>4 RUE LACAILLE</v>
          </cell>
          <cell r="Z882" t="str">
            <v>BP 90036</v>
          </cell>
          <cell r="AA882" t="str">
            <v>SAINT DENIS CEDEX 9</v>
          </cell>
          <cell r="AB882">
            <v>97803</v>
          </cell>
          <cell r="AC882">
            <v>0</v>
          </cell>
          <cell r="AE882">
            <v>0</v>
          </cell>
        </row>
        <row r="883">
          <cell r="B883" t="str">
            <v>NAWAR INTERACTIVE</v>
          </cell>
          <cell r="C883">
            <v>262980437</v>
          </cell>
          <cell r="D883">
            <v>970068368</v>
          </cell>
          <cell r="F883" t="str">
            <v>Oui</v>
          </cell>
          <cell r="I883">
            <v>81217118900028</v>
          </cell>
          <cell r="J883">
            <v>812171189</v>
          </cell>
          <cell r="K883">
            <v>0</v>
          </cell>
          <cell r="L883" t="str">
            <v>Oui</v>
          </cell>
          <cell r="M883" t="str">
            <v>Non</v>
          </cell>
          <cell r="N883">
            <v>2958465</v>
          </cell>
          <cell r="O883">
            <v>43678</v>
          </cell>
          <cell r="P883" t="str">
            <v>PIERRE DEHAIS</v>
          </cell>
          <cell r="Q883">
            <v>0</v>
          </cell>
          <cell r="S883" t="str">
            <v>6201Z</v>
          </cell>
          <cell r="T883" t="str">
            <v>pierre@nawar.re</v>
          </cell>
          <cell r="U883" t="str">
            <v>NAWAR</v>
          </cell>
          <cell r="V883">
            <v>0</v>
          </cell>
          <cell r="X883">
            <v>6980</v>
          </cell>
          <cell r="Y883" t="str">
            <v>34 B CHEMIN DE BOIS ROUGE</v>
          </cell>
          <cell r="Z883" t="str">
            <v>LA BRETAGNE</v>
          </cell>
          <cell r="AA883" t="str">
            <v>SAINTE CLOTILDE</v>
          </cell>
          <cell r="AB883">
            <v>97490</v>
          </cell>
          <cell r="AC883">
            <v>411</v>
          </cell>
          <cell r="AD883">
            <v>97</v>
          </cell>
          <cell r="AE883">
            <v>10</v>
          </cell>
        </row>
        <row r="884">
          <cell r="B884" t="str">
            <v>KOM ET DI</v>
          </cell>
          <cell r="C884">
            <v>692863215</v>
          </cell>
          <cell r="D884" t="str">
            <v xml:space="preserve">        </v>
          </cell>
          <cell r="F884" t="str">
            <v>Oui</v>
          </cell>
          <cell r="I884">
            <v>53885251800033</v>
          </cell>
          <cell r="J884">
            <v>538852518</v>
          </cell>
          <cell r="K884">
            <v>0</v>
          </cell>
          <cell r="L884" t="str">
            <v>Oui</v>
          </cell>
          <cell r="M884" t="str">
            <v>Non</v>
          </cell>
          <cell r="N884">
            <v>2958465</v>
          </cell>
          <cell r="O884">
            <v>43679</v>
          </cell>
          <cell r="Q884">
            <v>0</v>
          </cell>
          <cell r="S884" t="str">
            <v>7022Z</v>
          </cell>
          <cell r="T884" t="str">
            <v>kometdi@orange.fr</v>
          </cell>
          <cell r="U884" t="str">
            <v>KOMETDI</v>
          </cell>
          <cell r="V884">
            <v>0</v>
          </cell>
          <cell r="X884">
            <v>6982</v>
          </cell>
          <cell r="Y884" t="str">
            <v>30 rue Jacob</v>
          </cell>
          <cell r="AA884" t="str">
            <v>SAINT DENIS</v>
          </cell>
          <cell r="AB884">
            <v>97400</v>
          </cell>
          <cell r="AC884">
            <v>323</v>
          </cell>
          <cell r="AD884">
            <v>17</v>
          </cell>
          <cell r="AE884">
            <v>1</v>
          </cell>
        </row>
        <row r="885">
          <cell r="B885" t="str">
            <v>ASS FORMATEURS INDEPENDANTS</v>
          </cell>
          <cell r="C885">
            <v>692658764</v>
          </cell>
          <cell r="D885" t="str">
            <v xml:space="preserve">        </v>
          </cell>
          <cell r="F885" t="str">
            <v>Oui</v>
          </cell>
          <cell r="H885" t="str">
            <v>REUNION AFIR</v>
          </cell>
          <cell r="I885">
            <v>81183771500010</v>
          </cell>
          <cell r="J885">
            <v>811837715</v>
          </cell>
          <cell r="K885">
            <v>0</v>
          </cell>
          <cell r="L885" t="str">
            <v>Oui</v>
          </cell>
          <cell r="M885" t="str">
            <v>Non</v>
          </cell>
          <cell r="N885">
            <v>2958465</v>
          </cell>
          <cell r="O885">
            <v>43682</v>
          </cell>
          <cell r="P885" t="str">
            <v>Philippe Vantomme</v>
          </cell>
          <cell r="Q885">
            <v>0</v>
          </cell>
          <cell r="S885" t="str">
            <v>8559A</v>
          </cell>
          <cell r="T885" t="str">
            <v>pedagogie@afir.re</v>
          </cell>
          <cell r="U885" t="str">
            <v>AFIR</v>
          </cell>
          <cell r="V885">
            <v>0</v>
          </cell>
          <cell r="X885">
            <v>6989</v>
          </cell>
          <cell r="Y885" t="str">
            <v>2 RUE JACQUES LOUGNON</v>
          </cell>
          <cell r="Z885" t="str">
            <v>LOT LES IRIS</v>
          </cell>
          <cell r="AA885" t="str">
            <v>LA POSSESSION</v>
          </cell>
          <cell r="AB885">
            <v>97419</v>
          </cell>
          <cell r="AC885">
            <v>408</v>
          </cell>
          <cell r="AD885">
            <v>97</v>
          </cell>
          <cell r="AE885">
            <v>0</v>
          </cell>
        </row>
        <row r="886">
          <cell r="B886" t="str">
            <v>ROCHETAING ROSELYNE</v>
          </cell>
          <cell r="C886" t="str">
            <v xml:space="preserve">        </v>
          </cell>
          <cell r="D886" t="str">
            <v xml:space="preserve">        </v>
          </cell>
          <cell r="E886" t="str">
            <v>MME</v>
          </cell>
          <cell r="F886" t="str">
            <v>Oui</v>
          </cell>
          <cell r="K886">
            <v>0</v>
          </cell>
          <cell r="L886" t="str">
            <v>Oui</v>
          </cell>
          <cell r="M886" t="str">
            <v>Non</v>
          </cell>
          <cell r="N886">
            <v>2958465</v>
          </cell>
          <cell r="O886">
            <v>43684</v>
          </cell>
          <cell r="Q886">
            <v>0</v>
          </cell>
          <cell r="S886">
            <v>0</v>
          </cell>
          <cell r="T886" t="str">
            <v>r.rochetaing@reunionest.fr</v>
          </cell>
          <cell r="U886" t="str">
            <v>ROCHETAING</v>
          </cell>
          <cell r="V886">
            <v>0</v>
          </cell>
          <cell r="X886">
            <v>6994</v>
          </cell>
          <cell r="Y886" t="str">
            <v>23 RUE LOUIS RAPHAEL MAILLOT</v>
          </cell>
          <cell r="AA886" t="str">
            <v>PLAINE DES PALMISTES</v>
          </cell>
          <cell r="AB886">
            <v>97431</v>
          </cell>
          <cell r="AC886">
            <v>0</v>
          </cell>
          <cell r="AE886">
            <v>0</v>
          </cell>
        </row>
        <row r="887">
          <cell r="B887" t="str">
            <v>CHAMBERSSIGN</v>
          </cell>
          <cell r="C887">
            <v>262942155</v>
          </cell>
          <cell r="D887" t="str">
            <v xml:space="preserve">        </v>
          </cell>
          <cell r="F887" t="str">
            <v>Oui</v>
          </cell>
          <cell r="I887">
            <v>43370247900034</v>
          </cell>
          <cell r="J887">
            <v>433702479</v>
          </cell>
          <cell r="K887">
            <v>0</v>
          </cell>
          <cell r="L887" t="str">
            <v>Oui</v>
          </cell>
          <cell r="M887" t="str">
            <v>Non</v>
          </cell>
          <cell r="N887">
            <v>2958465</v>
          </cell>
          <cell r="O887">
            <v>43696</v>
          </cell>
          <cell r="Q887">
            <v>0</v>
          </cell>
          <cell r="S887" t="str">
            <v>7120B</v>
          </cell>
          <cell r="T887" t="str">
            <v>facturation@chambersign.fr</v>
          </cell>
          <cell r="U887" t="str">
            <v>CHAMBERSSIGN</v>
          </cell>
          <cell r="V887">
            <v>0</v>
          </cell>
          <cell r="X887">
            <v>6999</v>
          </cell>
          <cell r="Y887" t="str">
            <v>46 AV DE LA GRANDE ARMEE</v>
          </cell>
          <cell r="AA887" t="str">
            <v>PARIS 17</v>
          </cell>
          <cell r="AB887">
            <v>75017</v>
          </cell>
          <cell r="AC887">
            <v>117</v>
          </cell>
          <cell r="AD887">
            <v>75</v>
          </cell>
          <cell r="AE887">
            <v>0</v>
          </cell>
        </row>
        <row r="888">
          <cell r="B888" t="str">
            <v>OFFICE DE TOURISME DU GRAND</v>
          </cell>
          <cell r="C888">
            <v>326774523</v>
          </cell>
          <cell r="D888" t="str">
            <v xml:space="preserve">        </v>
          </cell>
          <cell r="F888" t="str">
            <v>Oui</v>
          </cell>
          <cell r="H888" t="str">
            <v>REIMS - OTGR</v>
          </cell>
          <cell r="I888">
            <v>53448928100061</v>
          </cell>
          <cell r="J888">
            <v>534489281</v>
          </cell>
          <cell r="K888">
            <v>0</v>
          </cell>
          <cell r="L888" t="str">
            <v>Oui</v>
          </cell>
          <cell r="M888" t="str">
            <v>Non</v>
          </cell>
          <cell r="N888">
            <v>2958465</v>
          </cell>
          <cell r="O888">
            <v>43697</v>
          </cell>
          <cell r="Q888">
            <v>0</v>
          </cell>
          <cell r="S888" t="str">
            <v>7990Z</v>
          </cell>
          <cell r="T888" t="str">
            <v>contact@congresotf2019-reims.fr</v>
          </cell>
          <cell r="U888" t="str">
            <v>OFFICE</v>
          </cell>
          <cell r="V888">
            <v>0</v>
          </cell>
          <cell r="X888">
            <v>7001</v>
          </cell>
          <cell r="Y888" t="str">
            <v>6 RUE ROCKEFELLER</v>
          </cell>
          <cell r="Z888" t="str">
            <v>CS 60013</v>
          </cell>
          <cell r="AA888" t="str">
            <v>REIMS</v>
          </cell>
          <cell r="AB888">
            <v>51100</v>
          </cell>
          <cell r="AC888">
            <v>454</v>
          </cell>
          <cell r="AD888">
            <v>51</v>
          </cell>
          <cell r="AE888">
            <v>0</v>
          </cell>
        </row>
        <row r="889">
          <cell r="B889" t="str">
            <v>HOAREAU CAROLE ANNE-LESLIE</v>
          </cell>
          <cell r="C889">
            <v>692922706</v>
          </cell>
          <cell r="D889" t="str">
            <v xml:space="preserve">        </v>
          </cell>
          <cell r="E889" t="str">
            <v>MME</v>
          </cell>
          <cell r="F889" t="str">
            <v>Oui</v>
          </cell>
          <cell r="I889">
            <v>83077504500016</v>
          </cell>
          <cell r="J889">
            <v>830775045</v>
          </cell>
          <cell r="K889">
            <v>0</v>
          </cell>
          <cell r="L889" t="str">
            <v>Oui</v>
          </cell>
          <cell r="M889" t="str">
            <v>Non</v>
          </cell>
          <cell r="N889">
            <v>2958465</v>
          </cell>
          <cell r="O889">
            <v>43697</v>
          </cell>
          <cell r="Q889">
            <v>0</v>
          </cell>
          <cell r="S889" t="str">
            <v>6312Z</v>
          </cell>
          <cell r="T889" t="str">
            <v>hoareaucarole@gmail.com</v>
          </cell>
          <cell r="U889" t="str">
            <v>HOAREAU</v>
          </cell>
          <cell r="V889">
            <v>0</v>
          </cell>
          <cell r="X889">
            <v>7002</v>
          </cell>
          <cell r="Y889" t="str">
            <v>90 RUE DU GENERAL DE GAULLE</v>
          </cell>
          <cell r="Z889" t="str">
            <v>APT 5 - RESIDENCE SAINTE-MARINE</v>
          </cell>
          <cell r="AA889" t="str">
            <v>SAINTE MARIE</v>
          </cell>
          <cell r="AB889">
            <v>97438</v>
          </cell>
          <cell r="AC889">
            <v>0</v>
          </cell>
          <cell r="AE889">
            <v>0</v>
          </cell>
        </row>
        <row r="890">
          <cell r="B890" t="str">
            <v>B.I.P</v>
          </cell>
          <cell r="C890">
            <v>262285529</v>
          </cell>
          <cell r="D890" t="str">
            <v xml:space="preserve">        </v>
          </cell>
          <cell r="F890" t="str">
            <v>Oui</v>
          </cell>
          <cell r="H890" t="str">
            <v>BOURBON INGENIERIE PROTECTION</v>
          </cell>
          <cell r="I890">
            <v>49847553200046</v>
          </cell>
          <cell r="J890">
            <v>498475532</v>
          </cell>
          <cell r="K890">
            <v>0</v>
          </cell>
          <cell r="L890" t="str">
            <v>Oui</v>
          </cell>
          <cell r="M890" t="str">
            <v>Non</v>
          </cell>
          <cell r="N890">
            <v>2958465</v>
          </cell>
          <cell r="O890">
            <v>43697</v>
          </cell>
          <cell r="Q890">
            <v>0</v>
          </cell>
          <cell r="S890" t="str">
            <v>4329B</v>
          </cell>
          <cell r="T890" t="str">
            <v>contact@bip.re</v>
          </cell>
          <cell r="U890" t="str">
            <v>BOURBON</v>
          </cell>
          <cell r="V890">
            <v>0</v>
          </cell>
          <cell r="X890">
            <v>7004</v>
          </cell>
          <cell r="Y890" t="str">
            <v>31 ROUTE GABRIEL MACE</v>
          </cell>
          <cell r="AA890" t="str">
            <v>SAINTE CLOTILDE</v>
          </cell>
          <cell r="AB890">
            <v>97490</v>
          </cell>
          <cell r="AC890">
            <v>411</v>
          </cell>
          <cell r="AD890">
            <v>97</v>
          </cell>
          <cell r="AE890">
            <v>10</v>
          </cell>
        </row>
        <row r="891">
          <cell r="B891" t="str">
            <v>APCDR</v>
          </cell>
          <cell r="C891" t="str">
            <v xml:space="preserve">        </v>
          </cell>
          <cell r="D891" t="str">
            <v xml:space="preserve">        </v>
          </cell>
          <cell r="F891" t="str">
            <v>Non</v>
          </cell>
          <cell r="H891" t="str">
            <v>COMMISSION CUISINE</v>
          </cell>
          <cell r="K891">
            <v>25</v>
          </cell>
          <cell r="L891" t="str">
            <v>Non</v>
          </cell>
          <cell r="M891" t="str">
            <v>Oui</v>
          </cell>
          <cell r="N891">
            <v>2958465</v>
          </cell>
          <cell r="O891">
            <v>43703</v>
          </cell>
          <cell r="Q891">
            <v>0</v>
          </cell>
          <cell r="S891">
            <v>0</v>
          </cell>
          <cell r="T891"/>
          <cell r="U891" t="str">
            <v>APCDR</v>
          </cell>
          <cell r="V891">
            <v>0</v>
          </cell>
          <cell r="X891">
            <v>7007</v>
          </cell>
          <cell r="Y891" t="str">
            <v>5 RUE RONTAUNAY</v>
          </cell>
          <cell r="AA891" t="str">
            <v>SAINT DENIS</v>
          </cell>
          <cell r="AB891">
            <v>97400</v>
          </cell>
          <cell r="AC891">
            <v>323</v>
          </cell>
          <cell r="AD891">
            <v>17</v>
          </cell>
          <cell r="AE891">
            <v>1</v>
          </cell>
        </row>
        <row r="892">
          <cell r="B892" t="str">
            <v>SERRURIER DE L'EST</v>
          </cell>
          <cell r="C892">
            <v>262292184</v>
          </cell>
          <cell r="D892">
            <v>692242497</v>
          </cell>
          <cell r="F892" t="str">
            <v>Oui</v>
          </cell>
          <cell r="H892" t="str">
            <v>M. D'EURWEILHER ALEXANDRE</v>
          </cell>
          <cell r="I892">
            <v>83083919700019</v>
          </cell>
          <cell r="J892">
            <v>830839197</v>
          </cell>
          <cell r="K892">
            <v>0</v>
          </cell>
          <cell r="L892" t="str">
            <v>Oui</v>
          </cell>
          <cell r="M892" t="str">
            <v>Non</v>
          </cell>
          <cell r="N892">
            <v>2958465</v>
          </cell>
          <cell r="O892">
            <v>43717</v>
          </cell>
          <cell r="Q892">
            <v>0</v>
          </cell>
          <cell r="S892" t="str">
            <v>4332B</v>
          </cell>
          <cell r="T892" t="str">
            <v>alexdeurweilher@gmail.com</v>
          </cell>
          <cell r="U892" t="str">
            <v>SERRURIER</v>
          </cell>
          <cell r="V892">
            <v>0</v>
          </cell>
          <cell r="X892">
            <v>7018</v>
          </cell>
          <cell r="Y892" t="str">
            <v>RES. HELIOS APT 206</v>
          </cell>
          <cell r="Z892" t="str">
            <v>206 RUE PIERRE LAGOURGUE</v>
          </cell>
          <cell r="AA892" t="str">
            <v>SAINT BENOIT</v>
          </cell>
          <cell r="AB892">
            <v>97470</v>
          </cell>
          <cell r="AC892">
            <v>410</v>
          </cell>
          <cell r="AD892">
            <v>97</v>
          </cell>
          <cell r="AE892">
            <v>0</v>
          </cell>
        </row>
        <row r="893">
          <cell r="B893" t="str">
            <v>AFDAS</v>
          </cell>
          <cell r="C893">
            <v>144783838</v>
          </cell>
          <cell r="D893" t="str">
            <v xml:space="preserve">        </v>
          </cell>
          <cell r="F893" t="str">
            <v>Non</v>
          </cell>
          <cell r="I893">
            <v>78471400800165</v>
          </cell>
          <cell r="J893">
            <v>784714008</v>
          </cell>
          <cell r="K893">
            <v>0</v>
          </cell>
          <cell r="L893" t="str">
            <v>Oui</v>
          </cell>
          <cell r="M893" t="str">
            <v>Non</v>
          </cell>
          <cell r="N893">
            <v>2958465</v>
          </cell>
          <cell r="O893">
            <v>43721</v>
          </cell>
          <cell r="Q893">
            <v>0</v>
          </cell>
          <cell r="S893" t="str">
            <v>9411Z</v>
          </cell>
          <cell r="T893" t="str">
            <v>collecte@afdas.com</v>
          </cell>
          <cell r="U893" t="str">
            <v>AFDAS</v>
          </cell>
          <cell r="V893">
            <v>0</v>
          </cell>
          <cell r="X893">
            <v>7022</v>
          </cell>
          <cell r="Y893" t="str">
            <v>66 RUE STENDHAL</v>
          </cell>
          <cell r="Z893" t="str">
            <v>CS 32016</v>
          </cell>
          <cell r="AA893" t="str">
            <v>PARIX CEDEX 9</v>
          </cell>
          <cell r="AB893">
            <v>75990</v>
          </cell>
          <cell r="AC893">
            <v>0</v>
          </cell>
          <cell r="AE893">
            <v>0</v>
          </cell>
        </row>
        <row r="894">
          <cell r="B894" t="str">
            <v>EDITIONS TISSOT</v>
          </cell>
          <cell r="C894">
            <v>450640808</v>
          </cell>
          <cell r="D894" t="str">
            <v xml:space="preserve">        </v>
          </cell>
          <cell r="F894" t="str">
            <v>Non</v>
          </cell>
          <cell r="I894">
            <v>30658995300042</v>
          </cell>
          <cell r="J894">
            <v>306589953</v>
          </cell>
          <cell r="K894">
            <v>0</v>
          </cell>
          <cell r="L894" t="str">
            <v>Oui</v>
          </cell>
          <cell r="M894" t="str">
            <v>Non</v>
          </cell>
          <cell r="N894">
            <v>2958465</v>
          </cell>
          <cell r="O894">
            <v>43738</v>
          </cell>
          <cell r="P894" t="str">
            <v>Eva Batteault</v>
          </cell>
          <cell r="Q894">
            <v>0</v>
          </cell>
          <cell r="S894" t="str">
            <v>5811Z</v>
          </cell>
          <cell r="T894" t="str">
            <v>service.client@editions-tissot.fr</v>
          </cell>
          <cell r="U894" t="str">
            <v>TISSOT</v>
          </cell>
          <cell r="V894">
            <v>0</v>
          </cell>
          <cell r="X894">
            <v>7033</v>
          </cell>
          <cell r="Y894" t="str">
            <v>PARC DES GLAISINS</v>
          </cell>
          <cell r="Z894" t="str">
            <v>9 RUE DU PRE PAILLARD</v>
          </cell>
          <cell r="AA894" t="str">
            <v>ANNECY</v>
          </cell>
          <cell r="AB894">
            <v>74940</v>
          </cell>
          <cell r="AC894">
            <v>10</v>
          </cell>
          <cell r="AD894">
            <v>74</v>
          </cell>
          <cell r="AE894">
            <v>0</v>
          </cell>
        </row>
        <row r="895">
          <cell r="B895" t="str">
            <v>TERRITO'ARTS</v>
          </cell>
          <cell r="C895">
            <v>262920990</v>
          </cell>
          <cell r="D895" t="str">
            <v xml:space="preserve">        </v>
          </cell>
          <cell r="F895" t="str">
            <v>Oui</v>
          </cell>
          <cell r="I895">
            <v>81208476200010</v>
          </cell>
          <cell r="J895">
            <v>812084762</v>
          </cell>
          <cell r="K895">
            <v>0</v>
          </cell>
          <cell r="L895" t="str">
            <v>Oui</v>
          </cell>
          <cell r="M895" t="str">
            <v>Non</v>
          </cell>
          <cell r="N895">
            <v>2958465</v>
          </cell>
          <cell r="O895">
            <v>43738</v>
          </cell>
          <cell r="P895" t="str">
            <v>Responsable</v>
          </cell>
          <cell r="Q895">
            <v>0</v>
          </cell>
          <cell r="S895" t="str">
            <v>9004Z</v>
          </cell>
          <cell r="T895" t="str">
            <v>location@citedesarts.re</v>
          </cell>
          <cell r="U895" t="str">
            <v>TERRITO'ARTS</v>
          </cell>
          <cell r="V895">
            <v>0</v>
          </cell>
          <cell r="X895">
            <v>7036</v>
          </cell>
          <cell r="Y895" t="str">
            <v>23 RUE LEOPOLD RAMBAUD</v>
          </cell>
          <cell r="AA895" t="str">
            <v>SAINT DENIS</v>
          </cell>
          <cell r="AB895">
            <v>97490</v>
          </cell>
          <cell r="AC895">
            <v>323</v>
          </cell>
          <cell r="AD895">
            <v>17</v>
          </cell>
          <cell r="AE895">
            <v>1</v>
          </cell>
        </row>
        <row r="896">
          <cell r="B896" t="str">
            <v>DYV EVENTS</v>
          </cell>
          <cell r="C896">
            <v>693557673</v>
          </cell>
          <cell r="D896" t="str">
            <v xml:space="preserve">        </v>
          </cell>
          <cell r="F896" t="str">
            <v>Oui</v>
          </cell>
          <cell r="I896">
            <v>85147569900019</v>
          </cell>
          <cell r="J896">
            <v>851475699</v>
          </cell>
          <cell r="K896">
            <v>0</v>
          </cell>
          <cell r="L896" t="str">
            <v>Oui</v>
          </cell>
          <cell r="M896" t="str">
            <v>Non</v>
          </cell>
          <cell r="N896">
            <v>2958465</v>
          </cell>
          <cell r="O896">
            <v>43738</v>
          </cell>
          <cell r="Q896">
            <v>0</v>
          </cell>
          <cell r="S896" t="str">
            <v>9499Z</v>
          </cell>
          <cell r="T896" t="str">
            <v>management@wizdom.re</v>
          </cell>
          <cell r="U896" t="str">
            <v>DYV</v>
          </cell>
          <cell r="V896">
            <v>0</v>
          </cell>
          <cell r="X896">
            <v>7038</v>
          </cell>
          <cell r="Y896" t="str">
            <v>13 LOTISSEMENT SAFER</v>
          </cell>
          <cell r="AA896" t="str">
            <v>SAINTE ROSE</v>
          </cell>
          <cell r="AB896">
            <v>97439</v>
          </cell>
          <cell r="AC896">
            <v>0</v>
          </cell>
          <cell r="AE896">
            <v>0</v>
          </cell>
        </row>
        <row r="897">
          <cell r="B897" t="str">
            <v>YOUNG ENGLISH SPEAKERS</v>
          </cell>
          <cell r="C897">
            <v>262210909</v>
          </cell>
          <cell r="D897" t="str">
            <v xml:space="preserve">        </v>
          </cell>
          <cell r="F897" t="str">
            <v>Oui</v>
          </cell>
          <cell r="I897">
            <v>49868398600018</v>
          </cell>
          <cell r="J897">
            <v>498683986</v>
          </cell>
          <cell r="K897">
            <v>0</v>
          </cell>
          <cell r="L897" t="str">
            <v>Oui</v>
          </cell>
          <cell r="M897" t="str">
            <v>Non</v>
          </cell>
          <cell r="N897">
            <v>2958465</v>
          </cell>
          <cell r="O897">
            <v>43740</v>
          </cell>
          <cell r="Q897">
            <v>0</v>
          </cell>
          <cell r="S897" t="str">
            <v>8559A</v>
          </cell>
          <cell r="T897" t="str">
            <v>lpb-reunion@lespetisbilingues.com</v>
          </cell>
          <cell r="U897" t="str">
            <v>YOUNG</v>
          </cell>
          <cell r="V897">
            <v>0</v>
          </cell>
          <cell r="X897">
            <v>7042</v>
          </cell>
          <cell r="Y897" t="str">
            <v>RESIDENCE DES PENTES DE LA SOURCE</v>
          </cell>
          <cell r="Z897" t="str">
            <v>LOCAL N°1 - ALLEE DES GIRASOLS</v>
          </cell>
          <cell r="AA897" t="str">
            <v>SAINT ANDRE</v>
          </cell>
          <cell r="AB897">
            <v>97440</v>
          </cell>
          <cell r="AC897">
            <v>0</v>
          </cell>
          <cell r="AE897">
            <v>0</v>
          </cell>
        </row>
        <row r="898">
          <cell r="B898" t="str">
            <v>GO BY CAP MECHANT</v>
          </cell>
          <cell r="C898">
            <v>262331190</v>
          </cell>
          <cell r="D898">
            <v>692489355</v>
          </cell>
          <cell r="F898" t="str">
            <v>Oui</v>
          </cell>
          <cell r="H898" t="str">
            <v>ZEN NORD</v>
          </cell>
          <cell r="I898">
            <v>50398806500010</v>
          </cell>
          <cell r="J898">
            <v>503988065</v>
          </cell>
          <cell r="K898">
            <v>0</v>
          </cell>
          <cell r="L898" t="str">
            <v>Oui</v>
          </cell>
          <cell r="M898" t="str">
            <v>Non</v>
          </cell>
          <cell r="N898">
            <v>2958465</v>
          </cell>
          <cell r="O898">
            <v>43747</v>
          </cell>
          <cell r="Q898">
            <v>0</v>
          </cell>
          <cell r="S898" t="str">
            <v>5610B</v>
          </cell>
          <cell r="T898" t="str">
            <v>sandra.capmechant@gmail.com</v>
          </cell>
          <cell r="U898" t="str">
            <v>ZEN</v>
          </cell>
          <cell r="V898">
            <v>0</v>
          </cell>
          <cell r="X898">
            <v>7047</v>
          </cell>
          <cell r="Y898" t="str">
            <v>SERVICE ADMINISTRATIF</v>
          </cell>
          <cell r="Z898" t="str">
            <v>119 ALLEE DE MONTAIGNAC</v>
          </cell>
          <cell r="AA898" t="str">
            <v>L ETANG SALE</v>
          </cell>
          <cell r="AB898">
            <v>97427</v>
          </cell>
          <cell r="AC898">
            <v>404</v>
          </cell>
          <cell r="AD898">
            <v>97</v>
          </cell>
          <cell r="AE898">
            <v>0</v>
          </cell>
        </row>
        <row r="899">
          <cell r="B899" t="str">
            <v>CROISIERES ET DECOUVERTES</v>
          </cell>
          <cell r="C899">
            <v>262332832</v>
          </cell>
          <cell r="D899" t="str">
            <v xml:space="preserve">        </v>
          </cell>
          <cell r="F899" t="str">
            <v>Non</v>
          </cell>
          <cell r="H899" t="str">
            <v>LE GRAND BLEU</v>
          </cell>
          <cell r="I899">
            <v>42099756100022</v>
          </cell>
          <cell r="J899">
            <v>420997561</v>
          </cell>
          <cell r="K899">
            <v>0</v>
          </cell>
          <cell r="L899" t="str">
            <v>Oui</v>
          </cell>
          <cell r="M899" t="str">
            <v>Non</v>
          </cell>
          <cell r="N899">
            <v>2958465</v>
          </cell>
          <cell r="O899">
            <v>43747</v>
          </cell>
          <cell r="Q899">
            <v>0</v>
          </cell>
          <cell r="S899" t="str">
            <v>9329Z</v>
          </cell>
          <cell r="T899" t="str">
            <v>commercial@grandbleu.re</v>
          </cell>
          <cell r="U899" t="str">
            <v>CROISIERES</v>
          </cell>
          <cell r="V899">
            <v>0</v>
          </cell>
          <cell r="X899">
            <v>7048</v>
          </cell>
          <cell r="Y899" t="str">
            <v>ILOT PORT - PORT ST GILLES</v>
          </cell>
          <cell r="AA899" t="str">
            <v>SAINT GILLES LES BAINS</v>
          </cell>
          <cell r="AB899">
            <v>97434</v>
          </cell>
          <cell r="AC899">
            <v>415</v>
          </cell>
          <cell r="AD899">
            <v>97</v>
          </cell>
          <cell r="AE899">
            <v>6</v>
          </cell>
        </row>
        <row r="900">
          <cell r="B900" t="str">
            <v>LOLIPOP</v>
          </cell>
          <cell r="C900">
            <v>262420747</v>
          </cell>
          <cell r="D900" t="str">
            <v xml:space="preserve">        </v>
          </cell>
          <cell r="F900" t="str">
            <v>Oui</v>
          </cell>
          <cell r="H900" t="str">
            <v>CORTEX &amp; MINUS</v>
          </cell>
          <cell r="I900">
            <v>83068869300019</v>
          </cell>
          <cell r="J900">
            <v>830688693</v>
          </cell>
          <cell r="K900">
            <v>0</v>
          </cell>
          <cell r="L900" t="str">
            <v>Oui</v>
          </cell>
          <cell r="M900" t="str">
            <v>Non</v>
          </cell>
          <cell r="N900">
            <v>2958465</v>
          </cell>
          <cell r="O900">
            <v>43754</v>
          </cell>
          <cell r="Q900">
            <v>0</v>
          </cell>
          <cell r="S900" t="str">
            <v>7311Z</v>
          </cell>
          <cell r="T900" t="str">
            <v>contact@lolipop.re</v>
          </cell>
          <cell r="U900" t="str">
            <v>LOLIPOP</v>
          </cell>
          <cell r="V900">
            <v>0</v>
          </cell>
          <cell r="X900">
            <v>7050</v>
          </cell>
          <cell r="Y900" t="str">
            <v>LOT COJONDE</v>
          </cell>
          <cell r="Z900" t="str">
            <v>ZI CAMBAIE</v>
          </cell>
          <cell r="AA900" t="str">
            <v>SAINT PAUL</v>
          </cell>
          <cell r="AB900">
            <v>97460</v>
          </cell>
          <cell r="AC900">
            <v>205</v>
          </cell>
          <cell r="AD900">
            <v>15</v>
          </cell>
          <cell r="AE900">
            <v>1</v>
          </cell>
        </row>
        <row r="901">
          <cell r="B901" t="str">
            <v>REUNIPUB</v>
          </cell>
          <cell r="C901">
            <v>262500404</v>
          </cell>
          <cell r="D901" t="str">
            <v xml:space="preserve">        </v>
          </cell>
          <cell r="F901" t="str">
            <v>Oui</v>
          </cell>
          <cell r="I901">
            <v>40200859300046</v>
          </cell>
          <cell r="J901">
            <v>402008593</v>
          </cell>
          <cell r="K901">
            <v>0</v>
          </cell>
          <cell r="L901" t="str">
            <v>Oui</v>
          </cell>
          <cell r="M901" t="str">
            <v>Non</v>
          </cell>
          <cell r="N901">
            <v>2958465</v>
          </cell>
          <cell r="O901">
            <v>43755</v>
          </cell>
          <cell r="P901" t="str">
            <v>Andre RAMSAMY</v>
          </cell>
          <cell r="Q901">
            <v>0</v>
          </cell>
          <cell r="S901" t="str">
            <v>2740Z</v>
          </cell>
          <cell r="T901" t="str">
            <v>enseignes.ram@reunipub.re</v>
          </cell>
          <cell r="U901" t="str">
            <v>REUNIPUB</v>
          </cell>
          <cell r="V901">
            <v>0</v>
          </cell>
          <cell r="X901">
            <v>7052</v>
          </cell>
          <cell r="Y901" t="str">
            <v>86 RUE DES CRYPTOMERIAS</v>
          </cell>
          <cell r="Z901" t="str">
            <v>PARC D'ACTIVITE DES PLAINES AT 2</v>
          </cell>
          <cell r="AA901" t="str">
            <v>SAINT BENOIT</v>
          </cell>
          <cell r="AB901">
            <v>97470</v>
          </cell>
          <cell r="AC901">
            <v>410</v>
          </cell>
          <cell r="AD901">
            <v>97</v>
          </cell>
          <cell r="AE901">
            <v>0</v>
          </cell>
        </row>
        <row r="902">
          <cell r="B902" t="str">
            <v>CREATIVE 3.0 REUNION</v>
          </cell>
          <cell r="C902">
            <v>693800585</v>
          </cell>
          <cell r="D902" t="str">
            <v xml:space="preserve">        </v>
          </cell>
          <cell r="F902" t="str">
            <v>Oui</v>
          </cell>
          <cell r="I902">
            <v>83378114900012</v>
          </cell>
          <cell r="J902">
            <v>833781149</v>
          </cell>
          <cell r="K902">
            <v>0</v>
          </cell>
          <cell r="L902" t="str">
            <v>Oui</v>
          </cell>
          <cell r="M902" t="str">
            <v>Non</v>
          </cell>
          <cell r="N902">
            <v>2958465</v>
          </cell>
          <cell r="O902">
            <v>43755</v>
          </cell>
          <cell r="P902" t="str">
            <v>RUDY VOLAY</v>
          </cell>
          <cell r="Q902">
            <v>0</v>
          </cell>
          <cell r="S902" t="str">
            <v>7311Z</v>
          </cell>
          <cell r="T902" t="str">
            <v>rudyv.izonerun@gmail.com</v>
          </cell>
          <cell r="U902" t="str">
            <v>CREATIVE</v>
          </cell>
          <cell r="V902">
            <v>0</v>
          </cell>
          <cell r="X902">
            <v>7053</v>
          </cell>
          <cell r="Y902" t="str">
            <v>7 AV DE LA PALESTINE</v>
          </cell>
          <cell r="Z902" t="str">
            <v>BAT C APT 26 RES TERRASSE MOULIN JO</v>
          </cell>
          <cell r="AA902" t="str">
            <v>LA POSSESSION</v>
          </cell>
          <cell r="AB902">
            <v>97419</v>
          </cell>
          <cell r="AC902">
            <v>408</v>
          </cell>
          <cell r="AD902">
            <v>97</v>
          </cell>
          <cell r="AE902">
            <v>0</v>
          </cell>
        </row>
        <row r="903">
          <cell r="B903" t="str">
            <v>PUB EXPRESS DIFFUSION</v>
          </cell>
          <cell r="C903">
            <v>262331601</v>
          </cell>
          <cell r="D903" t="str">
            <v xml:space="preserve">        </v>
          </cell>
          <cell r="F903" t="str">
            <v>Oui</v>
          </cell>
          <cell r="I903">
            <v>51043668600016</v>
          </cell>
          <cell r="J903">
            <v>510436686</v>
          </cell>
          <cell r="K903">
            <v>0</v>
          </cell>
          <cell r="L903" t="str">
            <v>Oui</v>
          </cell>
          <cell r="M903" t="str">
            <v>Non</v>
          </cell>
          <cell r="N903">
            <v>2958465</v>
          </cell>
          <cell r="O903">
            <v>43755</v>
          </cell>
          <cell r="P903" t="str">
            <v>Monsieur STCHERBININE</v>
          </cell>
          <cell r="Q903">
            <v>0</v>
          </cell>
          <cell r="S903" t="str">
            <v>1812Z</v>
          </cell>
          <cell r="T903" t="str">
            <v>direction@pubexpress.re</v>
          </cell>
          <cell r="U903" t="str">
            <v>PUB</v>
          </cell>
          <cell r="V903">
            <v>0</v>
          </cell>
          <cell r="X903">
            <v>7054</v>
          </cell>
          <cell r="Y903" t="str">
            <v>20 RUE DES NAVIGATEURS</v>
          </cell>
          <cell r="Z903" t="str">
            <v>LOT TRAPEZE</v>
          </cell>
          <cell r="AA903" t="str">
            <v>SAINT PAUL</v>
          </cell>
          <cell r="AB903">
            <v>97434</v>
          </cell>
          <cell r="AC903">
            <v>205</v>
          </cell>
          <cell r="AD903">
            <v>15</v>
          </cell>
          <cell r="AE903">
            <v>1</v>
          </cell>
        </row>
        <row r="904">
          <cell r="B904" t="str">
            <v>MULTI SERVICES OUTRE MER</v>
          </cell>
          <cell r="C904">
            <v>262414091</v>
          </cell>
          <cell r="D904" t="str">
            <v xml:space="preserve">        </v>
          </cell>
          <cell r="F904" t="str">
            <v>Oui</v>
          </cell>
          <cell r="I904">
            <v>44385359300053</v>
          </cell>
          <cell r="J904">
            <v>443853593</v>
          </cell>
          <cell r="K904">
            <v>0</v>
          </cell>
          <cell r="L904" t="str">
            <v>Oui</v>
          </cell>
          <cell r="M904" t="str">
            <v>Non</v>
          </cell>
          <cell r="N904">
            <v>2958465</v>
          </cell>
          <cell r="O904">
            <v>43773</v>
          </cell>
          <cell r="P904" t="str">
            <v>CADET France</v>
          </cell>
          <cell r="Q904">
            <v>0</v>
          </cell>
          <cell r="S904" t="str">
            <v>4778C</v>
          </cell>
          <cell r="T904" t="str">
            <v>contact@msom.re</v>
          </cell>
          <cell r="U904" t="str">
            <v>MSOM</v>
          </cell>
          <cell r="V904">
            <v>0</v>
          </cell>
          <cell r="X904">
            <v>7071</v>
          </cell>
          <cell r="Y904" t="str">
            <v>3 RUE DE LA GUADELOUPE</v>
          </cell>
          <cell r="Z904" t="str">
            <v>ZAC FOUCHEROLLES</v>
          </cell>
          <cell r="AA904" t="str">
            <v>SAINT DENIS</v>
          </cell>
          <cell r="AB904">
            <v>97490</v>
          </cell>
          <cell r="AC904">
            <v>323</v>
          </cell>
          <cell r="AD904">
            <v>17</v>
          </cell>
          <cell r="AE904">
            <v>1</v>
          </cell>
        </row>
        <row r="905">
          <cell r="B905" t="str">
            <v>ETIC CONSULTING&amp;DEVELOPPEMENT</v>
          </cell>
          <cell r="C905">
            <v>777940536</v>
          </cell>
          <cell r="D905" t="str">
            <v xml:space="preserve">        </v>
          </cell>
          <cell r="I905">
            <v>49840603200033</v>
          </cell>
          <cell r="N905">
            <v>2958465</v>
          </cell>
          <cell r="T905" t="str">
            <v>jlasne@etic-consulting.fr</v>
          </cell>
          <cell r="V905">
            <v>0</v>
          </cell>
          <cell r="Y905" t="str">
            <v>33 RUE PAUL GAUGUIN</v>
          </cell>
          <cell r="Z905" t="str">
            <v xml:space="preserve"> </v>
          </cell>
          <cell r="AA905" t="str">
            <v>TOULOUSE</v>
          </cell>
          <cell r="AB905">
            <v>31100</v>
          </cell>
        </row>
        <row r="906">
          <cell r="B906" t="str">
            <v>ART &amp; TOILES</v>
          </cell>
          <cell r="C906">
            <v>262253811</v>
          </cell>
          <cell r="D906" t="str">
            <v xml:space="preserve">        </v>
          </cell>
          <cell r="I906">
            <v>83396941300024</v>
          </cell>
          <cell r="N906">
            <v>2958465</v>
          </cell>
          <cell r="T906" t="str">
            <v>art-toiles@orange.fr</v>
          </cell>
          <cell r="V906">
            <v>0</v>
          </cell>
          <cell r="Y906" t="str">
            <v>26 AVENUE DU 14 JUILLET 1789</v>
          </cell>
          <cell r="Z906" t="str">
            <v xml:space="preserve"> </v>
          </cell>
          <cell r="AA906" t="str">
            <v>LE PORT</v>
          </cell>
          <cell r="AB906">
            <v>97420</v>
          </cell>
        </row>
        <row r="907">
          <cell r="B907" t="str">
            <v>RESEAU CARTOUCHES</v>
          </cell>
          <cell r="C907">
            <v>262383000</v>
          </cell>
          <cell r="D907">
            <v>262383941</v>
          </cell>
          <cell r="I907">
            <v>53812118700016</v>
          </cell>
          <cell r="N907">
            <v>2958465</v>
          </cell>
          <cell r="T907" t="str">
            <v>contact@reseau-cartouches.com</v>
          </cell>
          <cell r="V907">
            <v>0</v>
          </cell>
          <cell r="Y907" t="str">
            <v>RUE ANTANIFOTSY</v>
          </cell>
          <cell r="Z907" t="str">
            <v>ZA RAVINE A MARQUET</v>
          </cell>
          <cell r="AA907" t="str">
            <v>LA POSSESSION</v>
          </cell>
          <cell r="AB907">
            <v>97419</v>
          </cell>
        </row>
        <row r="908">
          <cell r="B908" t="str">
            <v>CHANE-KAM BILLY JEAN</v>
          </cell>
          <cell r="C908">
            <v>262477524</v>
          </cell>
          <cell r="D908">
            <v>692056224</v>
          </cell>
          <cell r="I908">
            <v>44797955000012</v>
          </cell>
          <cell r="N908">
            <v>2958465</v>
          </cell>
          <cell r="T908" t="str">
            <v>ghisbon@hotmail.fr</v>
          </cell>
          <cell r="V908">
            <v>0</v>
          </cell>
          <cell r="Y908" t="str">
            <v>140 RUE GEORGES POMPIDOU</v>
          </cell>
          <cell r="Z908" t="str">
            <v xml:space="preserve"> </v>
          </cell>
          <cell r="AA908" t="str">
            <v>SALAZIE</v>
          </cell>
          <cell r="AB908">
            <v>97433</v>
          </cell>
        </row>
        <row r="909">
          <cell r="B909" t="str">
            <v>KOUPAKI ODJEDIRAN JOSQUIN</v>
          </cell>
          <cell r="C909" t="str">
            <v xml:space="preserve">        </v>
          </cell>
          <cell r="D909" t="str">
            <v xml:space="preserve">        </v>
          </cell>
          <cell r="I909" t="str">
            <v xml:space="preserve"> </v>
          </cell>
          <cell r="N909">
            <v>2958465</v>
          </cell>
          <cell r="T909" t="str">
            <v>NON</v>
          </cell>
          <cell r="V909">
            <v>0</v>
          </cell>
          <cell r="Y909" t="str">
            <v>TRESORERIE DE ST BENOIT</v>
          </cell>
          <cell r="Z909" t="str">
            <v>3 RUE RAYMOND BARRE</v>
          </cell>
          <cell r="AA909" t="str">
            <v>SAINT BENOIT</v>
          </cell>
          <cell r="AB909">
            <v>97470</v>
          </cell>
        </row>
        <row r="910">
          <cell r="B910" t="str">
            <v>YASGRAPHICS</v>
          </cell>
          <cell r="C910">
            <v>692629969</v>
          </cell>
          <cell r="D910" t="str">
            <v xml:space="preserve">        </v>
          </cell>
          <cell r="I910">
            <v>81227041100018</v>
          </cell>
          <cell r="N910">
            <v>2958465</v>
          </cell>
          <cell r="T910" t="str">
            <v>yasgraphics@hotmail.com</v>
          </cell>
          <cell r="V910">
            <v>0</v>
          </cell>
          <cell r="Y910" t="str">
            <v>172 RTE DE BOIS DE NEFLES</v>
          </cell>
          <cell r="Z910" t="str">
            <v xml:space="preserve"> </v>
          </cell>
          <cell r="AA910" t="str">
            <v>SAINT DENIS</v>
          </cell>
          <cell r="AB910">
            <v>97490</v>
          </cell>
        </row>
        <row r="911">
          <cell r="B911" t="str">
            <v>BEAL DAMIEN CLUB SPORTIF</v>
          </cell>
          <cell r="C911" t="str">
            <v xml:space="preserve">        </v>
          </cell>
          <cell r="D911" t="str">
            <v xml:space="preserve">        </v>
          </cell>
          <cell r="I911" t="str">
            <v xml:space="preserve"> </v>
          </cell>
          <cell r="N911">
            <v>2958465</v>
          </cell>
          <cell r="V911">
            <v>0</v>
          </cell>
          <cell r="Y911" t="str">
            <v>RESIDENCE LE VOLCAN DES MASCARINS</v>
          </cell>
          <cell r="Z911" t="str">
            <v>4 RUE RHIN ET DANUBE</v>
          </cell>
          <cell r="AA911" t="str">
            <v>SAINT PAUL</v>
          </cell>
          <cell r="AB911">
            <v>97460</v>
          </cell>
        </row>
        <row r="912">
          <cell r="B912" t="str">
            <v>BOIS DE NEFLES ATHLETISME</v>
          </cell>
          <cell r="C912" t="str">
            <v xml:space="preserve">        </v>
          </cell>
          <cell r="D912" t="str">
            <v xml:space="preserve">        </v>
          </cell>
          <cell r="I912" t="str">
            <v xml:space="preserve"> </v>
          </cell>
          <cell r="N912">
            <v>2958465</v>
          </cell>
          <cell r="V912">
            <v>0</v>
          </cell>
          <cell r="Y912" t="str">
            <v>52 CREVE-COEUR</v>
          </cell>
          <cell r="Z912" t="str">
            <v xml:space="preserve"> </v>
          </cell>
          <cell r="AA912" t="str">
            <v>SAINT PAUL</v>
          </cell>
          <cell r="AB912">
            <v>97460</v>
          </cell>
        </row>
        <row r="913">
          <cell r="B913" t="str">
            <v>SGH RESEAU RURAL REUNION</v>
          </cell>
          <cell r="C913" t="str">
            <v xml:space="preserve">        </v>
          </cell>
          <cell r="D913" t="str">
            <v xml:space="preserve">        </v>
          </cell>
          <cell r="I913" t="str">
            <v xml:space="preserve"> </v>
          </cell>
          <cell r="N913">
            <v>2958465</v>
          </cell>
          <cell r="V913">
            <v>0</v>
          </cell>
          <cell r="Y913" t="str">
            <v>24 BIS ROUTE DE MONTGAILLARD</v>
          </cell>
          <cell r="Z913" t="str">
            <v xml:space="preserve"> </v>
          </cell>
          <cell r="AA913" t="str">
            <v>SAINT DENIS</v>
          </cell>
          <cell r="AB913">
            <v>97400</v>
          </cell>
        </row>
        <row r="914">
          <cell r="B914" t="str">
            <v>BIPROD</v>
          </cell>
          <cell r="C914">
            <v>262923155</v>
          </cell>
          <cell r="D914" t="str">
            <v xml:space="preserve">        </v>
          </cell>
          <cell r="I914">
            <v>75226709600028</v>
          </cell>
          <cell r="N914">
            <v>2958465</v>
          </cell>
          <cell r="T914" t="str">
            <v>bettina@oneshot.re</v>
          </cell>
          <cell r="V914">
            <v>0</v>
          </cell>
          <cell r="Y914" t="str">
            <v>5 RUE DES ARTISANS</v>
          </cell>
          <cell r="Z914" t="str">
            <v>ROND POINT DES METIERS - LOTISSEMEN</v>
          </cell>
          <cell r="AA914" t="str">
            <v>SAINTE SUZANNE</v>
          </cell>
          <cell r="AB914">
            <v>97441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trlProp" Target="../ctrlProps/ctrlProp2.xml"/><Relationship Id="rId3" Type="http://schemas.openxmlformats.org/officeDocument/2006/relationships/hyperlink" Target="mailto:expersys@yopmail.com" TargetMode="External"/><Relationship Id="rId7" Type="http://schemas.openxmlformats.org/officeDocument/2006/relationships/drawing" Target="../drawings/drawing1.xml"/><Relationship Id="rId12" Type="http://schemas.openxmlformats.org/officeDocument/2006/relationships/ctrlProp" Target="../ctrlProps/ctrlProp1.xml"/><Relationship Id="rId2" Type="http://schemas.openxmlformats.org/officeDocument/2006/relationships/hyperlink" Target="mailto:graphica@yopmail.com" TargetMode="External"/><Relationship Id="rId1" Type="http://schemas.openxmlformats.org/officeDocument/2006/relationships/hyperlink" Target="mailto:test@yopmail.com" TargetMode="External"/><Relationship Id="rId6" Type="http://schemas.openxmlformats.org/officeDocument/2006/relationships/printerSettings" Target="../printerSettings/printerSettings1.bin"/><Relationship Id="rId11" Type="http://schemas.openxmlformats.org/officeDocument/2006/relationships/image" Target="../media/image1.emf"/><Relationship Id="rId5" Type="http://schemas.openxmlformats.org/officeDocument/2006/relationships/hyperlink" Target="mailto:OK@yopmail.com" TargetMode="External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1.xml"/><Relationship Id="rId4" Type="http://schemas.openxmlformats.org/officeDocument/2006/relationships/hyperlink" Target="mailto:TEST@yopmail.com" TargetMode="External"/><Relationship Id="rId9" Type="http://schemas.openxmlformats.org/officeDocument/2006/relationships/vmlDrawing" Target="../drawings/vmlDrawing2.vml"/><Relationship Id="rId14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.nativel@reunion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D912D-163B-4364-80A4-B3836497DA2E}">
  <sheetPr codeName="Feuil1"/>
  <dimension ref="A1:L79"/>
  <sheetViews>
    <sheetView tabSelected="1" view="pageBreakPreview" zoomScaleNormal="100" zoomScaleSheetLayoutView="100" workbookViewId="0">
      <selection activeCell="D84" sqref="D80:D84"/>
    </sheetView>
  </sheetViews>
  <sheetFormatPr baseColWidth="10" defaultRowHeight="15" x14ac:dyDescent="0.25"/>
  <cols>
    <col min="1" max="1" width="2.28515625" style="7" customWidth="1"/>
    <col min="2" max="2" width="27.5703125" customWidth="1"/>
    <col min="3" max="3" width="4.140625" style="7" bestFit="1" customWidth="1"/>
    <col min="4" max="4" width="35.7109375" customWidth="1"/>
    <col min="5" max="5" width="22.7109375" customWidth="1"/>
    <col min="6" max="6" width="24.140625" style="7" customWidth="1"/>
    <col min="7" max="8" width="23.7109375" customWidth="1"/>
    <col min="9" max="9" width="2.28515625" customWidth="1"/>
    <col min="10" max="10" width="24.7109375" bestFit="1" customWidth="1"/>
    <col min="11" max="11" width="9.42578125" bestFit="1" customWidth="1"/>
    <col min="12" max="12" width="3.5703125" bestFit="1" customWidth="1"/>
  </cols>
  <sheetData>
    <row r="1" spans="2:10" s="7" customFormat="1" x14ac:dyDescent="0.25"/>
    <row r="2" spans="2:10" ht="26.25" x14ac:dyDescent="0.4">
      <c r="B2" s="84" t="s">
        <v>83</v>
      </c>
      <c r="C2" s="84"/>
      <c r="D2" s="84"/>
      <c r="E2" s="84"/>
      <c r="F2" s="84"/>
      <c r="G2" s="84"/>
      <c r="H2" s="84"/>
      <c r="I2" s="84"/>
    </row>
    <row r="3" spans="2:10" s="7" customFormat="1" ht="27" thickBot="1" x14ac:dyDescent="0.45">
      <c r="B3" s="10"/>
      <c r="C3" s="10"/>
      <c r="D3" s="10"/>
      <c r="E3" s="10"/>
      <c r="F3" s="10"/>
      <c r="G3" s="10"/>
      <c r="H3" s="10"/>
    </row>
    <row r="4" spans="2:10" s="7" customFormat="1" ht="27" customHeight="1" thickBot="1" x14ac:dyDescent="0.3">
      <c r="B4" s="78" t="s">
        <v>0</v>
      </c>
      <c r="C4" s="79"/>
      <c r="D4" s="75" t="s">
        <v>20</v>
      </c>
      <c r="E4" s="75"/>
      <c r="F4" s="75"/>
      <c r="G4" s="75"/>
      <c r="H4" s="75"/>
      <c r="I4" s="76"/>
    </row>
    <row r="5" spans="2:10" s="7" customFormat="1" ht="15.75" thickBot="1" x14ac:dyDescent="0.3"/>
    <row r="6" spans="2:10" ht="27" customHeight="1" thickBot="1" x14ac:dyDescent="0.3">
      <c r="B6" s="80" t="s">
        <v>21</v>
      </c>
      <c r="C6" s="81"/>
      <c r="D6" s="33"/>
      <c r="E6" s="7"/>
      <c r="G6" s="7"/>
      <c r="H6" s="7"/>
    </row>
    <row r="7" spans="2:10" ht="15.75" thickBot="1" x14ac:dyDescent="0.3">
      <c r="E7" s="7"/>
    </row>
    <row r="8" spans="2:10" ht="19.5" thickBot="1" x14ac:dyDescent="0.3">
      <c r="B8" s="78" t="s">
        <v>28</v>
      </c>
      <c r="C8" s="79"/>
      <c r="D8" s="31" t="s">
        <v>3</v>
      </c>
      <c r="F8" s="32" t="s">
        <v>22</v>
      </c>
      <c r="G8" s="33" t="str">
        <f>IFERROR(VLOOKUP(D8,'LISTE DEROULANTE'!A2:B11,2,FALSE),"")</f>
        <v>Direction Générale</v>
      </c>
      <c r="J8" t="str">
        <f>VLOOKUP(D8,'LISTE DEROULANTE'!$B$19:$C$26,2)&amp;"  ; "</f>
        <v xml:space="preserve">s.nativel@reunionest.fr  ; </v>
      </c>
    </row>
    <row r="9" spans="2:10" ht="15.75" thickBot="1" x14ac:dyDescent="0.3">
      <c r="F9"/>
      <c r="J9" s="52" t="s">
        <v>84</v>
      </c>
    </row>
    <row r="10" spans="2:10" ht="19.5" thickBot="1" x14ac:dyDescent="0.3">
      <c r="B10" s="78" t="s">
        <v>80</v>
      </c>
      <c r="C10" s="79"/>
      <c r="D10" s="54"/>
      <c r="F10" s="32" t="s">
        <v>81</v>
      </c>
      <c r="G10" s="33" t="str">
        <f>IFERROR(VLOOKUP(D10,#REF!,7,FALSE),"")</f>
        <v/>
      </c>
      <c r="J10" t="str">
        <f>'LISTE DEROULANTE'!C21&amp;"  ; "</f>
        <v xml:space="preserve">  ; </v>
      </c>
    </row>
    <row r="11" spans="2:10" s="7" customFormat="1" ht="15.75" thickBot="1" x14ac:dyDescent="0.3"/>
    <row r="12" spans="2:10" s="7" customFormat="1" ht="19.5" thickBot="1" x14ac:dyDescent="0.3">
      <c r="B12" s="78" t="s">
        <v>79</v>
      </c>
      <c r="C12" s="79"/>
      <c r="D12" s="54"/>
      <c r="F12" s="32" t="s">
        <v>78</v>
      </c>
      <c r="G12" s="56" t="str">
        <f>IFERROR(VLOOKUP(D12,#REF!,2,FALSE),"")</f>
        <v/>
      </c>
    </row>
    <row r="14" spans="2:10" ht="21" x14ac:dyDescent="0.35">
      <c r="B14" s="77" t="s">
        <v>39</v>
      </c>
      <c r="C14" s="77"/>
      <c r="D14" s="77"/>
    </row>
    <row r="16" spans="2:10" s="7" customFormat="1" ht="45" customHeight="1" x14ac:dyDescent="0.25">
      <c r="B16" s="74" t="s">
        <v>38</v>
      </c>
      <c r="C16" s="74"/>
      <c r="D16" s="74"/>
      <c r="E16" s="74"/>
      <c r="F16" s="74"/>
      <c r="G16" s="74"/>
      <c r="H16" s="74"/>
      <c r="I16" s="74"/>
    </row>
    <row r="17" spans="2:8" s="7" customFormat="1" x14ac:dyDescent="0.25"/>
    <row r="18" spans="2:8" ht="21" x14ac:dyDescent="0.35">
      <c r="B18" s="77" t="s">
        <v>40</v>
      </c>
      <c r="C18" s="77"/>
      <c r="D18" s="77"/>
      <c r="E18" s="77"/>
      <c r="F18" s="15"/>
    </row>
    <row r="19" spans="2:8" s="7" customFormat="1" x14ac:dyDescent="0.25">
      <c r="B19" s="8" t="s">
        <v>10</v>
      </c>
      <c r="C19" s="8"/>
    </row>
    <row r="20" spans="2:8" ht="18.75" x14ac:dyDescent="0.25">
      <c r="B20" s="85" t="s">
        <v>41</v>
      </c>
      <c r="C20" s="85"/>
      <c r="D20" s="85"/>
      <c r="E20" s="11" t="s">
        <v>4</v>
      </c>
      <c r="G20" s="7"/>
    </row>
    <row r="21" spans="2:8" s="7" customFormat="1" ht="18.75" x14ac:dyDescent="0.25">
      <c r="B21" s="12"/>
      <c r="C21" s="12"/>
      <c r="E21" s="11" t="s">
        <v>5</v>
      </c>
    </row>
    <row r="22" spans="2:8" s="7" customFormat="1" ht="18.75" x14ac:dyDescent="0.25">
      <c r="B22" s="12"/>
      <c r="C22" s="12"/>
      <c r="E22" s="11" t="s">
        <v>6</v>
      </c>
    </row>
    <row r="23" spans="2:8" s="7" customFormat="1" x14ac:dyDescent="0.25"/>
    <row r="24" spans="2:8" s="7" customFormat="1" ht="15.75" customHeight="1" x14ac:dyDescent="0.25">
      <c r="B24" s="85" t="s">
        <v>42</v>
      </c>
      <c r="C24" s="85"/>
      <c r="D24" s="85"/>
      <c r="E24" s="14"/>
    </row>
    <row r="25" spans="2:8" ht="15.75" thickBot="1" x14ac:dyDescent="0.3">
      <c r="E25" s="1"/>
      <c r="F25" s="1"/>
    </row>
    <row r="26" spans="2:8" s="7" customFormat="1" ht="21" customHeight="1" x14ac:dyDescent="0.35">
      <c r="B26" s="92" t="str">
        <f>IF(E24&lt;=500,'LISTE DEROULANTE'!G2,IF(E24&gt;500,'LISTE DEROULANTE'!G5))</f>
        <v>Consultation dématérialisé (mail ou plateforme AWS) auprès d'une (1) entreprise au minimum</v>
      </c>
      <c r="C26" s="93"/>
      <c r="D26" s="93"/>
      <c r="E26" s="93"/>
      <c r="F26" s="93"/>
      <c r="G26" s="93"/>
      <c r="H26" s="94"/>
    </row>
    <row r="27" spans="2:8" s="7" customFormat="1" ht="18.75" customHeight="1" x14ac:dyDescent="0.35">
      <c r="B27" s="89" t="str">
        <f>IF(E25&lt;=500,'LISTE DEROULANTE'!G3,IF(E25&gt;500,'LISTE DEROULANTE'!G6))</f>
        <v>Sauf urgences ou circonstances particulières qui relèvent d'une décision motivée et écrite du Directeur,</v>
      </c>
      <c r="C27" s="90"/>
      <c r="D27" s="90"/>
      <c r="E27" s="90"/>
      <c r="F27" s="90"/>
      <c r="G27" s="90"/>
      <c r="H27" s="91"/>
    </row>
    <row r="28" spans="2:8" s="7" customFormat="1" ht="18.75" customHeight="1" thickBot="1" x14ac:dyDescent="0.4">
      <c r="B28" s="86" t="str">
        <f>IF(E26&lt;=500,'LISTE DEROULANTE'!G4,IF(E26&gt;500,'LISTE DEROULANTE'!G7))</f>
        <v>la Date Limite de Remise des Offres (DLRO) est fixée à 5 jours au moins sans être inférieur à 48h.</v>
      </c>
      <c r="C28" s="87"/>
      <c r="D28" s="87"/>
      <c r="E28" s="87"/>
      <c r="F28" s="87"/>
      <c r="G28" s="87"/>
      <c r="H28" s="88"/>
    </row>
    <row r="29" spans="2:8" s="7" customFormat="1" x14ac:dyDescent="0.25">
      <c r="E29" s="1"/>
      <c r="F29" s="1"/>
    </row>
    <row r="30" spans="2:8" ht="21" x14ac:dyDescent="0.35">
      <c r="B30" s="77" t="s">
        <v>11</v>
      </c>
      <c r="C30" s="77"/>
      <c r="D30" s="77"/>
    </row>
    <row r="31" spans="2:8" s="7" customFormat="1" ht="15.75" thickBot="1" x14ac:dyDescent="0.3"/>
    <row r="32" spans="2:8" ht="38.25" thickBot="1" x14ac:dyDescent="0.3">
      <c r="B32" s="17" t="s">
        <v>46</v>
      </c>
      <c r="C32" s="18" t="s">
        <v>52</v>
      </c>
      <c r="D32" s="18" t="s">
        <v>51</v>
      </c>
      <c r="E32" s="82" t="s">
        <v>48</v>
      </c>
      <c r="F32" s="83"/>
      <c r="G32" s="18" t="s">
        <v>9</v>
      </c>
      <c r="H32" s="18" t="s">
        <v>47</v>
      </c>
    </row>
    <row r="33" spans="2:10" ht="19.5" customHeight="1" thickBot="1" x14ac:dyDescent="0.3">
      <c r="B33" s="20">
        <v>43901</v>
      </c>
      <c r="C33" s="35">
        <v>1</v>
      </c>
      <c r="D33" s="21" t="s">
        <v>82</v>
      </c>
      <c r="E33" s="95" t="s">
        <v>85</v>
      </c>
      <c r="F33" s="59"/>
      <c r="G33" s="20"/>
      <c r="H33" s="25"/>
      <c r="J33" t="str">
        <f>E33</f>
        <v>graphica@yopmail.com</v>
      </c>
    </row>
    <row r="34" spans="2:10" s="7" customFormat="1" ht="19.5" customHeight="1" thickBot="1" x14ac:dyDescent="0.3">
      <c r="B34" s="34">
        <f>B33</f>
        <v>43901</v>
      </c>
      <c r="C34" s="35">
        <v>2</v>
      </c>
      <c r="D34" s="21" t="s">
        <v>49</v>
      </c>
      <c r="E34" s="95" t="s">
        <v>86</v>
      </c>
      <c r="F34" s="59"/>
      <c r="G34" s="20"/>
      <c r="H34" s="25"/>
      <c r="J34" s="7" t="str">
        <f t="shared" ref="J34:J37" si="0">E34</f>
        <v>expersys@yopmail.com</v>
      </c>
    </row>
    <row r="35" spans="2:10" s="7" customFormat="1" ht="19.5" customHeight="1" thickBot="1" x14ac:dyDescent="0.3">
      <c r="B35" s="34">
        <f t="shared" ref="B35:B37" si="1">B34</f>
        <v>43901</v>
      </c>
      <c r="C35" s="35">
        <v>3</v>
      </c>
      <c r="D35" s="21" t="s">
        <v>38</v>
      </c>
      <c r="E35" s="95" t="s">
        <v>88</v>
      </c>
      <c r="F35" s="59"/>
      <c r="G35" s="20"/>
      <c r="H35" s="25"/>
      <c r="J35" s="7" t="str">
        <f t="shared" si="0"/>
        <v>TEST@yopmail.com</v>
      </c>
    </row>
    <row r="36" spans="2:10" ht="19.5" customHeight="1" thickBot="1" x14ac:dyDescent="0.3">
      <c r="B36" s="34">
        <f t="shared" si="1"/>
        <v>43901</v>
      </c>
      <c r="C36" s="35">
        <v>4</v>
      </c>
      <c r="D36" s="21" t="s">
        <v>87</v>
      </c>
      <c r="E36" s="95" t="s">
        <v>89</v>
      </c>
      <c r="F36" s="59"/>
      <c r="G36" s="20"/>
      <c r="H36" s="25"/>
      <c r="J36" s="7" t="str">
        <f t="shared" si="0"/>
        <v>OK@yopmail.com</v>
      </c>
    </row>
    <row r="37" spans="2:10" ht="19.5" thickBot="1" x14ac:dyDescent="0.3">
      <c r="B37" s="34">
        <f t="shared" si="1"/>
        <v>43901</v>
      </c>
      <c r="C37" s="35">
        <v>5</v>
      </c>
      <c r="D37" s="21"/>
      <c r="E37" s="58" t="str">
        <f>IFERROR(VLOOKUP(D37,'[1]BASE TIERS'!$B$2:$AE$10000,19,FALSE),"")</f>
        <v/>
      </c>
      <c r="F37" s="59"/>
      <c r="G37" s="20"/>
      <c r="H37" s="25"/>
      <c r="J37" s="7" t="str">
        <f t="shared" si="0"/>
        <v/>
      </c>
    </row>
    <row r="38" spans="2:10" s="7" customFormat="1" ht="15" customHeight="1" x14ac:dyDescent="0.25"/>
    <row r="39" spans="2:10" s="7" customFormat="1" ht="18.75" x14ac:dyDescent="0.3">
      <c r="C39" s="28"/>
      <c r="D39" s="48" t="s">
        <v>57</v>
      </c>
      <c r="E39" s="50">
        <v>100</v>
      </c>
      <c r="F39" s="51" t="s">
        <v>59</v>
      </c>
    </row>
    <row r="40" spans="2:10" s="7" customFormat="1" ht="15" customHeight="1" thickBot="1" x14ac:dyDescent="0.3">
      <c r="B40" s="26"/>
      <c r="C40" s="26"/>
      <c r="D40" s="26"/>
    </row>
    <row r="41" spans="2:10" s="7" customFormat="1" ht="19.5" thickBot="1" x14ac:dyDescent="0.35">
      <c r="B41" s="72" t="s">
        <v>54</v>
      </c>
      <c r="C41" s="73"/>
      <c r="D41" s="46">
        <f>H33</f>
        <v>0</v>
      </c>
      <c r="E41" s="36">
        <f>H34</f>
        <v>0</v>
      </c>
      <c r="F41" s="36">
        <f>H35</f>
        <v>0</v>
      </c>
      <c r="G41" s="36">
        <f>H36</f>
        <v>0</v>
      </c>
      <c r="H41" s="36">
        <f>H37</f>
        <v>0</v>
      </c>
    </row>
    <row r="42" spans="2:10" s="7" customFormat="1" ht="19.5" thickBot="1" x14ac:dyDescent="0.35">
      <c r="B42" s="72" t="s">
        <v>55</v>
      </c>
      <c r="C42" s="73"/>
      <c r="D42" s="46" t="e">
        <f>SMALL($H$33:$H$37,1)</f>
        <v>#NUM!</v>
      </c>
      <c r="E42" s="36" t="e">
        <f t="shared" ref="E42:G42" si="2">SMALL($H$33:$H$37,1)</f>
        <v>#NUM!</v>
      </c>
      <c r="F42" s="36" t="e">
        <f t="shared" si="2"/>
        <v>#NUM!</v>
      </c>
      <c r="G42" s="36" t="e">
        <f t="shared" si="2"/>
        <v>#NUM!</v>
      </c>
      <c r="H42" s="36" t="e">
        <f>SMALL($H$33:$H$37,1)</f>
        <v>#NUM!</v>
      </c>
    </row>
    <row r="43" spans="2:10" s="7" customFormat="1" ht="19.5" thickBot="1" x14ac:dyDescent="0.35">
      <c r="B43" s="72" t="s">
        <v>60</v>
      </c>
      <c r="C43" s="73"/>
      <c r="D43" s="47" t="str">
        <f>IFERROR(D42/D41*$E$39,"")</f>
        <v/>
      </c>
      <c r="E43" s="37" t="str">
        <f>IFERROR(E42/E41*$E$39,"")</f>
        <v/>
      </c>
      <c r="F43" s="37" t="str">
        <f>IFERROR(F42/F41*$E$39,"")</f>
        <v/>
      </c>
      <c r="G43" s="37" t="str">
        <f>IFERROR(G42/G41*$E$39,"")</f>
        <v/>
      </c>
      <c r="H43" s="37" t="str">
        <f>IFERROR(H42/H41*$E$39,"")</f>
        <v/>
      </c>
    </row>
    <row r="44" spans="2:10" ht="15" customHeight="1" x14ac:dyDescent="0.25"/>
    <row r="45" spans="2:10" s="7" customFormat="1" ht="18.75" x14ac:dyDescent="0.3">
      <c r="C45" s="28"/>
      <c r="D45" s="48" t="s">
        <v>58</v>
      </c>
      <c r="E45" s="50">
        <v>0</v>
      </c>
      <c r="F45" s="51" t="s">
        <v>59</v>
      </c>
    </row>
    <row r="46" spans="2:10" s="7" customFormat="1" ht="15" customHeight="1" thickBot="1" x14ac:dyDescent="0.35">
      <c r="B46" s="29"/>
      <c r="C46" s="29"/>
      <c r="D46" s="28"/>
      <c r="E46" s="27"/>
    </row>
    <row r="47" spans="2:10" s="7" customFormat="1" ht="19.5" thickBot="1" x14ac:dyDescent="0.3">
      <c r="C47" s="17" t="s">
        <v>52</v>
      </c>
      <c r="D47" s="19" t="s">
        <v>51</v>
      </c>
      <c r="E47" s="82" t="s">
        <v>67</v>
      </c>
      <c r="F47" s="83"/>
      <c r="G47" s="19" t="s">
        <v>61</v>
      </c>
    </row>
    <row r="48" spans="2:10" s="7" customFormat="1" ht="19.5" thickBot="1" x14ac:dyDescent="0.3">
      <c r="C48" s="38">
        <v>1</v>
      </c>
      <c r="D48" s="39" t="str">
        <f>IFERROR(VLOOKUP(C48,$C$33:$D$37,2,FALSE),"")</f>
        <v>GRAPHICA</v>
      </c>
      <c r="E48" s="66"/>
      <c r="F48" s="67"/>
      <c r="G48" s="53" t="str">
        <f>IFERROR(VLOOKUP(E48,'LISTE DEROULANTE'!$B$12:$C$16,2,FALSE),"")</f>
        <v/>
      </c>
    </row>
    <row r="49" spans="2:10" s="7" customFormat="1" ht="19.5" thickBot="1" x14ac:dyDescent="0.3">
      <c r="C49" s="38">
        <v>2</v>
      </c>
      <c r="D49" s="39" t="str">
        <f t="shared" ref="D49:D51" si="3">IFERROR(VLOOKUP(C49,$C$33:$D$37,2,FALSE),"")</f>
        <v>EXPERSYS</v>
      </c>
      <c r="E49" s="66"/>
      <c r="F49" s="67"/>
      <c r="G49" s="53" t="str">
        <f>IFERROR(VLOOKUP(E49,'LISTE DEROULANTE'!$B$12:$C$16,2,FALSE),"")</f>
        <v/>
      </c>
    </row>
    <row r="50" spans="2:10" s="7" customFormat="1" ht="19.5" customHeight="1" thickBot="1" x14ac:dyDescent="0.3">
      <c r="C50" s="38">
        <v>3</v>
      </c>
      <c r="D50" s="39" t="str">
        <f t="shared" si="3"/>
        <v>TEST</v>
      </c>
      <c r="E50" s="66"/>
      <c r="F50" s="67"/>
      <c r="G50" s="53" t="str">
        <f>IFERROR(VLOOKUP(E50,'LISTE DEROULANTE'!$B$12:$C$16,2,FALSE),"")</f>
        <v/>
      </c>
    </row>
    <row r="51" spans="2:10" s="7" customFormat="1" ht="19.5" customHeight="1" thickBot="1" x14ac:dyDescent="0.3">
      <c r="C51" s="38">
        <v>4</v>
      </c>
      <c r="D51" s="39" t="str">
        <f t="shared" si="3"/>
        <v>OK</v>
      </c>
      <c r="E51" s="66"/>
      <c r="F51" s="67"/>
      <c r="G51" s="53" t="str">
        <f>IFERROR(VLOOKUP(E51,'LISTE DEROULANTE'!$B$12:$C$16,2,FALSE),"")</f>
        <v/>
      </c>
    </row>
    <row r="52" spans="2:10" s="7" customFormat="1" ht="19.5" thickBot="1" x14ac:dyDescent="0.3">
      <c r="C52" s="38">
        <v>5</v>
      </c>
      <c r="D52" s="39">
        <f>IFERROR(VLOOKUP(C52,$C$33:$D$37,2,FALSE),"")</f>
        <v>0</v>
      </c>
      <c r="E52" s="66"/>
      <c r="F52" s="67"/>
      <c r="G52" s="53" t="str">
        <f>IFERROR(VLOOKUP(E52,'LISTE DEROULANTE'!$B$12:$C$16,2,FALSE),"")</f>
        <v/>
      </c>
    </row>
    <row r="53" spans="2:10" s="7" customFormat="1" x14ac:dyDescent="0.25"/>
    <row r="54" spans="2:10" s="7" customFormat="1" ht="18.75" x14ac:dyDescent="0.3">
      <c r="D54" s="48" t="s">
        <v>68</v>
      </c>
      <c r="E54" s="49"/>
      <c r="F54" s="27"/>
    </row>
    <row r="55" spans="2:10" s="7" customFormat="1" ht="15" customHeight="1" thickBot="1" x14ac:dyDescent="0.3">
      <c r="B55" s="29"/>
      <c r="C55" s="29"/>
    </row>
    <row r="56" spans="2:10" s="7" customFormat="1" ht="19.5" thickBot="1" x14ac:dyDescent="0.3">
      <c r="C56" s="17" t="s">
        <v>52</v>
      </c>
      <c r="D56" s="19" t="s">
        <v>51</v>
      </c>
      <c r="E56" s="19" t="s">
        <v>56</v>
      </c>
      <c r="F56" s="19" t="s">
        <v>69</v>
      </c>
      <c r="G56" s="19" t="s">
        <v>70</v>
      </c>
      <c r="H56" s="19" t="s">
        <v>71</v>
      </c>
    </row>
    <row r="57" spans="2:10" s="7" customFormat="1" ht="19.5" thickBot="1" x14ac:dyDescent="0.3">
      <c r="C57" s="38">
        <v>1</v>
      </c>
      <c r="D57" s="39" t="str">
        <f>IFERROR(VLOOKUP(C57,$C$33:$D$37,2,FALSE),"")</f>
        <v>GRAPHICA</v>
      </c>
      <c r="E57" s="40" t="str">
        <f>D43</f>
        <v/>
      </c>
      <c r="F57" s="40">
        <f>IF(G48="",0,G48)</f>
        <v>0</v>
      </c>
      <c r="G57" s="41" t="str">
        <f>IFERROR((E57+F57),"")</f>
        <v/>
      </c>
      <c r="H57" s="42" t="str">
        <f>IFERROR(RANK(G57,$G$57:$G$61),"")</f>
        <v/>
      </c>
      <c r="J57" s="30" t="str">
        <f>D57</f>
        <v>GRAPHICA</v>
      </c>
    </row>
    <row r="58" spans="2:10" s="7" customFormat="1" ht="19.5" thickBot="1" x14ac:dyDescent="0.3">
      <c r="C58" s="38">
        <v>2</v>
      </c>
      <c r="D58" s="39" t="str">
        <f t="shared" ref="D58:D60" si="4">IFERROR(VLOOKUP(C58,$C$33:$D$37,2,FALSE),"")</f>
        <v>EXPERSYS</v>
      </c>
      <c r="E58" s="40" t="str">
        <f>E43</f>
        <v/>
      </c>
      <c r="F58" s="40">
        <f>IF(G49="",0,G49)</f>
        <v>0</v>
      </c>
      <c r="G58" s="41" t="str">
        <f>IFERROR((E58+F58),"")</f>
        <v/>
      </c>
      <c r="H58" s="42" t="str">
        <f t="shared" ref="H58:H61" si="5">IFERROR(RANK(G58,$G$57:$G$61),"")</f>
        <v/>
      </c>
      <c r="J58" s="30" t="str">
        <f t="shared" ref="J58:J61" si="6">D58</f>
        <v>EXPERSYS</v>
      </c>
    </row>
    <row r="59" spans="2:10" s="7" customFormat="1" ht="19.5" customHeight="1" thickBot="1" x14ac:dyDescent="0.3">
      <c r="C59" s="38">
        <v>3</v>
      </c>
      <c r="D59" s="39" t="str">
        <f t="shared" si="4"/>
        <v>TEST</v>
      </c>
      <c r="E59" s="40" t="str">
        <f>F43</f>
        <v/>
      </c>
      <c r="F59" s="40">
        <f t="shared" ref="F59:F61" si="7">IF(G50="",0,G50)</f>
        <v>0</v>
      </c>
      <c r="G59" s="41" t="str">
        <f t="shared" ref="G59:G61" si="8">IFERROR((E59+F59),"")</f>
        <v/>
      </c>
      <c r="H59" s="42" t="str">
        <f t="shared" si="5"/>
        <v/>
      </c>
      <c r="J59" s="30" t="str">
        <f t="shared" si="6"/>
        <v>TEST</v>
      </c>
    </row>
    <row r="60" spans="2:10" s="7" customFormat="1" ht="19.5" thickBot="1" x14ac:dyDescent="0.3">
      <c r="C60" s="38">
        <v>4</v>
      </c>
      <c r="D60" s="39" t="str">
        <f t="shared" si="4"/>
        <v>OK</v>
      </c>
      <c r="E60" s="40" t="str">
        <f>G43</f>
        <v/>
      </c>
      <c r="F60" s="40">
        <f t="shared" si="7"/>
        <v>0</v>
      </c>
      <c r="G60" s="41" t="str">
        <f t="shared" si="8"/>
        <v/>
      </c>
      <c r="H60" s="42" t="str">
        <f t="shared" si="5"/>
        <v/>
      </c>
      <c r="J60" s="30" t="str">
        <f t="shared" si="6"/>
        <v>OK</v>
      </c>
    </row>
    <row r="61" spans="2:10" s="7" customFormat="1" ht="19.5" thickBot="1" x14ac:dyDescent="0.3">
      <c r="C61" s="38">
        <v>5</v>
      </c>
      <c r="D61" s="39">
        <f>IFERROR(VLOOKUP(C61,$C$33:$D$37,2,FALSE),"")</f>
        <v>0</v>
      </c>
      <c r="E61" s="40" t="str">
        <f>H43</f>
        <v/>
      </c>
      <c r="F61" s="40">
        <f t="shared" si="7"/>
        <v>0</v>
      </c>
      <c r="G61" s="41" t="str">
        <f t="shared" si="8"/>
        <v/>
      </c>
      <c r="H61" s="42" t="str">
        <f t="shared" si="5"/>
        <v/>
      </c>
      <c r="J61" s="30">
        <f t="shared" si="6"/>
        <v>0</v>
      </c>
    </row>
    <row r="62" spans="2:10" s="7" customFormat="1" x14ac:dyDescent="0.25">
      <c r="J62" s="30"/>
    </row>
    <row r="63" spans="2:10" ht="21" x14ac:dyDescent="0.35">
      <c r="B63" s="77" t="s">
        <v>13</v>
      </c>
      <c r="C63" s="77"/>
      <c r="D63" s="77"/>
    </row>
    <row r="64" spans="2:10" s="7" customFormat="1" ht="15.75" thickBot="1" x14ac:dyDescent="0.3">
      <c r="J64" s="7" t="s">
        <v>76</v>
      </c>
    </row>
    <row r="65" spans="2:12" ht="19.5" thickBot="1" x14ac:dyDescent="0.3">
      <c r="B65" s="60" t="s">
        <v>53</v>
      </c>
      <c r="C65" s="61"/>
      <c r="D65" s="44" t="e">
        <f>VLOOKUP(1,$H$57:$J$61,3,FALSE)</f>
        <v>#N/A</v>
      </c>
      <c r="F65" s="60" t="s">
        <v>73</v>
      </c>
      <c r="G65" s="61"/>
      <c r="H65" s="43"/>
      <c r="J65" t="s">
        <v>77</v>
      </c>
    </row>
    <row r="66" spans="2:12" ht="15.75" thickBot="1" x14ac:dyDescent="0.3">
      <c r="B66" s="24"/>
      <c r="C66" s="24"/>
    </row>
    <row r="67" spans="2:12" ht="19.5" thickBot="1" x14ac:dyDescent="0.3">
      <c r="B67" s="60" t="s">
        <v>17</v>
      </c>
      <c r="C67" s="61"/>
      <c r="D67" s="45" t="e">
        <f>VLOOKUP(D65,D33:H37,5,FALSE)</f>
        <v>#N/A</v>
      </c>
      <c r="F67" s="60" t="s">
        <v>72</v>
      </c>
      <c r="G67" s="61"/>
      <c r="H67" s="43"/>
    </row>
    <row r="68" spans="2:12" ht="19.5" thickBot="1" x14ac:dyDescent="0.3">
      <c r="B68" s="60" t="s">
        <v>15</v>
      </c>
      <c r="C68" s="61"/>
      <c r="D68" s="55">
        <v>8.5000000000000006E-2</v>
      </c>
    </row>
    <row r="69" spans="2:12" ht="19.5" thickBot="1" x14ac:dyDescent="0.3">
      <c r="B69" s="60" t="s">
        <v>14</v>
      </c>
      <c r="C69" s="61"/>
      <c r="D69" s="45" t="e">
        <f>D67*D68</f>
        <v>#N/A</v>
      </c>
    </row>
    <row r="70" spans="2:12" ht="19.5" thickBot="1" x14ac:dyDescent="0.3">
      <c r="B70" s="60" t="s">
        <v>16</v>
      </c>
      <c r="C70" s="61"/>
      <c r="D70" s="45" t="e">
        <f>D67+D69</f>
        <v>#N/A</v>
      </c>
      <c r="J70" t="s">
        <v>19</v>
      </c>
      <c r="K70" s="6" t="e">
        <f>(D70/(1+D68))</f>
        <v>#N/A</v>
      </c>
      <c r="L70" t="e">
        <f>IF(D67=K70,"OK","FAUX")</f>
        <v>#N/A</v>
      </c>
    </row>
    <row r="71" spans="2:12" ht="15.75" thickBot="1" x14ac:dyDescent="0.3">
      <c r="B71" s="2"/>
      <c r="C71" s="2"/>
      <c r="I71" s="7"/>
    </row>
    <row r="72" spans="2:12" ht="42" customHeight="1" thickBot="1" x14ac:dyDescent="0.3">
      <c r="B72" s="70" t="s">
        <v>12</v>
      </c>
      <c r="C72" s="71"/>
      <c r="D72" s="68"/>
      <c r="E72" s="68"/>
      <c r="F72" s="68"/>
      <c r="G72" s="68"/>
      <c r="H72" s="69"/>
      <c r="I72" s="7"/>
    </row>
    <row r="73" spans="2:12" ht="5.0999999999999996" customHeight="1" x14ac:dyDescent="0.25">
      <c r="I73" s="7"/>
    </row>
    <row r="74" spans="2:12" ht="19.5" thickBot="1" x14ac:dyDescent="0.35">
      <c r="B74" s="7"/>
      <c r="D74" s="7"/>
      <c r="E74" s="22" t="s">
        <v>74</v>
      </c>
      <c r="F74" s="23"/>
      <c r="G74" s="23"/>
      <c r="I74" s="7"/>
    </row>
    <row r="75" spans="2:12" ht="18.75" x14ac:dyDescent="0.25">
      <c r="B75" s="7"/>
      <c r="D75" s="7"/>
      <c r="E75" s="64">
        <f ca="1">TODAY()</f>
        <v>43901</v>
      </c>
      <c r="F75" s="65"/>
      <c r="G75" s="23"/>
      <c r="H75" s="7"/>
    </row>
    <row r="76" spans="2:12" ht="84" customHeight="1" thickBot="1" x14ac:dyDescent="0.3">
      <c r="B76" s="7"/>
      <c r="D76" s="7"/>
      <c r="E76" s="62"/>
      <c r="F76" s="63"/>
      <c r="G76" s="23"/>
      <c r="H76" s="7"/>
    </row>
    <row r="77" spans="2:12" ht="5.0999999999999996" customHeight="1" x14ac:dyDescent="0.25"/>
    <row r="79" spans="2:12" ht="45" x14ac:dyDescent="0.25">
      <c r="B79" s="57" t="s">
        <v>90</v>
      </c>
    </row>
  </sheetData>
  <mergeCells count="43">
    <mergeCell ref="B2:I2"/>
    <mergeCell ref="B30:D30"/>
    <mergeCell ref="B14:D14"/>
    <mergeCell ref="E36:F36"/>
    <mergeCell ref="E33:F33"/>
    <mergeCell ref="E34:F34"/>
    <mergeCell ref="E35:F35"/>
    <mergeCell ref="B18:E18"/>
    <mergeCell ref="B20:D20"/>
    <mergeCell ref="B24:D24"/>
    <mergeCell ref="B28:H28"/>
    <mergeCell ref="B27:H27"/>
    <mergeCell ref="B26:H26"/>
    <mergeCell ref="B12:C12"/>
    <mergeCell ref="B41:C41"/>
    <mergeCell ref="B16:I16"/>
    <mergeCell ref="D4:I4"/>
    <mergeCell ref="B65:C65"/>
    <mergeCell ref="B43:C43"/>
    <mergeCell ref="B42:C42"/>
    <mergeCell ref="B63:D63"/>
    <mergeCell ref="B10:C10"/>
    <mergeCell ref="B8:C8"/>
    <mergeCell ref="B6:C6"/>
    <mergeCell ref="B4:C4"/>
    <mergeCell ref="E48:F48"/>
    <mergeCell ref="E47:F47"/>
    <mergeCell ref="E32:F32"/>
    <mergeCell ref="E49:F49"/>
    <mergeCell ref="E50:F50"/>
    <mergeCell ref="B70:C70"/>
    <mergeCell ref="B69:C69"/>
    <mergeCell ref="B68:C68"/>
    <mergeCell ref="B67:C67"/>
    <mergeCell ref="B72:C72"/>
    <mergeCell ref="E37:F37"/>
    <mergeCell ref="F65:G65"/>
    <mergeCell ref="F67:G67"/>
    <mergeCell ref="E76:F76"/>
    <mergeCell ref="E75:F75"/>
    <mergeCell ref="E52:F52"/>
    <mergeCell ref="D72:H72"/>
    <mergeCell ref="E51:F51"/>
  </mergeCells>
  <conditionalFormatting sqref="H57:H61">
    <cfRule type="cellIs" dxfId="0" priority="1" operator="equal">
      <formula>1</formula>
    </cfRule>
  </conditionalFormatting>
  <hyperlinks>
    <hyperlink ref="J9" r:id="rId1" xr:uid="{C439C819-E993-495C-BD10-4DA42B25996C}"/>
    <hyperlink ref="E33" r:id="rId2" xr:uid="{7996DC1E-E0B9-4E26-AE3E-7D6C653448EB}"/>
    <hyperlink ref="E34" r:id="rId3" xr:uid="{2035F6F9-47F1-4D31-8BF1-91147E156F7E}"/>
    <hyperlink ref="E35" r:id="rId4" xr:uid="{4F0C0BCB-F8E0-4DCB-8787-CE34A5534F1A}"/>
    <hyperlink ref="E36" r:id="rId5" xr:uid="{E30CE396-AA57-482E-BE6F-14AA212DF24A}"/>
  </hyperlinks>
  <pageMargins left="0.70866141732283472" right="0.70866141732283472" top="0.74803149606299213" bottom="0.74803149606299213" header="0.31496062992125984" footer="0.31496062992125984"/>
  <pageSetup paperSize="9" scale="49" orientation="portrait" r:id="rId6"/>
  <headerFooter>
    <oddHeader>&amp;L&amp;G</oddHeader>
    <oddFooter>&amp;LFiche marché type OTI 2020.doc</oddFooter>
  </headerFooter>
  <drawing r:id="rId7"/>
  <legacyDrawing r:id="rId8"/>
  <legacyDrawingHF r:id="rId9"/>
  <controls>
    <mc:AlternateContent xmlns:mc="http://schemas.openxmlformats.org/markup-compatibility/2006">
      <mc:Choice Requires="x14">
        <control shapeId="1038" r:id="rId10" name="CommandButton1">
          <controlPr defaultSize="0" autoLine="0" r:id="rId11">
            <anchor moveWithCells="1">
              <from>
                <xdr:col>3</xdr:col>
                <xdr:colOff>476250</xdr:colOff>
                <xdr:row>78</xdr:row>
                <xdr:rowOff>523875</xdr:rowOff>
              </from>
              <to>
                <xdr:col>3</xdr:col>
                <xdr:colOff>1876425</xdr:colOff>
                <xdr:row>82</xdr:row>
                <xdr:rowOff>161925</xdr:rowOff>
              </to>
            </anchor>
          </controlPr>
        </control>
      </mc:Choice>
      <mc:Fallback>
        <control shapeId="1038" r:id="rId10" name="CommandButton1"/>
      </mc:Fallback>
    </mc:AlternateContent>
    <mc:AlternateContent xmlns:mc="http://schemas.openxmlformats.org/markup-compatibility/2006">
      <mc:Choice Requires="x14">
        <control shapeId="1034" r:id="rId12" name="Check Box 10">
          <controlPr defaultSize="0" autoFill="0" autoLine="0" autoPict="0">
            <anchor moveWithCells="1">
              <from>
                <xdr:col>4</xdr:col>
                <xdr:colOff>1257300</xdr:colOff>
                <xdr:row>19</xdr:row>
                <xdr:rowOff>9525</xdr:rowOff>
              </from>
              <to>
                <xdr:col>4</xdr:col>
                <xdr:colOff>1504950</xdr:colOff>
                <xdr:row>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3" name="Check Box 11">
          <controlPr defaultSize="0" autoFill="0" autoLine="0" autoPict="0">
            <anchor moveWithCells="1">
              <from>
                <xdr:col>4</xdr:col>
                <xdr:colOff>1257300</xdr:colOff>
                <xdr:row>20</xdr:row>
                <xdr:rowOff>9525</xdr:rowOff>
              </from>
              <to>
                <xdr:col>4</xdr:col>
                <xdr:colOff>1504950</xdr:colOff>
                <xdr:row>21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4" name="Check Box 12">
          <controlPr defaultSize="0" autoFill="0" autoLine="0" autoPict="0">
            <anchor moveWithCells="1">
              <from>
                <xdr:col>4</xdr:col>
                <xdr:colOff>1257300</xdr:colOff>
                <xdr:row>21</xdr:row>
                <xdr:rowOff>9525</xdr:rowOff>
              </from>
              <to>
                <xdr:col>4</xdr:col>
                <xdr:colOff>1504950</xdr:colOff>
                <xdr:row>22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5" name="Button 15">
          <controlPr defaultSize="0" print="0" autoFill="0" autoPict="0" macro="[0]!SendMail_Outlook">
            <anchor moveWithCells="1" sizeWithCells="1">
              <from>
                <xdr:col>12</xdr:col>
                <xdr:colOff>28575</xdr:colOff>
                <xdr:row>6</xdr:row>
                <xdr:rowOff>104775</xdr:rowOff>
              </from>
              <to>
                <xdr:col>14</xdr:col>
                <xdr:colOff>19050</xdr:colOff>
                <xdr:row>9</xdr:row>
                <xdr:rowOff>66675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xr:uid="{1E003591-B983-45A9-A0A4-AC4F06505C33}">
          <x14:formula1>
            <xm:f>'LISTE DEROULANTE'!$C$2:$C$5</xm:f>
          </x14:formula1>
          <xm:sqref>D68</xm:sqref>
        </x14:dataValidation>
        <x14:dataValidation type="list" allowBlank="1" showInputMessage="1" showErrorMessage="1" xr:uid="{47C38F87-9FFE-4702-9FC4-1A5E7B521B5C}">
          <x14:formula1>
            <xm:f>'LISTE DEROULANTE'!$B$12:$B$17</xm:f>
          </x14:formula1>
          <xm:sqref>E48:F52</xm:sqref>
        </x14:dataValidation>
        <x14:dataValidation type="list" allowBlank="1" showInputMessage="1" showErrorMessage="1" xr:uid="{D885C715-B799-41C4-A0E5-6829E91793DF}">
          <x14:formula1>
            <xm:f>'LISTE DEROULANTE'!$A$2:$A$11</xm:f>
          </x14:formula1>
          <xm:sqref>D8</xm:sqref>
        </x14:dataValidation>
        <x14:dataValidation type="list" allowBlank="1" showInputMessage="1" showErrorMessage="1" xr:uid="{E87045B1-E1F4-48B9-B876-9751E65473BF}">
          <x14:formula1>
            <xm:f>#REF!</xm:f>
          </x14:formula1>
          <xm:sqref>D10</xm:sqref>
        </x14:dataValidation>
        <x14:dataValidation type="list" allowBlank="1" showInputMessage="1" showErrorMessage="1" xr:uid="{51C61768-B8B9-4A71-90AB-7A3F9C6076EC}">
          <x14:formula1>
            <xm:f>#REF!</xm:f>
          </x14:formula1>
          <xm:sqref>D12</xm:sqref>
        </x14:dataValidation>
        <x14:dataValidation type="list" allowBlank="1" showInputMessage="1" xr:uid="{5EE17BCE-CD48-43AB-9469-292A500F5ED0}">
          <x14:formula1>
            <xm:f>OFFSET('LISTE DEROULANTE'!#REF!,,,COUNTIF('LISTE DEROULANTE'!#REF!,"?*"))</xm:f>
          </x14:formula1>
          <xm:sqref>D33</xm:sqref>
        </x14:dataValidation>
        <x14:dataValidation type="list" allowBlank="1" showInputMessage="1" xr:uid="{84940857-9182-4A02-9845-E1D7FC0A35FD}">
          <x14:formula1>
            <xm:f>OFFSET('LISTE DEROULANTE'!#REF!,,,COUNTIF('LISTE DEROULANTE'!#REF!,"?*"))</xm:f>
          </x14:formula1>
          <xm:sqref>D34</xm:sqref>
        </x14:dataValidation>
        <x14:dataValidation type="list" allowBlank="1" showInputMessage="1" xr:uid="{D4801D9B-3543-4C13-92BE-1BB4EB5E47D0}">
          <x14:formula1>
            <xm:f>OFFSET('LISTE DEROULANTE'!#REF!,,,COUNTIF('LISTE DEROULANTE'!#REF!,"?*"))</xm:f>
          </x14:formula1>
          <xm:sqref>D35</xm:sqref>
        </x14:dataValidation>
        <x14:dataValidation type="list" allowBlank="1" showInputMessage="1" xr:uid="{02AB3C58-ACEF-486C-836C-0208BD9F625C}">
          <x14:formula1>
            <xm:f>OFFSET('LISTE DEROULANTE'!#REF!,,,COUNTIF('LISTE DEROULANTE'!#REF!,"?*"))</xm:f>
          </x14:formula1>
          <xm:sqref>D36</xm:sqref>
        </x14:dataValidation>
        <x14:dataValidation type="list" allowBlank="1" showInputMessage="1" xr:uid="{72C8BEB5-336D-47B3-B4D6-D9F32844F5B8}">
          <x14:formula1>
            <xm:f>OFFSET('LISTE DEROULANTE'!#REF!,,,COUNTIF('LISTE DEROULANTE'!#REF!,"?*"))</xm:f>
          </x14:formula1>
          <xm:sqref>D37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2C66CF-F447-42BB-A75B-C4E417EB00A3}">
  <sheetPr codeName="Feuil2"/>
  <dimension ref="A1:G27"/>
  <sheetViews>
    <sheetView workbookViewId="0">
      <selection activeCell="G29" sqref="G29"/>
    </sheetView>
  </sheetViews>
  <sheetFormatPr baseColWidth="10" defaultRowHeight="15" x14ac:dyDescent="0.25"/>
  <cols>
    <col min="1" max="1" width="18.28515625" bestFit="1" customWidth="1"/>
    <col min="2" max="2" width="17.85546875" bestFit="1" customWidth="1"/>
    <col min="5" max="5" width="14" bestFit="1" customWidth="1"/>
    <col min="6" max="6" width="23.28515625" bestFit="1" customWidth="1"/>
    <col min="7" max="7" width="94.42578125" bestFit="1" customWidth="1"/>
  </cols>
  <sheetData>
    <row r="1" spans="1:7" s="5" customFormat="1" x14ac:dyDescent="0.25">
      <c r="A1" s="5" t="s">
        <v>2</v>
      </c>
      <c r="B1" s="5" t="s">
        <v>1</v>
      </c>
      <c r="C1" s="5" t="s">
        <v>18</v>
      </c>
      <c r="D1" s="5" t="s">
        <v>30</v>
      </c>
      <c r="E1" s="5" t="s">
        <v>29</v>
      </c>
    </row>
    <row r="2" spans="1:7" ht="15" customHeight="1" x14ac:dyDescent="0.25">
      <c r="B2" s="7" t="s">
        <v>27</v>
      </c>
      <c r="C2" s="3">
        <v>2.1000000000000001E-2</v>
      </c>
      <c r="D2" t="s">
        <v>31</v>
      </c>
      <c r="E2" t="s">
        <v>34</v>
      </c>
      <c r="F2" s="13" t="s">
        <v>7</v>
      </c>
      <c r="G2" s="16" t="s">
        <v>44</v>
      </c>
    </row>
    <row r="3" spans="1:7" ht="16.5" customHeight="1" x14ac:dyDescent="0.25">
      <c r="A3" t="s">
        <v>3</v>
      </c>
      <c r="B3" t="s">
        <v>27</v>
      </c>
      <c r="C3" s="3">
        <v>8.5000000000000006E-2</v>
      </c>
      <c r="D3" t="s">
        <v>32</v>
      </c>
      <c r="E3" t="s">
        <v>35</v>
      </c>
      <c r="F3" s="13" t="s">
        <v>8</v>
      </c>
      <c r="G3" s="7" t="s">
        <v>43</v>
      </c>
    </row>
    <row r="4" spans="1:7" x14ac:dyDescent="0.25">
      <c r="B4" t="s">
        <v>23</v>
      </c>
      <c r="C4" s="3">
        <v>5.5E-2</v>
      </c>
      <c r="D4" t="s">
        <v>33</v>
      </c>
      <c r="E4" t="s">
        <v>36</v>
      </c>
      <c r="G4" t="s">
        <v>50</v>
      </c>
    </row>
    <row r="5" spans="1:7" x14ac:dyDescent="0.25">
      <c r="B5" s="7" t="s">
        <v>24</v>
      </c>
      <c r="C5" s="4">
        <v>0.2</v>
      </c>
      <c r="D5" t="s">
        <v>38</v>
      </c>
      <c r="E5" t="s">
        <v>37</v>
      </c>
      <c r="G5" s="16" t="s">
        <v>45</v>
      </c>
    </row>
    <row r="6" spans="1:7" x14ac:dyDescent="0.25">
      <c r="A6" s="7"/>
      <c r="B6" s="7" t="s">
        <v>25</v>
      </c>
      <c r="E6">
        <v>5</v>
      </c>
      <c r="G6" s="7" t="s">
        <v>43</v>
      </c>
    </row>
    <row r="7" spans="1:7" x14ac:dyDescent="0.25">
      <c r="B7" s="7" t="s">
        <v>25</v>
      </c>
      <c r="E7">
        <v>6</v>
      </c>
      <c r="G7" s="7" t="s">
        <v>50</v>
      </c>
    </row>
    <row r="8" spans="1:7" x14ac:dyDescent="0.25">
      <c r="B8" s="7" t="s">
        <v>25</v>
      </c>
    </row>
    <row r="9" spans="1:7" x14ac:dyDescent="0.25">
      <c r="B9" s="7" t="s">
        <v>26</v>
      </c>
      <c r="G9" s="7"/>
    </row>
    <row r="10" spans="1:7" x14ac:dyDescent="0.25">
      <c r="B10" s="7" t="s">
        <v>26</v>
      </c>
    </row>
    <row r="11" spans="1:7" x14ac:dyDescent="0.25">
      <c r="A11" s="7"/>
      <c r="B11" s="7" t="s">
        <v>26</v>
      </c>
    </row>
    <row r="12" spans="1:7" x14ac:dyDescent="0.25">
      <c r="B12" t="s">
        <v>62</v>
      </c>
      <c r="C12" s="7" t="b">
        <f>IF('FICHE MARCHE'!$E$45=40,40,IF('FICHE MARCHE'!$E$45=50,50,IF('FICHE MARCHE'!$E$45=60,60)))</f>
        <v>0</v>
      </c>
    </row>
    <row r="13" spans="1:7" x14ac:dyDescent="0.25">
      <c r="B13" t="s">
        <v>63</v>
      </c>
      <c r="C13" s="7" t="b">
        <f>IF('FICHE MARCHE'!$E$45=40,30,IF('FICHE MARCHE'!$E$45=50,40,IF('FICHE MARCHE'!$E$45=60,50)))</f>
        <v>0</v>
      </c>
    </row>
    <row r="14" spans="1:7" x14ac:dyDescent="0.25">
      <c r="B14" t="s">
        <v>64</v>
      </c>
      <c r="C14" s="7" t="b">
        <f>IF('FICHE MARCHE'!$E$45=40,20,IF('FICHE MARCHE'!$E$45=50,30,IF('FICHE MARCHE'!$E$45=60,40)))</f>
        <v>0</v>
      </c>
    </row>
    <row r="15" spans="1:7" x14ac:dyDescent="0.25">
      <c r="B15" t="s">
        <v>65</v>
      </c>
      <c r="C15" s="7" t="b">
        <f>IF('FICHE MARCHE'!$E$45=40,10,IF('FICHE MARCHE'!$E$45=50,20,IF('FICHE MARCHE'!$E$45=60,30)))</f>
        <v>0</v>
      </c>
    </row>
    <row r="16" spans="1:7" x14ac:dyDescent="0.25">
      <c r="B16" s="7" t="s">
        <v>66</v>
      </c>
      <c r="C16" s="7" t="b">
        <f>IF('FICHE MARCHE'!$E$45=40,5,IF('FICHE MARCHE'!$E$45=50,10,IF('FICHE MARCHE'!$E$45=60,20)))</f>
        <v>0</v>
      </c>
    </row>
    <row r="18" spans="2:3" x14ac:dyDescent="0.25">
      <c r="B18" s="9" t="s">
        <v>2</v>
      </c>
    </row>
    <row r="19" spans="2:3" x14ac:dyDescent="0.25">
      <c r="B19" s="7"/>
      <c r="C19" s="52"/>
    </row>
    <row r="20" spans="2:3" x14ac:dyDescent="0.25">
      <c r="B20" s="7"/>
      <c r="C20" s="52"/>
    </row>
    <row r="21" spans="2:3" x14ac:dyDescent="0.25">
      <c r="B21" s="7"/>
      <c r="C21" s="52"/>
    </row>
    <row r="22" spans="2:3" x14ac:dyDescent="0.25">
      <c r="B22" s="7"/>
      <c r="C22" s="52"/>
    </row>
    <row r="23" spans="2:3" x14ac:dyDescent="0.25">
      <c r="B23" s="7"/>
      <c r="C23" s="52"/>
    </row>
    <row r="24" spans="2:3" x14ac:dyDescent="0.25">
      <c r="B24" s="7" t="s">
        <v>3</v>
      </c>
      <c r="C24" s="52" t="s">
        <v>75</v>
      </c>
    </row>
    <row r="25" spans="2:3" x14ac:dyDescent="0.25">
      <c r="B25" s="7"/>
      <c r="C25" s="52"/>
    </row>
    <row r="26" spans="2:3" x14ac:dyDescent="0.25">
      <c r="C26" s="52"/>
    </row>
    <row r="27" spans="2:3" x14ac:dyDescent="0.25">
      <c r="B27" s="7"/>
      <c r="C27" s="52"/>
    </row>
  </sheetData>
  <sortState xmlns:xlrd2="http://schemas.microsoft.com/office/spreadsheetml/2017/richdata2" ref="A1:A7">
    <sortCondition ref="A1"/>
  </sortState>
  <hyperlinks>
    <hyperlink ref="C24" r:id="rId1" xr:uid="{E544D60B-EEDF-478E-8584-FA932ECEE8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 MARCHE</vt:lpstr>
      <vt:lpstr>LISTE DEROULANTE</vt:lpstr>
      <vt:lpstr>'FICHE MARCHE'!Zone_d_impression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2020-02-13T06:35:14Z</cp:lastPrinted>
  <dcterms:created xsi:type="dcterms:W3CDTF">2019-09-19T12:17:55Z</dcterms:created>
  <dcterms:modified xsi:type="dcterms:W3CDTF">2020-03-11T08:09:51Z</dcterms:modified>
</cp:coreProperties>
</file>