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5.xml" ContentType="application/vnd.openxmlformats-officedocument.drawing+xml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ctrlProps/ctrlProp36.xml" ContentType="application/vnd.ms-excel.controlproperties+xml"/>
  <Override PartName="/xl/ctrlProps/ctrlProp3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431061\Alstom\DLC - Documents\MS\CND\01 - Modèle\"/>
    </mc:Choice>
  </mc:AlternateContent>
  <xr:revisionPtr revIDLastSave="494" documentId="6_{3AC13FFA-E772-444C-AA54-518B10612DBF}" xr6:coauthVersionLast="41" xr6:coauthVersionMax="44" xr10:uidLastSave="{F98A470B-8525-41A2-A125-71627C03B68F}"/>
  <bookViews>
    <workbookView xWindow="-110" yWindow="-110" windowWidth="19420" windowHeight="10420" xr2:uid="{00000000-000D-0000-FFFF-FFFF00000000}"/>
  </bookViews>
  <sheets>
    <sheet name="Suivi_CND" sheetId="12" r:id="rId1"/>
    <sheet name="Rapport MT" sheetId="1" r:id="rId2"/>
    <sheet name="Rapport PT" sheetId="3" r:id="rId3"/>
    <sheet name="Rapport UT" sheetId="4" r:id="rId4"/>
    <sheet name="Rapport VT" sheetId="9" r:id="rId5"/>
    <sheet name="std CND Applicable" sheetId="7" r:id="rId6"/>
  </sheets>
  <definedNames>
    <definedName name="ListeProduit">OFFSET('std CND Applicable'!$I$2,,,COUNTIF('std CND Applicable'!$I$2:$I$15,"&lt;&gt;#NOMBRE!")-1)</definedName>
    <definedName name="ListeProjet">OFFSET('std CND Applicable'!$G$2,,,COUNTIF('std CND Applicable'!$G$2:$G$100,"&lt;&gt;0"))</definedName>
    <definedName name="Produit">OFFSET(Suivi_CND!$B$2,,,COUNTA(Suivi_CND!$B:$B)-1)</definedName>
    <definedName name="Projet">OFFSET(Suivi_CND!$A$2,,,COUNTA(Suivi_CND!$A:$A)-1)</definedName>
    <definedName name="_xlnm.Print_Area" localSheetId="1">'Rapport MT'!$A$1:$P$31</definedName>
    <definedName name="_xlnm.Print_Area" localSheetId="2">'Rapport PT'!$A$1:$O$30</definedName>
    <definedName name="_xlnm.Print_Area" localSheetId="3">'Rapport UT'!$A$1:$S$32</definedName>
    <definedName name="_xlnm.Print_Area" localSheetId="4">'Rapport VT'!$A$1:$P$28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N1" i="9"/>
  <c r="R1" i="4"/>
  <c r="L1" i="3"/>
  <c r="H18" i="7" l="1" a="1"/>
  <c r="H18" i="7" s="1"/>
  <c r="H19" i="7" a="1"/>
  <c r="H19" i="7" s="1"/>
  <c r="H20" i="7" a="1"/>
  <c r="H20" i="7" s="1"/>
  <c r="H21" i="7" a="1"/>
  <c r="H21" i="7" s="1"/>
  <c r="H22" i="7" a="1"/>
  <c r="H22" i="7" s="1"/>
  <c r="H23" i="7" a="1"/>
  <c r="H23" i="7" s="1"/>
  <c r="H24" i="7" a="1"/>
  <c r="H24" i="7" s="1"/>
  <c r="H25" i="7" a="1"/>
  <c r="H25" i="7" s="1"/>
  <c r="H26" i="7" a="1"/>
  <c r="H26" i="7" s="1"/>
  <c r="H27" i="7" a="1"/>
  <c r="H27" i="7" s="1"/>
  <c r="H28" i="7" a="1"/>
  <c r="H28" i="7" s="1"/>
  <c r="H29" i="7" a="1"/>
  <c r="H29" i="7" s="1"/>
  <c r="H30" i="7" a="1"/>
  <c r="H30" i="7" s="1"/>
  <c r="H17" i="7" a="1"/>
  <c r="H16" i="7" a="1"/>
  <c r="H11" i="7" a="1"/>
  <c r="H10" i="7" a="1"/>
  <c r="H13" i="7" a="1"/>
  <c r="H14" i="7" a="1"/>
  <c r="H15" i="7" a="1"/>
  <c r="H12" i="7" a="1"/>
  <c r="H7" i="7" a="1"/>
  <c r="H9" i="7" a="1"/>
  <c r="G2" i="7" a="1"/>
  <c r="H6" i="7" a="1"/>
  <c r="H3" i="7" a="1"/>
  <c r="H2" i="7" a="1"/>
  <c r="H4" i="7" a="1"/>
  <c r="H5" i="7" a="1"/>
  <c r="H8" i="7" a="1"/>
  <c r="H17" i="7" l="1"/>
  <c r="H16" i="7"/>
  <c r="H15" i="7"/>
  <c r="H14" i="7"/>
  <c r="H12" i="7"/>
  <c r="H9" i="7"/>
  <c r="H11" i="7"/>
  <c r="H6" i="7"/>
  <c r="H13" i="7"/>
  <c r="H8" i="7"/>
  <c r="H5" i="7"/>
  <c r="H10" i="7"/>
  <c r="H7" i="7"/>
  <c r="H4" i="7"/>
  <c r="H3" i="7"/>
  <c r="H2" i="7"/>
  <c r="G2" i="7"/>
  <c r="I8" i="7" l="1" a="1"/>
  <c r="I8" i="7" s="1"/>
  <c r="I3" i="7" a="1"/>
  <c r="I3" i="7" s="1"/>
  <c r="I4" i="7" a="1"/>
  <c r="I4" i="7" s="1"/>
  <c r="I7" i="7" a="1"/>
  <c r="I7" i="7" s="1"/>
  <c r="I10" i="7" a="1"/>
  <c r="I10" i="7" s="1"/>
  <c r="I15" i="7" a="1"/>
  <c r="I15" i="7" s="1"/>
  <c r="I5" i="7" a="1"/>
  <c r="I5" i="7" s="1"/>
  <c r="I13" i="7" a="1"/>
  <c r="I13" i="7" s="1"/>
  <c r="I6" i="7" a="1"/>
  <c r="I6" i="7" s="1"/>
  <c r="I11" i="7" a="1"/>
  <c r="I11" i="7" s="1"/>
  <c r="I14" i="7" a="1"/>
  <c r="I14" i="7" s="1"/>
  <c r="I9" i="7" a="1"/>
  <c r="I9" i="7" s="1"/>
  <c r="I12" i="7" a="1"/>
  <c r="I12" i="7" s="1"/>
  <c r="I2" i="7"/>
  <c r="H269" i="12"/>
  <c r="H268" i="12"/>
  <c r="H267" i="12"/>
  <c r="H266" i="12"/>
  <c r="H265" i="12"/>
  <c r="H264" i="12"/>
  <c r="H263" i="12"/>
  <c r="H262" i="12"/>
  <c r="H261" i="12"/>
  <c r="H260" i="12"/>
  <c r="I87" i="12"/>
  <c r="H87" i="12"/>
  <c r="I86" i="12"/>
  <c r="H86" i="12"/>
  <c r="I85" i="12"/>
  <c r="H85" i="12"/>
  <c r="I84" i="12"/>
  <c r="H84" i="12"/>
  <c r="I83" i="12"/>
  <c r="H83" i="12"/>
  <c r="I82" i="12"/>
  <c r="H82" i="12"/>
  <c r="I81" i="12"/>
  <c r="H81" i="12"/>
  <c r="I80" i="12"/>
  <c r="H80" i="12"/>
  <c r="H79" i="12"/>
  <c r="H78" i="12"/>
  <c r="H77" i="12"/>
  <c r="H76" i="12"/>
  <c r="H75" i="12"/>
  <c r="H74" i="12"/>
  <c r="H73" i="12"/>
  <c r="H72" i="12"/>
  <c r="H71" i="12"/>
  <c r="H70" i="12"/>
  <c r="I69" i="12"/>
  <c r="H69" i="12"/>
  <c r="I68" i="12"/>
  <c r="H68" i="12"/>
  <c r="G3" i="7" a="1"/>
  <c r="G3" i="7" l="1"/>
  <c r="N3" i="1"/>
  <c r="N3" i="9" l="1"/>
  <c r="G4" i="7" a="1"/>
  <c r="G4" i="7" l="1"/>
  <c r="R3" i="4"/>
  <c r="L3" i="3"/>
  <c r="G5" i="7" a="1"/>
  <c r="G5" i="7" l="1"/>
  <c r="G6" i="7" a="1"/>
  <c r="G6" i="7" l="1"/>
  <c r="G7" i="7" a="1"/>
  <c r="G7" i="7" l="1"/>
  <c r="G8" i="7" a="1"/>
  <c r="G8" i="7" l="1"/>
  <c r="G9" i="7" a="1"/>
  <c r="G9" i="7" l="1"/>
  <c r="G10" i="7" a="1"/>
  <c r="G10" i="7" l="1"/>
  <c r="G11" i="7" a="1"/>
  <c r="G11" i="7" l="1"/>
  <c r="G12" i="7" a="1"/>
  <c r="G12" i="7" l="1"/>
  <c r="G13" i="7" a="1"/>
  <c r="G13" i="7" l="1"/>
  <c r="G14" i="7" a="1"/>
  <c r="G14" i="7" l="1"/>
  <c r="G15" i="7" a="1"/>
  <c r="G15" i="7" l="1"/>
  <c r="G16" i="7" a="1"/>
  <c r="G16" i="7" l="1"/>
  <c r="G17" i="7" a="1"/>
  <c r="G17" i="7" l="1"/>
  <c r="G18" i="7" a="1"/>
  <c r="G18" i="7" l="1"/>
  <c r="G19" i="7" a="1"/>
  <c r="G19" i="7" l="1"/>
  <c r="G20" i="7" a="1"/>
  <c r="G20" i="7" l="1"/>
  <c r="G21" i="7" a="1"/>
  <c r="G21" i="7" l="1"/>
  <c r="G22" i="7" a="1"/>
  <c r="G22" i="7" l="1"/>
  <c r="G23" i="7" a="1"/>
  <c r="G23" i="7" l="1"/>
  <c r="G24" i="7" a="1"/>
  <c r="G24" i="7" l="1"/>
  <c r="G25" i="7" a="1"/>
  <c r="G25" i="7" l="1"/>
  <c r="G26" i="7" a="1"/>
  <c r="G26" i="7" l="1"/>
  <c r="G27" i="7" a="1"/>
  <c r="G27" i="7" l="1"/>
  <c r="G28" i="7" a="1"/>
  <c r="G28" i="7" l="1"/>
  <c r="G29" i="7" a="1"/>
  <c r="G29" i="7" l="1"/>
  <c r="G30" i="7" a="1"/>
  <c r="G30" i="7" l="1"/>
  <c r="G31" i="7" a="1"/>
  <c r="G31" i="7" l="1"/>
  <c r="G32" i="7" a="1"/>
  <c r="G32" i="7" l="1"/>
  <c r="G33" i="7" a="1"/>
  <c r="G33" i="7" l="1"/>
  <c r="G34" i="7" a="1"/>
  <c r="G34" i="7" l="1"/>
  <c r="G35" i="7" a="1"/>
  <c r="G35" i="7" l="1"/>
  <c r="G36" i="7" a="1"/>
  <c r="G36" i="7" l="1"/>
  <c r="G37" i="7" a="1"/>
  <c r="G37" i="7" l="1"/>
  <c r="G38" i="7" a="1"/>
  <c r="G38" i="7" l="1"/>
  <c r="G39" i="7" a="1"/>
  <c r="G39" i="7" l="1"/>
  <c r="G40" i="7" a="1"/>
  <c r="G40" i="7" l="1"/>
  <c r="G41" i="7" a="1"/>
  <c r="G41" i="7" l="1"/>
  <c r="G42" i="7" a="1"/>
  <c r="G42" i="7" l="1"/>
  <c r="G43" i="7" a="1"/>
  <c r="G43" i="7" l="1"/>
  <c r="G44" i="7" a="1"/>
  <c r="G44" i="7" l="1"/>
  <c r="G45" i="7" a="1"/>
  <c r="G45" i="7" l="1"/>
  <c r="G46" i="7" a="1"/>
  <c r="G46" i="7" l="1"/>
  <c r="G47" i="7" a="1"/>
  <c r="G47" i="7" l="1"/>
  <c r="G48" i="7" a="1"/>
  <c r="G48" i="7" l="1"/>
  <c r="G49" i="7" a="1"/>
  <c r="G49" i="7" l="1"/>
  <c r="G50" i="7" a="1"/>
  <c r="G50" i="7" l="1"/>
  <c r="G51" i="7" a="1"/>
  <c r="G51" i="7" l="1"/>
  <c r="G52" i="7" a="1"/>
  <c r="G52" i="7" l="1"/>
  <c r="G53" i="7" a="1"/>
  <c r="G53" i="7" l="1"/>
  <c r="G54" i="7" a="1"/>
  <c r="G54" i="7" l="1"/>
  <c r="G55" i="7" a="1"/>
  <c r="G55" i="7" l="1"/>
  <c r="G56" i="7" a="1"/>
  <c r="G56" i="7" l="1"/>
  <c r="G57" i="7" a="1"/>
  <c r="G57" i="7" l="1"/>
  <c r="G58" i="7" a="1"/>
  <c r="G58" i="7" l="1"/>
  <c r="G59" i="7" a="1"/>
  <c r="G59" i="7" l="1"/>
  <c r="G60" i="7" a="1"/>
  <c r="G60" i="7" l="1"/>
  <c r="G61" i="7" a="1"/>
  <c r="G61" i="7" l="1"/>
  <c r="G62" i="7" a="1"/>
  <c r="G62" i="7" l="1"/>
  <c r="G63" i="7" a="1"/>
  <c r="G63" i="7" l="1"/>
  <c r="G64" i="7" a="1"/>
  <c r="G64" i="7" l="1"/>
  <c r="G65" i="7" a="1"/>
  <c r="G65" i="7" l="1"/>
  <c r="G66" i="7" a="1"/>
  <c r="G66" i="7" l="1"/>
  <c r="G67" i="7" a="1"/>
  <c r="G67" i="7" l="1"/>
  <c r="G68" i="7" a="1"/>
  <c r="G68" i="7" l="1"/>
  <c r="G69" i="7" a="1"/>
  <c r="G69" i="7" l="1"/>
  <c r="G70" i="7" a="1"/>
  <c r="G70" i="7" l="1"/>
  <c r="G71" i="7" a="1"/>
  <c r="G71" i="7" l="1"/>
  <c r="G72" i="7" a="1"/>
  <c r="G72" i="7" l="1"/>
  <c r="G73" i="7" a="1"/>
  <c r="G73" i="7" l="1"/>
  <c r="G74" i="7" a="1"/>
  <c r="G74" i="7" l="1"/>
  <c r="G75" i="7" a="1"/>
  <c r="G75" i="7" l="1"/>
  <c r="G76" i="7" a="1"/>
  <c r="G76" i="7" l="1"/>
  <c r="G77" i="7" a="1"/>
  <c r="G77" i="7" l="1"/>
  <c r="G78" i="7" a="1"/>
  <c r="G78" i="7" l="1"/>
  <c r="G79" i="7" a="1"/>
  <c r="G79" i="7" l="1"/>
  <c r="G80" i="7" a="1"/>
  <c r="G80" i="7" l="1"/>
  <c r="G81" i="7" a="1"/>
  <c r="G81" i="7" l="1"/>
  <c r="G82" i="7" a="1"/>
  <c r="G82" i="7" l="1"/>
  <c r="G83" i="7" a="1"/>
  <c r="G83" i="7" l="1"/>
  <c r="G84" i="7" a="1"/>
  <c r="G84" i="7" l="1"/>
  <c r="G85" i="7" a="1"/>
  <c r="G85" i="7" l="1"/>
  <c r="G86" i="7" a="1"/>
  <c r="G86" i="7" l="1"/>
  <c r="G87" i="7" a="1"/>
  <c r="G87" i="7" l="1"/>
  <c r="G88" i="7" a="1"/>
  <c r="G88" i="7" l="1"/>
  <c r="G89" i="7" a="1"/>
  <c r="G89" i="7" l="1"/>
  <c r="G90" i="7" a="1"/>
  <c r="G90" i="7" l="1"/>
  <c r="G91" i="7" a="1"/>
  <c r="G91" i="7" l="1"/>
  <c r="G92" i="7" a="1"/>
  <c r="G92" i="7" l="1"/>
  <c r="G93" i="7" a="1"/>
  <c r="G93" i="7" l="1"/>
  <c r="G94" i="7" a="1"/>
  <c r="G94" i="7" l="1"/>
  <c r="G95" i="7" a="1"/>
  <c r="G95" i="7" l="1"/>
  <c r="G96" i="7" a="1"/>
  <c r="G96" i="7" l="1"/>
  <c r="G97" i="7" a="1"/>
  <c r="G97" i="7" l="1"/>
  <c r="G98" i="7" a="1"/>
  <c r="G98" i="7" l="1"/>
  <c r="G99" i="7" a="1"/>
  <c r="G99" i="7" l="1"/>
  <c r="G100" i="7" a="1"/>
  <c r="G100" i="7" l="1"/>
</calcChain>
</file>

<file path=xl/sharedStrings.xml><?xml version="1.0" encoding="utf-8"?>
<sst xmlns="http://schemas.openxmlformats.org/spreadsheetml/2006/main" count="1737" uniqueCount="410">
  <si>
    <t>Etablissement du Creusot</t>
  </si>
  <si>
    <r>
      <t xml:space="preserve">Code article
</t>
    </r>
    <r>
      <rPr>
        <sz val="8"/>
        <color theme="4" tint="-0.249977111117893"/>
        <rFont val="Alstom"/>
      </rPr>
      <t>Article code</t>
    </r>
  </si>
  <si>
    <r>
      <t xml:space="preserve">Matière
</t>
    </r>
    <r>
      <rPr>
        <sz val="8"/>
        <color theme="4" tint="-0.249977111117893"/>
        <rFont val="Alstom"/>
      </rPr>
      <t>Material</t>
    </r>
  </si>
  <si>
    <r>
      <t xml:space="preserve">N° coulée
</t>
    </r>
    <r>
      <rPr>
        <sz val="8"/>
        <color theme="4" tint="-0.249977111117893"/>
        <rFont val="Alstom"/>
      </rPr>
      <t>Heat n°</t>
    </r>
  </si>
  <si>
    <r>
      <t xml:space="preserve">Fournisseur
</t>
    </r>
    <r>
      <rPr>
        <sz val="8"/>
        <color theme="4" tint="-0.249977111117893"/>
        <rFont val="Alstom"/>
      </rPr>
      <t>Supplier n°</t>
    </r>
  </si>
  <si>
    <r>
      <t xml:space="preserve">Stade et étendue du contrôle
</t>
    </r>
    <r>
      <rPr>
        <sz val="8"/>
        <color theme="4" tint="-0.249977111117893"/>
        <rFont val="Alstom"/>
      </rPr>
      <t>Stage and extent of inspection</t>
    </r>
  </si>
  <si>
    <r>
      <t xml:space="preserve">Type
</t>
    </r>
    <r>
      <rPr>
        <sz val="8"/>
        <color theme="4" tint="-0.249977111117893"/>
        <rFont val="Alstom"/>
      </rPr>
      <t>Type</t>
    </r>
  </si>
  <si>
    <r>
      <t xml:space="preserve">Marque
</t>
    </r>
    <r>
      <rPr>
        <sz val="8"/>
        <color theme="4" tint="-0.249977111117893"/>
        <rFont val="Alstom"/>
      </rPr>
      <t>Trade mark</t>
    </r>
  </si>
  <si>
    <r>
      <t xml:space="preserve">Référence
</t>
    </r>
    <r>
      <rPr>
        <sz val="8"/>
        <color theme="4" tint="-0.249977111117893"/>
        <rFont val="Alstom"/>
      </rPr>
      <t>Reference</t>
    </r>
  </si>
  <si>
    <r>
      <t xml:space="preserve">Révélateur
</t>
    </r>
    <r>
      <rPr>
        <sz val="8"/>
        <color theme="4" tint="-0.249977111117893"/>
        <rFont val="Alstom"/>
      </rPr>
      <t>Developer</t>
    </r>
  </si>
  <si>
    <r>
      <t xml:space="preserve">Etat de surface
</t>
    </r>
    <r>
      <rPr>
        <sz val="8"/>
        <color theme="4" tint="-0.249977111117893"/>
        <rFont val="Alstom"/>
      </rPr>
      <t>Surface condition</t>
    </r>
  </si>
  <si>
    <r>
      <t xml:space="preserve">Sablé
</t>
    </r>
    <r>
      <rPr>
        <sz val="8"/>
        <color theme="4" tint="-0.249977111117893"/>
        <rFont val="Alstom"/>
      </rPr>
      <t>Sanded</t>
    </r>
  </si>
  <si>
    <r>
      <t xml:space="preserve">Meulé
</t>
    </r>
    <r>
      <rPr>
        <sz val="8"/>
        <color theme="4" tint="-0.249977111117893"/>
        <rFont val="Alstom"/>
      </rPr>
      <t>Ground</t>
    </r>
  </si>
  <si>
    <r>
      <t xml:space="preserve">Usine
</t>
    </r>
    <r>
      <rPr>
        <sz val="8"/>
        <color theme="4" tint="-0.249977111117893"/>
        <rFont val="Alstom"/>
      </rPr>
      <t>Machined</t>
    </r>
  </si>
  <si>
    <r>
      <t xml:space="preserve">Poli
</t>
    </r>
    <r>
      <rPr>
        <sz val="8"/>
        <color theme="4" tint="-0.249977111117893"/>
        <rFont val="Alstom"/>
      </rPr>
      <t>Polished</t>
    </r>
  </si>
  <si>
    <r>
      <t xml:space="preserve">Rugosité
</t>
    </r>
    <r>
      <rPr>
        <sz val="8"/>
        <color theme="4" tint="-0.249977111117893"/>
        <rFont val="Alstom"/>
      </rPr>
      <t>Roughness</t>
    </r>
  </si>
  <si>
    <r>
      <t xml:space="preserve">Nettoyage préalable
</t>
    </r>
    <r>
      <rPr>
        <sz val="8"/>
        <color theme="4" tint="-0.249977111117893"/>
        <rFont val="Alstom"/>
      </rPr>
      <t>Preliminary cleaning</t>
    </r>
  </si>
  <si>
    <r>
      <t xml:space="preserve">Produits utilisés
</t>
    </r>
    <r>
      <rPr>
        <sz val="8"/>
        <color theme="4" tint="-0.249977111117893"/>
        <rFont val="Alstom"/>
      </rPr>
      <t>Products used</t>
    </r>
  </si>
  <si>
    <r>
      <t xml:space="preserve">Oui
</t>
    </r>
    <r>
      <rPr>
        <sz val="8"/>
        <color theme="4" tint="-0.249977111117893"/>
        <rFont val="Alstom"/>
      </rPr>
      <t>Yes</t>
    </r>
  </si>
  <si>
    <r>
      <t xml:space="preserve">Non
</t>
    </r>
    <r>
      <rPr>
        <sz val="8"/>
        <color theme="4" tint="-0.249977111117893"/>
        <rFont val="Alstom"/>
      </rPr>
      <t>No</t>
    </r>
  </si>
  <si>
    <r>
      <t xml:space="preserve">Mode de séchage
</t>
    </r>
    <r>
      <rPr>
        <sz val="8"/>
        <color theme="4" tint="-0.249977111117893"/>
        <rFont val="Alstom"/>
      </rPr>
      <t>Drying method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</si>
  <si>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</si>
  <si>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Temps de séchage
</t>
    </r>
    <r>
      <rPr>
        <sz val="8"/>
        <color theme="4" tint="-0.249977111117893"/>
        <rFont val="Alstom"/>
      </rPr>
      <t>Drying time</t>
    </r>
  </si>
  <si>
    <t>Minutes</t>
  </si>
  <si>
    <r>
      <t xml:space="preserve">Eclairage utilisé
</t>
    </r>
    <r>
      <rPr>
        <sz val="8"/>
        <color theme="4" tint="-0.249977111117893"/>
        <rFont val="Alstom"/>
      </rPr>
      <t>Lighting used</t>
    </r>
  </si>
  <si>
    <r>
      <t xml:space="preserve">Lumière
</t>
    </r>
    <r>
      <rPr>
        <sz val="8"/>
        <color theme="4" tint="-0.249977111117893"/>
        <rFont val="Alstom"/>
      </rPr>
      <t>Light</t>
    </r>
  </si>
  <si>
    <r>
      <t xml:space="preserve">Naturelle
</t>
    </r>
    <r>
      <rPr>
        <sz val="8"/>
        <color theme="4" tint="-0.249977111117893"/>
        <rFont val="Alstom"/>
      </rPr>
      <t>Natural</t>
    </r>
  </si>
  <si>
    <r>
      <t xml:space="preserve">Artificielle
</t>
    </r>
    <r>
      <rPr>
        <sz val="8"/>
        <color theme="4" tint="-0.249977111117893"/>
        <rFont val="Alstom"/>
      </rPr>
      <t>Artificial</t>
    </r>
  </si>
  <si>
    <r>
      <t xml:space="preserve">Noire
</t>
    </r>
    <r>
      <rPr>
        <sz val="8"/>
        <color theme="4" tint="-0.249977111117893"/>
        <rFont val="Alstom"/>
      </rPr>
      <t>Black</t>
    </r>
  </si>
  <si>
    <r>
      <t xml:space="preserve">Eclairement
</t>
    </r>
    <r>
      <rPr>
        <sz val="8"/>
        <color theme="4" tint="-0.249977111117893"/>
        <rFont val="Alstom"/>
      </rPr>
      <t>Lighting</t>
    </r>
  </si>
  <si>
    <r>
      <rPr>
        <sz val="8"/>
        <color theme="4" tint="-0.249977111117893"/>
        <rFont val="Alstom"/>
      </rPr>
      <t xml:space="preserve">Lux </t>
    </r>
    <r>
      <rPr>
        <b/>
        <sz val="8"/>
        <color theme="4" tint="-0.249977111117893"/>
        <rFont val="Alstom"/>
      </rPr>
      <t xml:space="preserve">/ </t>
    </r>
    <r>
      <rPr>
        <sz val="8"/>
        <color theme="4" tint="-0.249977111117893"/>
        <rFont val="Alstom"/>
      </rPr>
      <t>W/cm²</t>
    </r>
  </si>
  <si>
    <r>
      <t xml:space="preserve">Résultat du contrôle
</t>
    </r>
    <r>
      <rPr>
        <sz val="8"/>
        <color theme="4" tint="-0.249977111117893"/>
        <rFont val="Alstom"/>
      </rPr>
      <t>Examination result</t>
    </r>
  </si>
  <si>
    <r>
      <t xml:space="preserve">Conforme
</t>
    </r>
    <r>
      <rPr>
        <sz val="8"/>
        <color theme="4" tint="-0.249977111117893"/>
        <rFont val="Alstom"/>
      </rPr>
      <t>Accepted</t>
    </r>
  </si>
  <si>
    <r>
      <t xml:space="preserve">Non conforme
</t>
    </r>
    <r>
      <rPr>
        <sz val="8"/>
        <color theme="4" tint="-0.249977111117893"/>
        <rFont val="Alstom"/>
      </rPr>
      <t>Refused</t>
    </r>
  </si>
  <si>
    <r>
      <t xml:space="preserve">Signature/Tampon/N°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</si>
  <si>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Examen par magnétoscopie
</t>
    </r>
    <r>
      <rPr>
        <sz val="10"/>
        <color theme="4" tint="-0.249977111117893"/>
        <rFont val="Alstom"/>
      </rPr>
      <t>Magnetic particle examination</t>
    </r>
  </si>
  <si>
    <r>
      <t xml:space="preserve">Méthode de magnétisation
</t>
    </r>
    <r>
      <rPr>
        <sz val="8"/>
        <color theme="4" tint="-0.249977111117893"/>
        <rFont val="Alstom"/>
      </rPr>
      <t>Magnetizing method</t>
    </r>
  </si>
  <si>
    <r>
      <t xml:space="preserve">Nature du courant
</t>
    </r>
    <r>
      <rPr>
        <sz val="8"/>
        <color theme="4" tint="-0.249977111117893"/>
        <rFont val="Alstom"/>
      </rPr>
      <t>Power supply nature</t>
    </r>
  </si>
  <si>
    <r>
      <t xml:space="preserve">Mobile
</t>
    </r>
    <r>
      <rPr>
        <sz val="8"/>
        <color theme="4" tint="-0.249977111117893"/>
        <rFont val="Alstom"/>
      </rPr>
      <t>Portable</t>
    </r>
  </si>
  <si>
    <r>
      <t xml:space="preserve">Fixe
</t>
    </r>
    <r>
      <rPr>
        <sz val="8"/>
        <color theme="4" tint="-0.249977111117893"/>
        <rFont val="Alstom"/>
      </rPr>
      <t>Stationary</t>
    </r>
  </si>
  <si>
    <r>
      <t xml:space="preserve">Par électro-aimant
</t>
    </r>
    <r>
      <rPr>
        <sz val="8"/>
        <color theme="4" tint="-0.249977111117893"/>
        <rFont val="Alstom"/>
      </rPr>
      <t>By yoke</t>
    </r>
  </si>
  <si>
    <r>
      <t xml:space="preserve">Par champ
</t>
    </r>
    <r>
      <rPr>
        <sz val="8"/>
        <color theme="4" tint="-0.249977111117893"/>
        <rFont val="Alstom"/>
      </rPr>
      <t>By field</t>
    </r>
  </si>
  <si>
    <r>
      <t xml:space="preserve">Par passage de courant
</t>
    </r>
    <r>
      <rPr>
        <sz val="8"/>
        <color theme="4" tint="-0.249977111117893"/>
        <rFont val="Alstom"/>
      </rPr>
      <t>By passing current</t>
    </r>
  </si>
  <si>
    <r>
      <t xml:space="preserve">Alternatif
</t>
    </r>
    <r>
      <rPr>
        <sz val="8"/>
        <color theme="4" tint="-0.249977111117893"/>
        <rFont val="Alstom"/>
      </rPr>
      <t>A.C</t>
    </r>
  </si>
  <si>
    <r>
      <t xml:space="preserve">Redressé
</t>
    </r>
    <r>
      <rPr>
        <sz val="8"/>
        <color theme="4" tint="-0.249977111117893"/>
        <rFont val="Alstom"/>
      </rPr>
      <t>Rectified</t>
    </r>
  </si>
  <si>
    <r>
      <t xml:space="preserve">Pulsé
</t>
    </r>
    <r>
      <rPr>
        <sz val="8"/>
        <color theme="4" tint="-0.249977111117893"/>
        <rFont val="Alstom"/>
      </rPr>
      <t>Pulse</t>
    </r>
  </si>
  <si>
    <r>
      <t xml:space="preserve">Continu
</t>
    </r>
    <r>
      <rPr>
        <sz val="8"/>
        <color theme="4" tint="-0.249977111117893"/>
        <rFont val="Alstom"/>
      </rPr>
      <t>D.C</t>
    </r>
  </si>
  <si>
    <r>
      <t xml:space="preserve">Grenaillé
</t>
    </r>
    <r>
      <rPr>
        <sz val="8"/>
        <color theme="4" tint="-0.249977111117893"/>
        <rFont val="Alstom"/>
      </rPr>
      <t>Shotted</t>
    </r>
  </si>
  <si>
    <r>
      <t xml:space="preserve">Brut 
</t>
    </r>
    <r>
      <rPr>
        <sz val="8"/>
        <color theme="4" tint="-0.249977111117893"/>
        <rFont val="Alstom"/>
      </rPr>
      <t>Rough</t>
    </r>
  </si>
  <si>
    <r>
      <t xml:space="preserve">Nettoyage
</t>
    </r>
    <r>
      <rPr>
        <sz val="8"/>
        <color theme="4" tint="-0.249977111117893"/>
        <rFont val="Alstom"/>
      </rPr>
      <t>Cleaning</t>
    </r>
  </si>
  <si>
    <r>
      <t xml:space="preserve">Acétone
</t>
    </r>
    <r>
      <rPr>
        <sz val="8"/>
        <color theme="4" tint="-0.249977111117893"/>
        <rFont val="Alstom"/>
      </rPr>
      <t>Acetone</t>
    </r>
  </si>
  <si>
    <r>
      <t xml:space="preserve">Soufflé
</t>
    </r>
    <r>
      <rPr>
        <sz val="8"/>
        <color theme="4" tint="-0.249977111117893"/>
        <rFont val="Alstom"/>
      </rPr>
      <t>Blown</t>
    </r>
  </si>
  <si>
    <r>
      <t xml:space="preserve">Intensité mesurée
</t>
    </r>
    <r>
      <rPr>
        <sz val="8"/>
        <color theme="4" tint="-0.249977111117893"/>
        <rFont val="Alstom"/>
      </rPr>
      <t>Actual amperage</t>
    </r>
  </si>
  <si>
    <r>
      <t xml:space="preserve">Durée de l'aimantation
</t>
    </r>
    <r>
      <rPr>
        <sz val="8"/>
        <color theme="4" tint="-0.249977111117893"/>
        <rFont val="Alstom"/>
      </rPr>
      <t>Magnetizing duration</t>
    </r>
  </si>
  <si>
    <t>Ampères</t>
  </si>
  <si>
    <t>A/m</t>
  </si>
  <si>
    <t>Secondes</t>
  </si>
  <si>
    <t>Laque de contraste</t>
  </si>
  <si>
    <t>Valeur du champ</t>
  </si>
  <si>
    <r>
      <t xml:space="preserve">Séquence d'examen
</t>
    </r>
    <r>
      <rPr>
        <sz val="8"/>
        <color theme="4" tint="-0.249977111117893"/>
        <rFont val="Alstom"/>
      </rPr>
      <t>Examination sequences</t>
    </r>
  </si>
  <si>
    <r>
      <t xml:space="preserve">Surface examinée en une seule fois
</t>
    </r>
    <r>
      <rPr>
        <sz val="8"/>
        <color theme="4" tint="-0.249977111117893"/>
        <rFont val="Alstom"/>
      </rPr>
      <t>Aera examined at a time</t>
    </r>
  </si>
  <si>
    <r>
      <t xml:space="preserve">Croquis montrant le recouvrement
</t>
    </r>
    <r>
      <rPr>
        <sz val="8"/>
        <color theme="4" tint="-0.249977111117893"/>
        <rFont val="Alstom"/>
      </rPr>
      <t>Sketch showing testing coverage</t>
    </r>
  </si>
  <si>
    <r>
      <t xml:space="preserve">Démagnétisation
</t>
    </r>
    <r>
      <rPr>
        <sz val="8"/>
        <color theme="4" tint="-0.249977111117893"/>
        <rFont val="Alstom"/>
      </rPr>
      <t>Demagnetizing</t>
    </r>
  </si>
  <si>
    <r>
      <t xml:space="preserve">Particules
</t>
    </r>
    <r>
      <rPr>
        <sz val="8"/>
        <color theme="4" tint="-0.249977111117893"/>
        <rFont val="Alstom"/>
      </rPr>
      <t>Particules</t>
    </r>
  </si>
  <si>
    <r>
      <t xml:space="preserve">Couleur
</t>
    </r>
    <r>
      <rPr>
        <sz val="8"/>
        <color theme="4" tint="-0.249977111117893"/>
        <rFont val="Alstom"/>
      </rPr>
      <t>Color</t>
    </r>
  </si>
  <si>
    <r>
      <t xml:space="preserve">Humides
</t>
    </r>
    <r>
      <rPr>
        <sz val="8"/>
        <color theme="4" tint="-0.249977111117893"/>
        <rFont val="Alstom"/>
      </rPr>
      <t>Wet</t>
    </r>
  </si>
  <si>
    <r>
      <t xml:space="preserve">Sèches
</t>
    </r>
    <r>
      <rPr>
        <sz val="8"/>
        <color theme="4" tint="-0.249977111117893"/>
        <rFont val="Alstom"/>
      </rPr>
      <t>Dry</t>
    </r>
  </si>
  <si>
    <r>
      <t xml:space="preserve">Fluorescentes
</t>
    </r>
    <r>
      <rPr>
        <sz val="8"/>
        <color theme="4" tint="-0.249977111117893"/>
        <rFont val="Alstom"/>
      </rPr>
      <t>Fluorescent</t>
    </r>
  </si>
  <si>
    <r>
      <t xml:space="preserve">Grise
</t>
    </r>
    <r>
      <rPr>
        <sz val="8"/>
        <color theme="4" tint="-0.249977111117893"/>
        <rFont val="Alstom"/>
      </rPr>
      <t>Grey</t>
    </r>
  </si>
  <si>
    <r>
      <t xml:space="preserve">Jaune
</t>
    </r>
    <r>
      <rPr>
        <sz val="8"/>
        <color theme="4" tint="-0.249977111117893"/>
        <rFont val="Alstom"/>
      </rPr>
      <t>Yellow</t>
    </r>
  </si>
  <si>
    <r>
      <t xml:space="preserve">Bleu
</t>
    </r>
    <r>
      <rPr>
        <sz val="8"/>
        <color theme="4" tint="-0.249977111117893"/>
        <rFont val="Alstom"/>
      </rPr>
      <t>Blue</t>
    </r>
  </si>
  <si>
    <r>
      <t xml:space="preserve">1 Direction
</t>
    </r>
    <r>
      <rPr>
        <sz val="8"/>
        <color theme="4" tint="-0.249977111117893"/>
        <rFont val="Alstom"/>
      </rPr>
      <t>1 Direction</t>
    </r>
  </si>
  <si>
    <r>
      <t xml:space="preserve">2 Directions perpendiculaires
</t>
    </r>
    <r>
      <rPr>
        <sz val="8"/>
        <color theme="4" tint="-0.249977111117893"/>
        <rFont val="Alstom"/>
      </rPr>
      <t>2 Perpendicular directions</t>
    </r>
  </si>
  <si>
    <r>
      <t xml:space="preserve">Pas
</t>
    </r>
    <r>
      <rPr>
        <sz val="8"/>
        <color theme="4" tint="-0.249977111117893"/>
        <rFont val="Alstom"/>
      </rPr>
      <t>Path center distance</t>
    </r>
  </si>
  <si>
    <t>mm</t>
  </si>
  <si>
    <t>………. X ……………  mm</t>
  </si>
  <si>
    <r>
      <t xml:space="preserve">Signature/
Tampon/N° carte contrôleur
</t>
    </r>
    <r>
      <rPr>
        <sz val="8"/>
        <color theme="4" tint="-0.249977111117893"/>
        <rFont val="Alstom"/>
      </rPr>
      <t>Signature/Stamp/N° of control card</t>
    </r>
  </si>
  <si>
    <t>AZ4A</t>
  </si>
  <si>
    <t>PSO-12-00052093</t>
  </si>
  <si>
    <t>P355NL1</t>
  </si>
  <si>
    <t>PSO-13-00071061</t>
  </si>
  <si>
    <t>AZ8A</t>
  </si>
  <si>
    <t>PSO-12-00048215</t>
  </si>
  <si>
    <t>PSO-12-00046452</t>
  </si>
  <si>
    <t>-</t>
  </si>
  <si>
    <t>EN GJS 400 18 LT</t>
  </si>
  <si>
    <t>CISALPINO</t>
  </si>
  <si>
    <t>PSO-12-00053139</t>
  </si>
  <si>
    <t>S355J2G3</t>
  </si>
  <si>
    <t>Anais ULICZNY</t>
  </si>
  <si>
    <t>PSO-12-00048248</t>
  </si>
  <si>
    <t>PSO-12-00053147</t>
  </si>
  <si>
    <t>PSO-12-00053149</t>
  </si>
  <si>
    <t>PSO-12-00072656</t>
  </si>
  <si>
    <t>PSO-12-00072269</t>
  </si>
  <si>
    <t>PSO-12-00076668</t>
  </si>
  <si>
    <t>PSO-12-00020994</t>
  </si>
  <si>
    <t>IXEGE</t>
  </si>
  <si>
    <t>PSO-12-00049958</t>
  </si>
  <si>
    <t>PSO-12-00035833</t>
  </si>
  <si>
    <t>MADHEPURA</t>
  </si>
  <si>
    <t>PSO-12-00069714</t>
  </si>
  <si>
    <t>PSO-12-00071692</t>
  </si>
  <si>
    <t>PSO-12-00076430</t>
  </si>
  <si>
    <t>PSO-12-00075994</t>
  </si>
  <si>
    <t>PSO-12-00066565</t>
  </si>
  <si>
    <t>/</t>
  </si>
  <si>
    <t>PSO-12-00066568</t>
  </si>
  <si>
    <t>REGIOLIS</t>
  </si>
  <si>
    <t>PSO-12-00045671</t>
  </si>
  <si>
    <t>PSO-12-00045660</t>
  </si>
  <si>
    <t>PSO-12-00074806</t>
  </si>
  <si>
    <t>PSO-12-00075871</t>
  </si>
  <si>
    <t>RGV2N2</t>
  </si>
  <si>
    <t>PSO-12-00039721</t>
  </si>
  <si>
    <t>PSO-12-00033802</t>
  </si>
  <si>
    <t>PSO-12-00033892</t>
  </si>
  <si>
    <t>PSO-12-00033948</t>
  </si>
  <si>
    <t>PBE-22-00013770</t>
  </si>
  <si>
    <t>P355NL1 et S500</t>
  </si>
  <si>
    <t>P275NL1</t>
  </si>
  <si>
    <t>SNCB_M7</t>
  </si>
  <si>
    <t>LCR</t>
  </si>
  <si>
    <r>
      <t xml:space="preserve">Examen par ressuage
</t>
    </r>
    <r>
      <rPr>
        <sz val="10"/>
        <color theme="4" tint="-0.249977111117893"/>
        <rFont val="Alstom"/>
      </rPr>
      <t>Liquid penetrant examination</t>
    </r>
  </si>
  <si>
    <r>
      <t xml:space="preserve">Pénétrant
</t>
    </r>
    <r>
      <rPr>
        <sz val="8"/>
        <color theme="4" tint="-0.249977111117893"/>
        <rFont val="Alstom"/>
      </rPr>
      <t>Penetrant</t>
    </r>
  </si>
  <si>
    <r>
      <t xml:space="preserve">Coloré
</t>
    </r>
    <r>
      <rPr>
        <sz val="8"/>
        <color theme="4" tint="-0.249977111117893"/>
        <rFont val="Alstom"/>
      </rPr>
      <t>Colored</t>
    </r>
  </si>
  <si>
    <r>
      <t xml:space="preserve">Fluorescent
</t>
    </r>
    <r>
      <rPr>
        <sz val="8"/>
        <color theme="4" tint="-0.249977111117893"/>
        <rFont val="Alstom"/>
      </rPr>
      <t>Fluorescent</t>
    </r>
  </si>
  <si>
    <r>
      <t xml:space="preserve">Produit de lavage
</t>
    </r>
    <r>
      <rPr>
        <sz val="8"/>
        <color theme="4" tint="-0.249977111117893"/>
        <rFont val="Alstom"/>
      </rPr>
      <t>Cleaning agent</t>
    </r>
  </si>
  <si>
    <r>
      <t xml:space="preserve">Nature
</t>
    </r>
    <r>
      <rPr>
        <sz val="8"/>
        <color theme="4" tint="-0.249977111117893"/>
        <rFont val="Alstom"/>
      </rPr>
      <t>Nature</t>
    </r>
  </si>
  <si>
    <r>
      <t xml:space="preserve">Eau
</t>
    </r>
    <r>
      <rPr>
        <sz val="8"/>
        <color theme="4" tint="-0.249977111117893"/>
        <rFont val="Alstom"/>
      </rPr>
      <t>Water</t>
    </r>
  </si>
  <si>
    <r>
      <t xml:space="preserve">Solvant
</t>
    </r>
    <r>
      <rPr>
        <sz val="8"/>
        <color theme="4" tint="-0.249977111117893"/>
        <rFont val="Alstom"/>
      </rPr>
      <t>Solvent</t>
    </r>
  </si>
  <si>
    <r>
      <t xml:space="preserve">Liquide
</t>
    </r>
    <r>
      <rPr>
        <sz val="8"/>
        <color theme="4" tint="-0.249977111117893"/>
        <rFont val="Alstom"/>
      </rPr>
      <t>Liquid</t>
    </r>
  </si>
  <si>
    <r>
      <t xml:space="preserve">Poudre
</t>
    </r>
    <r>
      <rPr>
        <sz val="8"/>
        <color theme="4" tint="-0.249977111117893"/>
        <rFont val="Alstom"/>
      </rPr>
      <t>Powder</t>
    </r>
  </si>
  <si>
    <r>
      <t xml:space="preserve">Brut
</t>
    </r>
    <r>
      <rPr>
        <sz val="8"/>
        <color theme="4" tint="-0.249977111117893"/>
        <rFont val="Alstom"/>
      </rPr>
      <t>Rough</t>
    </r>
  </si>
  <si>
    <r>
      <t xml:space="preserve">Brossé
</t>
    </r>
    <r>
      <rPr>
        <sz val="8"/>
        <color theme="4" tint="-0.249977111117893"/>
        <rFont val="Alstom"/>
      </rPr>
      <t>Brushed</t>
    </r>
  </si>
  <si>
    <r>
      <t xml:space="preserve">Température de la pièce
</t>
    </r>
    <r>
      <rPr>
        <sz val="8"/>
        <color theme="4" tint="-0.249977111117893"/>
        <rFont val="Alstom"/>
      </rPr>
      <t>Part temperature</t>
    </r>
  </si>
  <si>
    <t>De 10° à 35°</t>
  </si>
  <si>
    <t>De 36° à 60°</t>
  </si>
  <si>
    <r>
      <t xml:space="preserve">Application du pénétrant
</t>
    </r>
    <r>
      <rPr>
        <sz val="8"/>
        <color theme="4" tint="-0.249977111117893"/>
        <rFont val="Alstom"/>
      </rPr>
      <t>Penetrant application</t>
    </r>
  </si>
  <si>
    <r>
      <t xml:space="preserve">Mode d'application
</t>
    </r>
    <r>
      <rPr>
        <sz val="8"/>
        <color theme="4" tint="-0.249977111117893"/>
        <rFont val="Alstom"/>
      </rPr>
      <t>Application method</t>
    </r>
  </si>
  <si>
    <r>
      <t xml:space="preserve">Pinceau
</t>
    </r>
    <r>
      <rPr>
        <sz val="8"/>
        <color theme="4" tint="-0.249977111117893"/>
        <rFont val="Alstom"/>
      </rPr>
      <t>Brush</t>
    </r>
  </si>
  <si>
    <r>
      <t xml:space="preserve">Pulvérisation
</t>
    </r>
    <r>
      <rPr>
        <sz val="8"/>
        <color theme="4" tint="-0.249977111117893"/>
        <rFont val="Alstom"/>
      </rPr>
      <t>Pulverization</t>
    </r>
  </si>
  <si>
    <r>
      <t xml:space="preserve">Durée d'application
</t>
    </r>
    <r>
      <rPr>
        <sz val="8"/>
        <color theme="4" tint="-0.249977111117893"/>
        <rFont val="Alstom"/>
      </rPr>
      <t>Application time</t>
    </r>
  </si>
  <si>
    <r>
      <t xml:space="preserve">Elimination de l'excès de pénétrant
</t>
    </r>
    <r>
      <rPr>
        <sz val="8"/>
        <color theme="4" tint="-0.249977111117893"/>
        <rFont val="Alstom"/>
      </rPr>
      <t>Penetrant exces application</t>
    </r>
  </si>
  <si>
    <r>
      <t xml:space="preserve">Méthode
</t>
    </r>
    <r>
      <rPr>
        <sz val="8"/>
        <color theme="4" tint="-0.249977111117893"/>
        <rFont val="Alstom"/>
      </rPr>
      <t>Method</t>
    </r>
  </si>
  <si>
    <r>
      <t xml:space="preserve">Lavage à l'eau
</t>
    </r>
    <r>
      <rPr>
        <sz val="8"/>
        <color theme="4" tint="-0.249977111117893"/>
        <rFont val="Alstom"/>
      </rPr>
      <t>Water washing</t>
    </r>
  </si>
  <si>
    <r>
      <t xml:space="preserve">Emulsif
</t>
    </r>
    <r>
      <rPr>
        <sz val="8"/>
        <color theme="4" tint="-0.249977111117893"/>
        <rFont val="Alstom"/>
      </rPr>
      <t>Emulsifier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</si>
  <si>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</si>
  <si>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Courant d'air chaud
</t>
    </r>
    <r>
      <rPr>
        <sz val="8"/>
        <color theme="4" tint="-0.249977111117893"/>
        <rFont val="Alstom"/>
      </rPr>
      <t>Hot air blast</t>
    </r>
  </si>
  <si>
    <r>
      <t xml:space="preserve">Chiffons secs
</t>
    </r>
    <r>
      <rPr>
        <sz val="8"/>
        <color theme="4" tint="-0.249977111117893"/>
        <rFont val="Alstom"/>
      </rPr>
      <t>Dry rags</t>
    </r>
  </si>
  <si>
    <r>
      <t xml:space="preserve">Application du révélateur
</t>
    </r>
    <r>
      <rPr>
        <sz val="8"/>
        <color theme="4" tint="-0.249977111117893"/>
        <rFont val="Alstom"/>
      </rPr>
      <t>Developer application</t>
    </r>
  </si>
  <si>
    <r>
      <t xml:space="preserve">Durée de ressuage
</t>
    </r>
    <r>
      <rPr>
        <sz val="8"/>
        <color theme="4" tint="-0.249977111117893"/>
        <rFont val="Alstom"/>
      </rPr>
      <t>Penetration duration</t>
    </r>
  </si>
  <si>
    <r>
      <t xml:space="preserve">Examen par ultrasons
</t>
    </r>
    <r>
      <rPr>
        <sz val="10"/>
        <color theme="4" tint="-0.249977111117893"/>
        <rFont val="Alstom"/>
      </rPr>
      <t>Ultrasonic inspection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</si>
  <si>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</si>
  <si>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Appareil
</t>
    </r>
    <r>
      <rPr>
        <sz val="8"/>
        <color theme="4" tint="-0.249977111117893"/>
        <rFont val="Alstom"/>
      </rPr>
      <t>Equipment</t>
    </r>
  </si>
  <si>
    <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</si>
  <si>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Traducteurs
</t>
    </r>
    <r>
      <rPr>
        <sz val="8"/>
        <color theme="4" tint="-0.249977111117893"/>
        <rFont val="Alstom"/>
      </rPr>
      <t>Probes</t>
    </r>
  </si>
  <si>
    <r>
      <t xml:space="preserve">Ondes
</t>
    </r>
    <r>
      <rPr>
        <sz val="8"/>
        <color theme="4" tint="-0.249977111117893"/>
        <rFont val="Alstom"/>
      </rPr>
      <t>Waves</t>
    </r>
  </si>
  <si>
    <r>
      <t xml:space="preserve">Angle
</t>
    </r>
    <r>
      <rPr>
        <sz val="8"/>
        <color theme="4" tint="-0.249977111117893"/>
        <rFont val="Alstom"/>
      </rPr>
      <t>Angle</t>
    </r>
  </si>
  <si>
    <r>
      <t xml:space="preserve">Fréquence/diamètre
</t>
    </r>
    <r>
      <rPr>
        <sz val="8"/>
        <color theme="4" tint="-0.249977111117893"/>
        <rFont val="Alstom"/>
      </rPr>
      <t>Frequency/diametre</t>
    </r>
  </si>
  <si>
    <r>
      <t xml:space="preserve">Dimensions (mm)
</t>
    </r>
    <r>
      <rPr>
        <sz val="8"/>
        <color theme="4" tint="-0.249977111117893"/>
        <rFont val="Alstom"/>
      </rPr>
      <t>Dimensions (mm)</t>
    </r>
  </si>
  <si>
    <r>
      <t xml:space="preserve">Cale étalonnage
</t>
    </r>
    <r>
      <rPr>
        <sz val="8"/>
        <color theme="4" tint="-0.249977111117893"/>
        <rFont val="Alstom"/>
      </rPr>
      <t>Wedge calibration</t>
    </r>
  </si>
  <si>
    <t>L*</t>
  </si>
  <si>
    <t>T*</t>
  </si>
  <si>
    <t>0°</t>
  </si>
  <si>
    <t>4 MHZ</t>
  </si>
  <si>
    <t>3.5 x 10</t>
  </si>
  <si>
    <t>45°</t>
  </si>
  <si>
    <t>5 MHZ</t>
  </si>
  <si>
    <t>8 x 9</t>
  </si>
  <si>
    <t>60°</t>
  </si>
  <si>
    <t>6 MHZ</t>
  </si>
  <si>
    <t>70°</t>
  </si>
  <si>
    <t>7 MHZ</t>
  </si>
  <si>
    <r>
      <t xml:space="preserve">L* : Longitudinale </t>
    </r>
    <r>
      <rPr>
        <sz val="8"/>
        <color theme="4" tint="-0.249977111117893"/>
        <rFont val="Alstom"/>
      </rPr>
      <t>- Longitudinal</t>
    </r>
  </si>
  <si>
    <r>
      <t xml:space="preserve">T* : Transversale </t>
    </r>
    <r>
      <rPr>
        <sz val="8"/>
        <color theme="4" tint="-0.249977111117893"/>
        <rFont val="Alstom"/>
      </rPr>
      <t>- Transversal</t>
    </r>
  </si>
  <si>
    <r>
      <t xml:space="preserve">Grenailé
</t>
    </r>
    <r>
      <rPr>
        <sz val="8"/>
        <color theme="4" tint="-0.249977111117893"/>
        <rFont val="Alstom"/>
      </rPr>
      <t>Shotted</t>
    </r>
  </si>
  <si>
    <r>
      <t xml:space="preserve">Usiné
</t>
    </r>
    <r>
      <rPr>
        <sz val="8"/>
        <color theme="4" tint="-0.249977111117893"/>
        <rFont val="Alstom"/>
      </rPr>
      <t>Machined</t>
    </r>
  </si>
  <si>
    <r>
      <t xml:space="preserve">Milieu de couplage
</t>
    </r>
    <r>
      <rPr>
        <sz val="8"/>
        <color theme="4" tint="-0.249977111117893"/>
        <rFont val="Alstom"/>
      </rPr>
      <t>Coupling</t>
    </r>
  </si>
  <si>
    <r>
      <t xml:space="preserve">Savon
</t>
    </r>
    <r>
      <rPr>
        <sz val="8"/>
        <color theme="4" tint="-0.249977111117893"/>
        <rFont val="Alstom"/>
      </rPr>
      <t>Soap</t>
    </r>
  </si>
  <si>
    <r>
      <t xml:space="preserve">Gel
</t>
    </r>
    <r>
      <rPr>
        <sz val="8"/>
        <color theme="4" tint="-0.249977111117893"/>
        <rFont val="Alstom"/>
      </rPr>
      <t>Contact paste</t>
    </r>
  </si>
  <si>
    <r>
      <t xml:space="preserve">Huile
</t>
    </r>
    <r>
      <rPr>
        <sz val="8"/>
        <color theme="4" tint="-0.249977111117893"/>
        <rFont val="Alstom"/>
      </rPr>
      <t>Oil</t>
    </r>
  </si>
  <si>
    <r>
      <t xml:space="preserve">Sens de couplage
</t>
    </r>
    <r>
      <rPr>
        <sz val="8"/>
        <color theme="4" tint="-0.249977111117893"/>
        <rFont val="Alstom"/>
      </rPr>
      <t>Orientation</t>
    </r>
  </si>
  <si>
    <r>
      <t xml:space="preserve">Sur pièce
</t>
    </r>
    <r>
      <rPr>
        <sz val="8"/>
        <color theme="4" tint="-0.249977111117893"/>
        <rFont val="Alstom"/>
      </rPr>
      <t>On part</t>
    </r>
  </si>
  <si>
    <r>
      <t xml:space="preserve">Sur la périphérie
</t>
    </r>
    <r>
      <rPr>
        <sz val="8"/>
        <color theme="4" tint="-0.249977111117893"/>
        <rFont val="Alstom"/>
      </rPr>
      <t>On the periphery</t>
    </r>
  </si>
  <si>
    <r>
      <t xml:space="preserve">En bout
</t>
    </r>
    <r>
      <rPr>
        <sz val="8"/>
        <color theme="4" tint="-0.249977111117893"/>
        <rFont val="Alstom"/>
      </rPr>
      <t>On end</t>
    </r>
  </si>
  <si>
    <r>
      <t xml:space="preserve">Sur soudure
</t>
    </r>
    <r>
      <rPr>
        <sz val="8"/>
        <color theme="4" tint="-0.249977111117893"/>
        <rFont val="Alstom"/>
      </rPr>
      <t>On weld</t>
    </r>
  </si>
  <si>
    <r>
      <t xml:space="preserve">Etalonnage de l'appareil </t>
    </r>
    <r>
      <rPr>
        <sz val="8"/>
        <color theme="4" tint="-0.249977111117893"/>
        <rFont val="Alstom"/>
      </rPr>
      <t>- Equipment calibration</t>
    </r>
  </si>
  <si>
    <r>
      <t xml:space="preserve">Traducteur
</t>
    </r>
    <r>
      <rPr>
        <sz val="8"/>
        <color theme="4" tint="-0.249977111117893"/>
        <rFont val="Alstom"/>
      </rPr>
      <t>Probe</t>
    </r>
  </si>
  <si>
    <r>
      <t xml:space="preserve">Base de temps (mm)
</t>
    </r>
    <r>
      <rPr>
        <sz val="8"/>
        <color theme="4" tint="-0.249977111117893"/>
        <rFont val="Alstom"/>
      </rPr>
      <t>Time base (mm)</t>
    </r>
  </si>
  <si>
    <r>
      <t xml:space="preserve">Traduceteur
</t>
    </r>
    <r>
      <rPr>
        <sz val="8"/>
        <color theme="4" tint="-0.249977111117893"/>
        <rFont val="Alstom"/>
      </rPr>
      <t>Probe</t>
    </r>
  </si>
  <si>
    <r>
      <t xml:space="preserve">Signature 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</si>
  <si>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Projet
</t>
    </r>
    <r>
      <rPr>
        <sz val="8"/>
        <color theme="4" tint="-0.249977111117893"/>
        <rFont val="Alstom"/>
      </rPr>
      <t>Project</t>
    </r>
  </si>
  <si>
    <r>
      <t xml:space="preserve">N° de Plan
</t>
    </r>
    <r>
      <rPr>
        <sz val="8"/>
        <color theme="4" tint="-0.249977111117893"/>
        <rFont val="Alstom"/>
      </rPr>
      <t>Plan number</t>
    </r>
    <r>
      <rPr>
        <b/>
        <sz val="8"/>
        <color theme="4" tint="-0.249977111117893"/>
        <rFont val="Alstom"/>
      </rPr>
      <t xml:space="preserve">
</t>
    </r>
  </si>
  <si>
    <r>
      <t xml:space="preserve">Spécification 
</t>
    </r>
    <r>
      <rPr>
        <sz val="8"/>
        <color theme="4" tint="-0.249977111117893"/>
        <rFont val="Alstom"/>
      </rPr>
      <t>Specification</t>
    </r>
  </si>
  <si>
    <r>
      <rPr>
        <b/>
        <sz val="8"/>
        <color theme="4" tint="-0.249977111117893"/>
        <rFont val="Alstom"/>
      </rPr>
      <t xml:space="preserve">Projet
</t>
    </r>
    <r>
      <rPr>
        <sz val="8"/>
        <color theme="4" tint="-0.249977111117893"/>
        <rFont val="Alstom"/>
      </rPr>
      <t>Project</t>
    </r>
  </si>
  <si>
    <r>
      <rPr>
        <b/>
        <sz val="8"/>
        <color theme="4" tint="-0.249977111117893"/>
        <rFont val="Alstom"/>
      </rP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</si>
  <si>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N° de Plan
</t>
    </r>
    <r>
      <rPr>
        <sz val="8"/>
        <color theme="4" tint="-0.249977111117893"/>
        <rFont val="Alstom"/>
      </rPr>
      <t>Plan number</t>
    </r>
  </si>
  <si>
    <r>
      <t xml:space="preserve">Spécification
</t>
    </r>
    <r>
      <rPr>
        <sz val="8"/>
        <color theme="4" tint="-0.249977111117893"/>
        <rFont val="Alstom"/>
      </rPr>
      <t>Specification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</si>
  <si>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</si>
  <si>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N° OF
</t>
    </r>
    <r>
      <rPr>
        <sz val="8"/>
        <color theme="4" tint="-0.249977111117893"/>
        <rFont val="Alstom"/>
      </rPr>
      <t>Production order number</t>
    </r>
  </si>
  <si>
    <t>PRASA_GIBELA</t>
  </si>
  <si>
    <t>Modifié par :</t>
  </si>
  <si>
    <t>Le :</t>
  </si>
  <si>
    <t>Spécification MT --&gt;</t>
  </si>
  <si>
    <t>Spécification PT --&gt;</t>
  </si>
  <si>
    <t>Spécification UT --&gt;</t>
  </si>
  <si>
    <r>
      <t xml:space="preserve">ID Procès verbal
</t>
    </r>
    <r>
      <rPr>
        <sz val="8"/>
        <color theme="4" tint="-0.249977111117893"/>
        <rFont val="Alstom"/>
      </rPr>
      <t>Test report ID</t>
    </r>
  </si>
  <si>
    <t>Trou percé latéralement
Trou percé fond plat
Diamètre du trou
Epaisseur de la cale</t>
  </si>
  <si>
    <t>Actions de contrôle</t>
  </si>
  <si>
    <t>C</t>
  </si>
  <si>
    <t>NC</t>
  </si>
  <si>
    <t>NA</t>
  </si>
  <si>
    <t>Commentaires / N° Constat de Défaut</t>
  </si>
  <si>
    <t>Soudure chassis suivant FC 18001</t>
  </si>
  <si>
    <t>Présence et conformité des soudures</t>
  </si>
  <si>
    <t>Refusion TIG suivant FC 18001</t>
  </si>
  <si>
    <t xml:space="preserve">Vérification refusion TIG </t>
  </si>
  <si>
    <t>Contrôler suivant plan 100% cordons correspondants</t>
  </si>
  <si>
    <t>Platinage</t>
  </si>
  <si>
    <t>Présence du platinage</t>
  </si>
  <si>
    <t>Visuel hors-soudure</t>
  </si>
  <si>
    <t>Absence de projections sur faces non ré-usinées (interface de montage)</t>
  </si>
  <si>
    <t>Vérifier absence de projections sur faces non ré-usinées</t>
  </si>
  <si>
    <t>Vérifier absence de ces défauts.</t>
  </si>
  <si>
    <t>Points de vigilance</t>
  </si>
  <si>
    <t>Vérifier les contrôles renforcés</t>
  </si>
  <si>
    <t>Documentation</t>
  </si>
  <si>
    <t>C1N</t>
  </si>
  <si>
    <t>Vérifier la présence et la validation de chaque étape amont du C1N</t>
  </si>
  <si>
    <t>Traçabilité</t>
  </si>
  <si>
    <t>Fiche de traçabilité complétée conforme avec la pièce + Marquage suffisamment marquée</t>
  </si>
  <si>
    <r>
      <t xml:space="preserve">N° Plan
</t>
    </r>
    <r>
      <rPr>
        <sz val="8"/>
        <color theme="4" tint="-0.249977111117893"/>
        <rFont val="Alstom"/>
      </rPr>
      <t>Drawing number</t>
    </r>
  </si>
  <si>
    <r>
      <t xml:space="preserve">Date du contrôle
</t>
    </r>
    <r>
      <rPr>
        <sz val="8"/>
        <color theme="4" tint="-0.249977111117893"/>
        <rFont val="Alstom"/>
      </rPr>
      <t>Examination date</t>
    </r>
  </si>
  <si>
    <r>
      <t xml:space="preserve">Examen visuel
</t>
    </r>
    <r>
      <rPr>
        <sz val="10"/>
        <color theme="4" tint="-0.249977111117893"/>
        <rFont val="Alstom"/>
      </rPr>
      <t>Visual examination</t>
    </r>
  </si>
  <si>
    <r>
      <t xml:space="preserve">Outillage
</t>
    </r>
    <r>
      <rPr>
        <sz val="8"/>
        <color theme="4" tint="-0.249977111117893"/>
        <rFont val="Alstom"/>
      </rPr>
      <t>Tools</t>
    </r>
  </si>
  <si>
    <r>
      <t xml:space="preserve">Tréteaux
</t>
    </r>
    <r>
      <rPr>
        <sz val="8"/>
        <color theme="4" tint="-0.249977111117893"/>
        <rFont val="Alstom"/>
      </rPr>
      <t>Trestle</t>
    </r>
  </si>
  <si>
    <r>
      <t xml:space="preserve">Outillage spécifique
</t>
    </r>
    <r>
      <rPr>
        <sz val="8"/>
        <color theme="4" tint="-0.249977111117893"/>
        <rFont val="Alstom"/>
      </rPr>
      <t>Specific tools</t>
    </r>
  </si>
  <si>
    <t>Contrôler suivant plan 100% cordons accessibles + ZAT</t>
  </si>
  <si>
    <t>Vérifier la présence des rails, bossage, autres éléments d'habillage</t>
  </si>
  <si>
    <t>Absence d'entaille, coups de meule, point de fusion (chaude de retrait)</t>
  </si>
  <si>
    <r>
      <t xml:space="preserve">Commentaires
</t>
    </r>
    <r>
      <rPr>
        <sz val="8"/>
        <color theme="4" tint="-0.249977111117893"/>
        <rFont val="Alstom"/>
      </rPr>
      <t>Comments</t>
    </r>
  </si>
  <si>
    <t>Spécification Visuel --&gt;</t>
  </si>
  <si>
    <t>Contrôle supplémentaire</t>
  </si>
  <si>
    <t>Document applicable</t>
  </si>
  <si>
    <t>UT</t>
  </si>
  <si>
    <t>MT</t>
  </si>
  <si>
    <t>CND</t>
  </si>
  <si>
    <t>N°OF</t>
  </si>
  <si>
    <t>DUBAI</t>
  </si>
  <si>
    <t xml:space="preserve">BARCELONE </t>
  </si>
  <si>
    <t>LOCO MAROC</t>
  </si>
  <si>
    <t>SINGAPOUR</t>
  </si>
  <si>
    <t>NTV_NEW</t>
  </si>
  <si>
    <t>Matière</t>
  </si>
  <si>
    <t>P355NL2</t>
  </si>
  <si>
    <t>P275NL2</t>
  </si>
  <si>
    <t>S355J2G4</t>
  </si>
  <si>
    <t>PSO-12-00048216</t>
  </si>
  <si>
    <t>PSO-12-00080059</t>
  </si>
  <si>
    <t>PSO-12-00074938</t>
  </si>
  <si>
    <t>PSO-12-00053152</t>
  </si>
  <si>
    <t>PSO-12-00053153</t>
  </si>
  <si>
    <t>PSO-12-00035834</t>
  </si>
  <si>
    <t>PSO-12-00069715</t>
  </si>
  <si>
    <t>PSO-12-00080603</t>
  </si>
  <si>
    <t>PSO-12-00080237</t>
  </si>
  <si>
    <t>PSO-12-00078715</t>
  </si>
  <si>
    <t>PSO-12-00069972</t>
  </si>
  <si>
    <t>PV_CND</t>
  </si>
  <si>
    <t>Projet</t>
  </si>
  <si>
    <t>Code Article</t>
  </si>
  <si>
    <t>RER_NG</t>
  </si>
  <si>
    <t xml:space="preserve">N°PLAN </t>
  </si>
  <si>
    <t>Fréquentiel</t>
  </si>
  <si>
    <t>HANOÏ</t>
  </si>
  <si>
    <t>FAIT</t>
  </si>
  <si>
    <t>Nb CTRL initiaux</t>
  </si>
  <si>
    <t>SBB_H4</t>
  </si>
  <si>
    <t>N/A</t>
  </si>
  <si>
    <t>N° Série</t>
  </si>
  <si>
    <t>Historique</t>
  </si>
  <si>
    <t>N° FI</t>
  </si>
  <si>
    <t>Projet unique</t>
  </si>
  <si>
    <t>Produit</t>
  </si>
  <si>
    <r>
      <t xml:space="preserve">Produit
</t>
    </r>
    <r>
      <rPr>
        <sz val="8"/>
        <color theme="4" tint="-0.249977111117893"/>
        <rFont val="Alstom"/>
      </rPr>
      <t>Product</t>
    </r>
  </si>
  <si>
    <t>Produit filtre MT</t>
  </si>
  <si>
    <t>Produit filtre unique MT</t>
  </si>
  <si>
    <t>Chassis</t>
  </si>
  <si>
    <t>Longeron Gauche</t>
  </si>
  <si>
    <t>Longeron Droit</t>
  </si>
  <si>
    <t>Trav_Ext_Non_Chargée (AR)</t>
  </si>
  <si>
    <t>Trav_Ext_Chargée (AV)</t>
  </si>
  <si>
    <t>traverse_centrale</t>
  </si>
  <si>
    <t>reducteur</t>
  </si>
  <si>
    <r>
      <t xml:space="preserve">Fiche instruction
</t>
    </r>
    <r>
      <rPr>
        <sz val="7"/>
        <color theme="4" tint="-0.249977111117893"/>
        <rFont val="Alstom"/>
      </rPr>
      <t>Work instruction</t>
    </r>
  </si>
  <si>
    <r>
      <t xml:space="preserve">ID Procès verbal
</t>
    </r>
    <r>
      <rPr>
        <sz val="7"/>
        <color theme="4" tint="-0.249977111117893"/>
        <rFont val="Alstom"/>
      </rPr>
      <t>Test report ID</t>
    </r>
  </si>
  <si>
    <r>
      <t xml:space="preserve">Avis qualité
</t>
    </r>
    <r>
      <rPr>
        <sz val="8"/>
        <color theme="4" tint="-0.249977111117893"/>
        <rFont val="Alstom"/>
      </rPr>
      <t>Quality Report</t>
    </r>
  </si>
  <si>
    <t>chassis_V2</t>
  </si>
  <si>
    <t>Trav_Ext</t>
  </si>
  <si>
    <t>Tube</t>
  </si>
  <si>
    <t>traverse_centrale_optimisee</t>
  </si>
  <si>
    <t>Traverse</t>
  </si>
  <si>
    <t>Traverse_Extreme</t>
  </si>
  <si>
    <t>Traverse_Centrale</t>
  </si>
  <si>
    <t>bati_de_reducteur</t>
  </si>
  <si>
    <t>chassis_1cis_chum</t>
  </si>
  <si>
    <t>chassis_2_3cis_chpm</t>
  </si>
  <si>
    <t>chassis_4cis_chpp</t>
  </si>
  <si>
    <t>chassis_5cis_chup</t>
  </si>
  <si>
    <t>chassis_1ti_chvm</t>
  </si>
  <si>
    <t>chassis_2_3ti_chwm</t>
  </si>
  <si>
    <t>moteur_Chassis</t>
  </si>
  <si>
    <t>moteur_Traverse</t>
  </si>
  <si>
    <t>porteur_Chassis</t>
  </si>
  <si>
    <t>porteur_Traverse</t>
  </si>
  <si>
    <t>Trav_Centrale</t>
  </si>
  <si>
    <t>Trav_AV</t>
  </si>
  <si>
    <t>Trav_AR</t>
  </si>
  <si>
    <t>moteur_chassis</t>
  </si>
  <si>
    <t>moteur_Longeron Gauche</t>
  </si>
  <si>
    <t>moteur_Longeron Droit</t>
  </si>
  <si>
    <t>moteur_traverse</t>
  </si>
  <si>
    <t>porteur_chassis</t>
  </si>
  <si>
    <t>porteur_Longeron Gauche</t>
  </si>
  <si>
    <t>porteur_Longeron Droit</t>
  </si>
  <si>
    <t>porteur_traverse</t>
  </si>
  <si>
    <t>New_longeron</t>
  </si>
  <si>
    <t>MP14</t>
  </si>
  <si>
    <t>MPL16</t>
  </si>
  <si>
    <t>chassis_cmin</t>
  </si>
  <si>
    <t>Trav_cmin</t>
  </si>
  <si>
    <t>chassis_cmex</t>
  </si>
  <si>
    <t>Trav_cmex</t>
  </si>
  <si>
    <t>chassis_moteur</t>
  </si>
  <si>
    <t>Trav_moteur</t>
  </si>
  <si>
    <t>chassis_porteur</t>
  </si>
  <si>
    <t>Trav_porteur</t>
  </si>
  <si>
    <t>classique_V2_chassis</t>
  </si>
  <si>
    <t>classique_V2_Longeron Gauche</t>
  </si>
  <si>
    <t>classique_V2_Longeron Droit</t>
  </si>
  <si>
    <t>classique_V2_Trav</t>
  </si>
  <si>
    <t>jakob_chassis</t>
  </si>
  <si>
    <t>jakob_Longeron Gauche</t>
  </si>
  <si>
    <t>jakob_Longeron Droit</t>
  </si>
  <si>
    <t>jakob_Trav</t>
  </si>
  <si>
    <t>moteur_Trav</t>
  </si>
  <si>
    <t>porteur_Trav</t>
  </si>
  <si>
    <t>chin_chassis</t>
  </si>
  <si>
    <t>chin_Tube_Frein</t>
  </si>
  <si>
    <t>chin_Petit_Lg</t>
  </si>
  <si>
    <t>chin_Ext_Lg</t>
  </si>
  <si>
    <t>chex_chassis</t>
  </si>
  <si>
    <t>chex_Tube_Frein</t>
  </si>
  <si>
    <t>chex_Petit_Lg</t>
  </si>
  <si>
    <t>chex_Ext_Lg</t>
  </si>
  <si>
    <t>bmav_chassis</t>
  </si>
  <si>
    <t>bmar_chassis</t>
  </si>
  <si>
    <t>bmar_Trav_Pivot</t>
  </si>
  <si>
    <t>bmar_Butee</t>
  </si>
  <si>
    <t>bmar_Ext_Lg</t>
  </si>
  <si>
    <t>chasse_pierre_rep_101</t>
  </si>
  <si>
    <t>chasse_pierre_rep_102</t>
  </si>
  <si>
    <t>chasse_pierre_rep_103</t>
  </si>
  <si>
    <t>chassis</t>
  </si>
  <si>
    <t>traverse</t>
  </si>
  <si>
    <t>traverse_de_charge</t>
  </si>
  <si>
    <t>FC 18001 rev1</t>
  </si>
  <si>
    <t>FC 97014 rev6</t>
  </si>
  <si>
    <t>FC 98002 rev1</t>
  </si>
  <si>
    <t>FC 98001 rev4</t>
  </si>
  <si>
    <r>
      <t xml:space="preserve">Rugosité
</t>
    </r>
    <r>
      <rPr>
        <sz val="7"/>
        <color theme="4" tint="-0.249977111117893"/>
        <rFont val="Alstom"/>
      </rPr>
      <t>Roughness</t>
    </r>
  </si>
  <si>
    <r>
      <t xml:space="preserve">Préémulsionné
</t>
    </r>
    <r>
      <rPr>
        <sz val="8"/>
        <color theme="4" tint="-0.249977111117893"/>
        <rFont val="Alstom"/>
      </rPr>
      <t>Pre-emulsified</t>
    </r>
  </si>
  <si>
    <r>
      <t xml:space="preserve">Marque
</t>
    </r>
    <r>
      <rPr>
        <sz val="8"/>
        <color theme="4" tint="-0.249977111117893"/>
        <rFont val="Alstom"/>
      </rPr>
      <t>Trademark</t>
    </r>
  </si>
  <si>
    <r>
      <t xml:space="preserve">Grenaillé
</t>
    </r>
    <r>
      <rPr>
        <sz val="8"/>
        <color theme="4" tint="-0.249977111117893"/>
        <rFont val="Alstom"/>
      </rPr>
      <t>Shot blast</t>
    </r>
  </si>
  <si>
    <r>
      <t xml:space="preserve">Brut 
</t>
    </r>
    <r>
      <rPr>
        <sz val="8"/>
        <color theme="4" tint="-0.249977111117893"/>
        <rFont val="Alstom"/>
      </rPr>
      <t>Raw</t>
    </r>
  </si>
  <si>
    <t>A FAIRE</t>
  </si>
  <si>
    <t>RGVM-AV-LONGERON HABILLE DROIT</t>
  </si>
  <si>
    <t>RGVM-AV-LONGERON HABILLE GAUCHE</t>
  </si>
  <si>
    <t>RGVM-LONGERON DROIT</t>
  </si>
  <si>
    <t>RGVM-LONGERON GAUCHE</t>
  </si>
  <si>
    <t>RGVM-2 EXTREMITES</t>
  </si>
  <si>
    <t>RGVM-TRAVERSE</t>
  </si>
  <si>
    <t>RGVM-AV-CHASSIS SOUDE</t>
  </si>
  <si>
    <t>RGVM-AV-CHASSIS FINI</t>
  </si>
  <si>
    <t>RGVM-AR-LONGERON HABILLE DROIT</t>
  </si>
  <si>
    <t>RGVM-AR-LONGERON HABILLE GAUCHE</t>
  </si>
  <si>
    <t>RGVM-AR-CHASSIS SOUDE</t>
  </si>
  <si>
    <t>RGVM-AR-CHASSIS FINI</t>
  </si>
  <si>
    <t>IT</t>
  </si>
  <si>
    <t>RGVP-CHEX-LONGERON HABILLE DROIT</t>
  </si>
  <si>
    <t>RGVP-CHEX-LONGERON HABILLE GAUCHE</t>
  </si>
  <si>
    <t>RGVP-CHEX-LONGERON DROIT</t>
  </si>
  <si>
    <t>RGVP-CHEX-LONGERON GAUCHE</t>
  </si>
  <si>
    <t>RGVP-CHEX-PETIT LONGERON HABILLE</t>
  </si>
  <si>
    <t>RGVP-CHEX-PETIT LONGERON</t>
  </si>
  <si>
    <t>RGVP-CHEX-2 EXTREMITES DROIT</t>
  </si>
  <si>
    <t>RGVP-CHEX-2 EXTREMITES GAUCHE</t>
  </si>
  <si>
    <t>RGVP-CHIN-CHEX-2 TUBES FREIN</t>
  </si>
  <si>
    <t>RGVP-CHEX-CHASSIS SOUDE</t>
  </si>
  <si>
    <t>RGVP-CHEX-CHASSIS FINI</t>
  </si>
  <si>
    <t>RGVP-CHIN-LONGERON HABILLE DROIT</t>
  </si>
  <si>
    <t>RGVP-CHIN-LONGERON HABILLE GAUCHE</t>
  </si>
  <si>
    <t>RGVP-CHIN-LONGERON DROIT</t>
  </si>
  <si>
    <t>RGVP-CHIN-LONGERON GAUCHE</t>
  </si>
  <si>
    <t>RGVP-CHIN-PETIT LONGERON HABILLE</t>
  </si>
  <si>
    <t>RGVP-CHIN-PETIT LONGERON</t>
  </si>
  <si>
    <t>RGVP-CHIN-2 EXTREMITES</t>
  </si>
  <si>
    <t>RGVP-CHIN-CHASSIS SOUDE</t>
  </si>
  <si>
    <t>RGVP-CHIN-CHASSIS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</si>
</sst>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8"/>
      <color theme="4" tint="-0.249977111117893"/>
      <name val="Alstom"/>
    </font>
    <font>
      <b/>
      <sz val="8"/>
      <color theme="4" tint="-0.249977111117893"/>
      <name val="Alstom"/>
    </font>
    <font>
      <b/>
      <sz val="10"/>
      <color theme="4" tint="-0.249977111117893"/>
      <name val="Alstom"/>
    </font>
    <font>
      <sz val="10"/>
      <color theme="4" tint="-0.249977111117893"/>
      <name val="Alstom"/>
    </font>
    <font>
      <b/>
      <sz val="8"/>
      <color theme="1"/>
      <name val="Alstom"/>
    </font>
    <font>
      <b/>
      <sz val="8"/>
      <name val="Alstom"/>
    </font>
    <font>
      <b/>
      <sz val="12"/>
      <color rgb="FF000000"/>
      <name val="Alstom"/>
    </font>
    <font>
      <b/>
      <sz val="8"/>
      <color theme="0"/>
      <name val="Alstom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7"/>
      <name val="Alstom"/>
    </font>
    <font>
      <b/>
      <sz val="7"/>
      <color theme="4" tint="-0.249977111117893"/>
      <name val="Alstom"/>
    </font>
    <font>
      <sz val="7"/>
      <color theme="4" tint="-0.249977111117893"/>
      <name val="Alstom"/>
    </font>
    <font>
      <b/>
      <sz val="7"/>
      <color theme="1"/>
      <name val="Alstom"/>
    </font>
    <font>
      <b/>
      <sz val="14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70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/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 diagonalUp="1"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 diagonalUp="1">
      <left style="thin">
        <color theme="8"/>
      </left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thin">
        <color theme="8"/>
      </bottom>
      <diagonal/>
    </border>
    <border>
      <left/>
      <right/>
      <top style="medium">
        <color rgb="FFFF0000"/>
      </top>
      <bottom style="thin">
        <color theme="8"/>
      </bottom>
      <diagonal/>
    </border>
    <border>
      <left/>
      <right style="thin">
        <color theme="8"/>
      </right>
      <top style="medium">
        <color rgb="FFFF0000"/>
      </top>
      <bottom style="thin">
        <color theme="8"/>
      </bottom>
      <diagonal/>
    </border>
    <border>
      <left style="thin">
        <color theme="8"/>
      </left>
      <right/>
      <top style="medium">
        <color rgb="FFFF0000"/>
      </top>
      <bottom style="thin">
        <color theme="8"/>
      </bottom>
      <diagonal/>
    </border>
    <border>
      <left/>
      <right style="medium">
        <color rgb="FFFF0000"/>
      </right>
      <top style="medium">
        <color rgb="FFFF0000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thin">
        <color theme="8"/>
      </bottom>
      <diagonal/>
    </border>
    <border>
      <left/>
      <right style="medium">
        <color rgb="FFFF0000"/>
      </right>
      <top style="thin">
        <color theme="8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medium">
        <color rgb="FFFF0000"/>
      </bottom>
      <diagonal/>
    </border>
    <border>
      <left/>
      <right/>
      <top style="thin">
        <color theme="8"/>
      </top>
      <bottom style="medium">
        <color rgb="FFFF0000"/>
      </bottom>
      <diagonal/>
    </border>
    <border>
      <left/>
      <right style="thin">
        <color theme="8"/>
      </right>
      <top style="thin">
        <color theme="8"/>
      </top>
      <bottom style="medium">
        <color rgb="FFFF0000"/>
      </bottom>
      <diagonal/>
    </border>
    <border>
      <left style="thin">
        <color theme="8"/>
      </left>
      <right/>
      <top style="thin">
        <color theme="8"/>
      </top>
      <bottom style="medium">
        <color rgb="FFFF0000"/>
      </bottom>
      <diagonal/>
    </border>
    <border>
      <left/>
      <right style="medium">
        <color rgb="FFFF0000"/>
      </right>
      <top style="thin">
        <color theme="8"/>
      </top>
      <bottom style="medium">
        <color rgb="FFFF0000"/>
      </bottom>
      <diagonal/>
    </border>
    <border>
      <left style="medium">
        <color rgb="FFFF0000"/>
      </left>
      <right/>
      <top/>
      <bottom style="thin">
        <color theme="8"/>
      </bottom>
      <diagonal/>
    </border>
    <border>
      <left style="thin">
        <color rgb="FF0070C0"/>
      </left>
      <right/>
      <top style="medium">
        <color rgb="FFFF0000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medium">
        <color rgb="FFFF0000"/>
      </bottom>
      <diagonal/>
    </border>
    <border>
      <left style="thin">
        <color rgb="FF0070C0"/>
      </left>
      <right/>
      <top style="thin">
        <color theme="8"/>
      </top>
      <bottom style="thin">
        <color rgb="FF0070C0"/>
      </bottom>
      <diagonal/>
    </border>
    <border>
      <left/>
      <right/>
      <top style="thin">
        <color theme="8"/>
      </top>
      <bottom style="thin">
        <color rgb="FF0070C0"/>
      </bottom>
      <diagonal/>
    </border>
    <border>
      <left/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medium">
        <color rgb="FFFF0000"/>
      </right>
      <top style="thin">
        <color theme="8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FF0000"/>
      </bottom>
      <diagonal/>
    </border>
    <border>
      <left/>
      <right style="thin">
        <color theme="8"/>
      </right>
      <top style="thin">
        <color rgb="FF0070C0"/>
      </top>
      <bottom style="medium">
        <color rgb="FFFF0000"/>
      </bottom>
      <diagonal/>
    </border>
    <border>
      <left/>
      <right/>
      <top style="thin">
        <color rgb="FF0070C0"/>
      </top>
      <bottom style="thin">
        <color theme="8"/>
      </bottom>
      <diagonal/>
    </border>
    <border>
      <left/>
      <right style="medium">
        <color rgb="FFFF0000"/>
      </right>
      <top style="thin">
        <color rgb="FF0070C0"/>
      </top>
      <bottom style="thin">
        <color theme="8"/>
      </bottom>
      <diagonal/>
    </border>
    <border>
      <left/>
      <right/>
      <top style="thin">
        <color rgb="FF0070C0"/>
      </top>
      <bottom style="medium">
        <color rgb="FFFF0000"/>
      </bottom>
      <diagonal/>
    </border>
    <border>
      <left style="thin">
        <color rgb="FF0070C0"/>
      </left>
      <right/>
      <top style="thin">
        <color rgb="FF0070C0"/>
      </top>
      <bottom style="thin">
        <color theme="8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theme="8"/>
      </left>
      <right/>
      <top style="thick">
        <color theme="8"/>
      </top>
      <bottom style="thick">
        <color theme="8"/>
      </bottom>
      <diagonal/>
    </border>
    <border>
      <left/>
      <right/>
      <top style="thick">
        <color theme="8"/>
      </top>
      <bottom style="thick">
        <color theme="8"/>
      </bottom>
      <diagonal/>
    </border>
    <border>
      <left/>
      <right style="thick">
        <color theme="8"/>
      </right>
      <top style="thick">
        <color theme="8"/>
      </top>
      <bottom style="thick">
        <color theme="8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medium">
        <color rgb="FFFF0000"/>
      </top>
      <bottom/>
      <diagonal/>
    </border>
    <border>
      <left/>
      <right style="thin">
        <color theme="4" tint="-0.24994659260841701"/>
      </right>
      <top style="medium">
        <color rgb="FFFF000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ck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theme="8"/>
      </top>
      <bottom style="thin">
        <color theme="8"/>
      </bottom>
      <diagonal/>
    </border>
    <border>
      <left/>
      <right style="thin">
        <color rgb="FF0070C0"/>
      </right>
      <top style="thin">
        <color theme="8"/>
      </top>
      <bottom style="medium">
        <color rgb="FFFF0000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1" fillId="0" borderId="0"/>
  </cellStyleXfs>
  <cellXfs count="49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0" xfId="0" applyFont="1" applyBorder="1" applyAlignment="1">
      <alignment horizontal="left" vertical="justify" shrinkToFit="1"/>
    </xf>
    <xf numFmtId="0" fontId="2" fillId="0" borderId="0" xfId="0" applyFont="1" applyAlignment="1">
      <alignment horizontal="left" vertical="justify" shrinkToFit="1"/>
    </xf>
    <xf numFmtId="0" fontId="0" fillId="0" borderId="0" xfId="0" applyFont="1"/>
    <xf numFmtId="0" fontId="2" fillId="0" borderId="1" xfId="0" applyFont="1" applyBorder="1" applyAlignment="1">
      <alignment vertical="top" wrapText="1"/>
    </xf>
    <xf numFmtId="0" fontId="2" fillId="0" borderId="2" xfId="0" applyFont="1" applyBorder="1" applyAlignment="1">
      <alignment vertical="top"/>
    </xf>
    <xf numFmtId="0" fontId="9" fillId="0" borderId="0" xfId="1"/>
    <xf numFmtId="0" fontId="10" fillId="0" borderId="0" xfId="0" applyFont="1"/>
    <xf numFmtId="14" fontId="0" fillId="0" borderId="0" xfId="0" applyNumberFormat="1" applyFont="1"/>
    <xf numFmtId="0" fontId="2" fillId="0" borderId="2" xfId="0" applyFont="1" applyBorder="1" applyAlignment="1">
      <alignment horizontal="left" vertical="center" wrapText="1" shrinkToFit="1"/>
    </xf>
    <xf numFmtId="0" fontId="8" fillId="0" borderId="0" xfId="0" applyFont="1" applyAlignment="1">
      <alignment horizontal="left" vertical="justify" shrinkToFi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0" borderId="25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>
      <alignment vertical="top" wrapText="1" shrinkToFit="1"/>
    </xf>
    <xf numFmtId="0" fontId="5" fillId="0" borderId="3" xfId="0" applyFont="1" applyBorder="1" applyAlignment="1">
      <alignment vertical="center" wrapText="1" shrinkToFit="1"/>
    </xf>
    <xf numFmtId="0" fontId="5" fillId="0" borderId="33" xfId="0" applyFont="1" applyBorder="1" applyAlignment="1">
      <alignment vertical="center" wrapText="1" shrinkToFit="1"/>
    </xf>
    <xf numFmtId="0" fontId="2" fillId="0" borderId="12" xfId="0" applyFont="1" applyBorder="1" applyAlignment="1">
      <alignment vertical="top" wrapText="1"/>
    </xf>
    <xf numFmtId="0" fontId="2" fillId="0" borderId="6" xfId="0" applyFont="1" applyBorder="1" applyAlignment="1">
      <alignment horizontal="right" vertical="top" wrapText="1"/>
    </xf>
    <xf numFmtId="0" fontId="2" fillId="0" borderId="0" xfId="0" applyFont="1" applyBorder="1" applyAlignment="1">
      <alignment horizontal="left" vertical="center" wrapText="1" shrinkToFit="1"/>
    </xf>
    <xf numFmtId="0" fontId="2" fillId="0" borderId="15" xfId="0" applyFont="1" applyBorder="1" applyAlignment="1">
      <alignment horizontal="left" vertical="justify" shrinkToFi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 shrinkToFi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top"/>
    </xf>
    <xf numFmtId="0" fontId="2" fillId="0" borderId="2" xfId="0" applyFont="1" applyBorder="1" applyAlignment="1">
      <alignment horizontal="left" vertical="top" wrapText="1" shrinkToFit="1"/>
    </xf>
    <xf numFmtId="0" fontId="2" fillId="0" borderId="30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vertical="top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2" xfId="0" applyFont="1" applyBorder="1" applyAlignment="1" applyProtection="1">
      <alignment horizontal="left" vertical="center" wrapText="1" shrinkToFit="1"/>
    </xf>
    <xf numFmtId="0" fontId="2" fillId="0" borderId="1" xfId="0" applyFont="1" applyBorder="1" applyAlignment="1" applyProtection="1">
      <alignment vertical="top" wrapText="1"/>
    </xf>
    <xf numFmtId="0" fontId="2" fillId="0" borderId="6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/>
    </xf>
    <xf numFmtId="0" fontId="2" fillId="0" borderId="9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6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10" xfId="0" applyFont="1" applyBorder="1" applyAlignment="1" applyProtection="1">
      <alignment vertical="top"/>
    </xf>
    <xf numFmtId="0" fontId="2" fillId="0" borderId="12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horizontal="right" vertical="center" wrapText="1"/>
    </xf>
    <xf numFmtId="0" fontId="2" fillId="0" borderId="12" xfId="0" applyFont="1" applyBorder="1" applyAlignment="1" applyProtection="1">
      <alignment vertical="top"/>
    </xf>
    <xf numFmtId="0" fontId="2" fillId="0" borderId="14" xfId="0" applyFont="1" applyBorder="1" applyAlignment="1" applyProtection="1">
      <alignment horizontal="right" vertical="center" wrapText="1"/>
    </xf>
    <xf numFmtId="0" fontId="2" fillId="0" borderId="13" xfId="0" applyFont="1" applyBorder="1" applyAlignment="1" applyProtection="1">
      <alignment vertical="top"/>
    </xf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1" fillId="0" borderId="0" xfId="0" applyFont="1" applyProtection="1"/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 wrapText="1"/>
    </xf>
    <xf numFmtId="0" fontId="1" fillId="0" borderId="25" xfId="0" applyFont="1" applyBorder="1" applyAlignment="1" applyProtection="1">
      <alignment horizontal="left" vertical="top" wrapText="1"/>
    </xf>
    <xf numFmtId="0" fontId="1" fillId="0" borderId="37" xfId="0" applyFont="1" applyBorder="1" applyAlignment="1" applyProtection="1">
      <alignment wrapText="1"/>
    </xf>
    <xf numFmtId="0" fontId="2" fillId="0" borderId="30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 applyProtection="1">
      <alignment horizontal="left" vertical="top" wrapText="1" shrinkToFit="1"/>
    </xf>
    <xf numFmtId="0" fontId="0" fillId="7" borderId="22" xfId="0" applyFill="1" applyBorder="1" applyAlignment="1" applyProtection="1">
      <alignment horizontal="center"/>
      <protection locked="0"/>
    </xf>
    <xf numFmtId="0" fontId="0" fillId="21" borderId="22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21" borderId="21" xfId="0" applyFill="1" applyBorder="1" applyAlignment="1" applyProtection="1">
      <alignment horizontal="center"/>
      <protection locked="0"/>
    </xf>
    <xf numFmtId="0" fontId="12" fillId="20" borderId="23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/>
    </xf>
    <xf numFmtId="0" fontId="12" fillId="21" borderId="24" xfId="0" applyFont="1" applyFill="1" applyBorder="1" applyAlignment="1" applyProtection="1">
      <alignment horizontal="center"/>
    </xf>
    <xf numFmtId="0" fontId="13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center"/>
    </xf>
    <xf numFmtId="0" fontId="2" fillId="0" borderId="1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5" xfId="0" applyFont="1" applyBorder="1" applyAlignment="1" applyProtection="1">
      <alignment vertical="center" wrapText="1"/>
    </xf>
    <xf numFmtId="0" fontId="2" fillId="0" borderId="32" xfId="0" applyFont="1" applyBorder="1" applyAlignment="1" applyProtection="1">
      <alignment vertical="top" wrapText="1" shrinkToFit="1"/>
    </xf>
    <xf numFmtId="0" fontId="2" fillId="0" borderId="3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2" fillId="0" borderId="14" xfId="0" applyFont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2" fillId="0" borderId="13" xfId="0" applyFont="1" applyBorder="1" applyAlignment="1" applyProtection="1">
      <alignment vertical="center" wrapText="1"/>
    </xf>
    <xf numFmtId="0" fontId="2" fillId="0" borderId="10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left" vertical="center" wrapText="1"/>
    </xf>
    <xf numFmtId="0" fontId="1" fillId="0" borderId="4" xfId="0" applyFont="1" applyBorder="1" applyProtection="1"/>
    <xf numFmtId="0" fontId="8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horizontal="left" vertical="justify" shrinkToFit="1"/>
    </xf>
    <xf numFmtId="0" fontId="2" fillId="0" borderId="15" xfId="0" applyFont="1" applyBorder="1" applyAlignment="1" applyProtection="1">
      <alignment horizontal="left" vertical="justify" shrinkToFit="1"/>
    </xf>
    <xf numFmtId="0" fontId="1" fillId="0" borderId="0" xfId="0" applyFont="1" applyAlignment="1" applyProtection="1"/>
    <xf numFmtId="0" fontId="1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left" vertical="justify" shrinkToFit="1"/>
    </xf>
    <xf numFmtId="0" fontId="5" fillId="0" borderId="6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Fill="1" applyAlignment="1" applyProtection="1">
      <alignment horizontal="left" vertical="justify" shrinkToFit="1"/>
    </xf>
    <xf numFmtId="0" fontId="0" fillId="0" borderId="0" xfId="0" applyProtection="1"/>
    <xf numFmtId="0" fontId="1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5" fillId="0" borderId="57" xfId="0" applyFont="1" applyBorder="1" applyAlignment="1" applyProtection="1">
      <alignment horizontal="left" vertical="justify" wrapText="1" shrinkToFit="1"/>
    </xf>
    <xf numFmtId="0" fontId="2" fillId="0" borderId="1" xfId="0" applyFont="1" applyBorder="1" applyAlignment="1" applyProtection="1">
      <alignment horizontal="center" vertical="justify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2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vertical="top" wrapText="1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12" xfId="0" applyFont="1" applyBorder="1" applyAlignment="1" applyProtection="1">
      <alignment horizontal="left" vertical="justify" shrinkToFit="1"/>
    </xf>
    <xf numFmtId="0" fontId="2" fillId="0" borderId="13" xfId="0" applyFont="1" applyBorder="1" applyAlignment="1" applyProtection="1">
      <alignment horizontal="left" vertical="justify" shrinkToFit="1"/>
    </xf>
    <xf numFmtId="14" fontId="8" fillId="0" borderId="67" xfId="0" applyNumberFormat="1" applyFont="1" applyBorder="1" applyAlignment="1" applyProtection="1">
      <alignment vertical="center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2" fillId="0" borderId="4" xfId="0" applyFont="1" applyBorder="1" applyAlignment="1" applyProtection="1">
      <alignment horizontal="left" vertical="top" wrapText="1" shrinkToFit="1"/>
    </xf>
    <xf numFmtId="0" fontId="16" fillId="0" borderId="9" xfId="0" applyFont="1" applyBorder="1" applyAlignment="1" applyProtection="1">
      <alignment vertical="center" wrapText="1"/>
    </xf>
    <xf numFmtId="0" fontId="0" fillId="4" borderId="22" xfId="0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4" borderId="21" xfId="0" applyFill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11" borderId="21" xfId="0" applyFill="1" applyBorder="1" applyAlignment="1" applyProtection="1">
      <alignment horizontal="center"/>
      <protection locked="0"/>
    </xf>
    <xf numFmtId="0" fontId="0" fillId="12" borderId="21" xfId="0" applyFill="1" applyBorder="1" applyAlignment="1" applyProtection="1">
      <alignment horizontal="center"/>
      <protection locked="0"/>
    </xf>
    <xf numFmtId="0" fontId="0" fillId="13" borderId="21" xfId="0" applyFill="1" applyBorder="1" applyAlignment="1" applyProtection="1">
      <alignment horizontal="center"/>
      <protection locked="0"/>
    </xf>
    <xf numFmtId="0" fontId="0" fillId="14" borderId="21" xfId="0" applyFill="1" applyBorder="1" applyAlignment="1" applyProtection="1">
      <alignment horizontal="center"/>
      <protection locked="0"/>
    </xf>
    <xf numFmtId="0" fontId="0" fillId="8" borderId="21" xfId="0" applyFill="1" applyBorder="1" applyAlignment="1" applyProtection="1">
      <alignment horizontal="center"/>
      <protection locked="0"/>
    </xf>
    <xf numFmtId="0" fontId="0" fillId="9" borderId="21" xfId="0" applyFill="1" applyBorder="1" applyAlignment="1" applyProtection="1">
      <alignment horizontal="center"/>
      <protection locked="0"/>
    </xf>
    <xf numFmtId="0" fontId="0" fillId="15" borderId="21" xfId="0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0" fontId="0" fillId="10" borderId="21" xfId="0" applyFill="1" applyBorder="1" applyAlignment="1" applyProtection="1">
      <alignment horizontal="center"/>
      <protection locked="0"/>
    </xf>
    <xf numFmtId="0" fontId="0" fillId="6" borderId="21" xfId="0" applyFill="1" applyBorder="1" applyAlignment="1" applyProtection="1">
      <alignment horizontal="center"/>
      <protection locked="0"/>
    </xf>
    <xf numFmtId="0" fontId="0" fillId="17" borderId="21" xfId="0" applyFill="1" applyBorder="1" applyAlignment="1" applyProtection="1">
      <alignment horizontal="center"/>
      <protection locked="0"/>
    </xf>
    <xf numFmtId="0" fontId="0" fillId="19" borderId="21" xfId="0" applyFill="1" applyBorder="1" applyAlignment="1" applyProtection="1">
      <alignment horizontal="center"/>
      <protection locked="0"/>
    </xf>
    <xf numFmtId="0" fontId="0" fillId="18" borderId="21" xfId="0" applyFill="1" applyBorder="1" applyAlignment="1" applyProtection="1">
      <alignment horizontal="center"/>
      <protection locked="0"/>
    </xf>
    <xf numFmtId="0" fontId="2" fillId="0" borderId="58" xfId="0" applyFont="1" applyBorder="1" applyAlignment="1" applyProtection="1">
      <alignment horizontal="center" vertical="top" wrapText="1" shrinkToFit="1"/>
    </xf>
    <xf numFmtId="0" fontId="2" fillId="0" borderId="59" xfId="0" applyFont="1" applyBorder="1" applyAlignment="1" applyProtection="1">
      <alignment horizontal="center" vertical="top" wrapText="1" shrinkToFit="1"/>
    </xf>
    <xf numFmtId="0" fontId="2" fillId="0" borderId="60" xfId="0" applyFont="1" applyBorder="1" applyAlignment="1" applyProtection="1">
      <alignment horizontal="center" vertical="top" wrapText="1" shrinkToFit="1"/>
    </xf>
    <xf numFmtId="0" fontId="6" fillId="0" borderId="39" xfId="0" applyFont="1" applyBorder="1" applyAlignment="1" applyProtection="1">
      <alignment horizontal="center" vertical="center" wrapText="1" shrinkToFit="1"/>
      <protection locked="0"/>
    </xf>
    <xf numFmtId="0" fontId="6" fillId="0" borderId="3" xfId="0" applyFont="1" applyBorder="1" applyAlignment="1" applyProtection="1">
      <alignment horizontal="center" vertical="center" wrapText="1" shrinkToFit="1"/>
      <protection locked="0"/>
    </xf>
    <xf numFmtId="0" fontId="6" fillId="0" borderId="31" xfId="0" applyFont="1" applyBorder="1" applyAlignment="1" applyProtection="1">
      <alignment horizontal="center" vertical="center" wrapText="1" shrinkToFit="1"/>
      <protection locked="0"/>
    </xf>
    <xf numFmtId="0" fontId="6" fillId="0" borderId="40" xfId="0" applyFont="1" applyBorder="1" applyAlignment="1" applyProtection="1">
      <alignment horizontal="center" vertical="center" wrapText="1" shrinkToFit="1"/>
      <protection locked="0"/>
    </xf>
    <xf numFmtId="0" fontId="6" fillId="0" borderId="33" xfId="0" applyFont="1" applyBorder="1" applyAlignment="1" applyProtection="1">
      <alignment horizontal="center" vertical="center" wrapText="1" shrinkToFit="1"/>
      <protection locked="0"/>
    </xf>
    <xf numFmtId="0" fontId="6" fillId="0" borderId="36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 applyProtection="1">
      <alignment horizontal="left" vertical="top" wrapText="1" shrinkToFit="1"/>
    </xf>
    <xf numFmtId="0" fontId="16" fillId="0" borderId="33" xfId="0" applyFont="1" applyBorder="1" applyAlignment="1" applyProtection="1">
      <alignment horizontal="left" vertical="top" wrapText="1" shrinkToFit="1"/>
    </xf>
    <xf numFmtId="0" fontId="16" fillId="5" borderId="40" xfId="0" applyFont="1" applyFill="1" applyBorder="1" applyAlignment="1" applyProtection="1">
      <alignment horizontal="center" vertical="top" wrapText="1" shrinkToFit="1"/>
      <protection locked="0"/>
    </xf>
    <xf numFmtId="0" fontId="16" fillId="5" borderId="33" xfId="0" applyFont="1" applyFill="1" applyBorder="1" applyAlignment="1" applyProtection="1">
      <alignment horizontal="center" vertical="top" wrapText="1" shrinkToFit="1"/>
      <protection locked="0"/>
    </xf>
    <xf numFmtId="0" fontId="16" fillId="5" borderId="34" xfId="0" applyFont="1" applyFill="1" applyBorder="1" applyAlignment="1" applyProtection="1">
      <alignment horizontal="center" vertical="top" wrapText="1" shrinkToFit="1"/>
      <protection locked="0"/>
    </xf>
    <xf numFmtId="0" fontId="5" fillId="5" borderId="39" xfId="0" applyFont="1" applyFill="1" applyBorder="1" applyAlignment="1" applyProtection="1">
      <alignment horizontal="center" vertical="center" wrapText="1" shrinkToFit="1"/>
      <protection locked="0"/>
    </xf>
    <xf numFmtId="0" fontId="5" fillId="5" borderId="3" xfId="0" applyFont="1" applyFill="1" applyBorder="1" applyAlignment="1" applyProtection="1">
      <alignment horizontal="center" vertical="center" wrapText="1" shrinkToFit="1"/>
      <protection locked="0"/>
    </xf>
    <xf numFmtId="0" fontId="5" fillId="5" borderId="4" xfId="0" applyFont="1" applyFill="1" applyBorder="1" applyAlignment="1" applyProtection="1">
      <alignment horizontal="center" vertical="center" wrapText="1" shrinkToFit="1"/>
      <protection locked="0"/>
    </xf>
    <xf numFmtId="0" fontId="2" fillId="0" borderId="5" xfId="0" applyFont="1" applyBorder="1" applyAlignment="1" applyProtection="1">
      <alignment vertical="center" wrapText="1"/>
    </xf>
    <xf numFmtId="0" fontId="2" fillId="0" borderId="11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/>
    </xf>
    <xf numFmtId="0" fontId="2" fillId="0" borderId="15" xfId="0" applyFont="1" applyBorder="1" applyAlignment="1" applyProtection="1">
      <alignment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5" xfId="0" applyFont="1" applyFill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3" xfId="0" applyFont="1" applyBorder="1" applyAlignment="1" applyProtection="1">
      <alignment horizontal="left" vertical="top" wrapText="1" shrinkToFit="1"/>
    </xf>
    <xf numFmtId="0" fontId="6" fillId="5" borderId="39" xfId="0" applyFont="1" applyFill="1" applyBorder="1" applyAlignment="1" applyProtection="1">
      <alignment horizontal="center" vertical="center" wrapText="1" shrinkToFit="1"/>
      <protection locked="0"/>
    </xf>
    <xf numFmtId="0" fontId="6" fillId="5" borderId="3" xfId="0" applyFont="1" applyFill="1" applyBorder="1" applyAlignment="1" applyProtection="1">
      <alignment horizontal="center" vertical="center" wrapText="1" shrinkToFit="1"/>
      <protection locked="0"/>
    </xf>
    <xf numFmtId="0" fontId="6" fillId="5" borderId="31" xfId="0" applyFont="1" applyFill="1" applyBorder="1" applyAlignment="1" applyProtection="1">
      <alignment horizontal="center" vertical="center" wrapText="1" shrinkToFit="1"/>
      <protection locked="0"/>
    </xf>
    <xf numFmtId="0" fontId="6" fillId="5" borderId="4" xfId="0" applyFont="1" applyFill="1" applyBorder="1" applyAlignment="1" applyProtection="1">
      <alignment horizontal="center" vertical="center" wrapText="1" shrinkToFit="1"/>
      <protection locked="0"/>
    </xf>
    <xf numFmtId="0" fontId="6" fillId="0" borderId="4" xfId="0" applyFont="1" applyBorder="1" applyAlignment="1" applyProtection="1">
      <alignment horizontal="center" vertical="center" wrapText="1" shrinkToFit="1"/>
      <protection locked="0"/>
    </xf>
    <xf numFmtId="0" fontId="5" fillId="0" borderId="39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1" fillId="0" borderId="5" xfId="0" applyFont="1" applyBorder="1" applyAlignment="1" applyProtection="1">
      <alignment horizontal="left" shrinkToFit="1"/>
    </xf>
    <xf numFmtId="0" fontId="2" fillId="0" borderId="5" xfId="0" applyFont="1" applyBorder="1" applyAlignment="1" applyProtection="1">
      <alignment horizontal="left" shrinkToFit="1"/>
    </xf>
    <xf numFmtId="0" fontId="3" fillId="0" borderId="12" xfId="0" applyFont="1" applyBorder="1" applyAlignment="1" applyProtection="1">
      <alignment horizontal="center" vertical="top" wrapText="1" shrinkToFit="1"/>
    </xf>
    <xf numFmtId="0" fontId="3" fillId="0" borderId="6" xfId="0" applyFont="1" applyBorder="1" applyAlignment="1" applyProtection="1">
      <alignment horizontal="center" vertical="top" wrapText="1" shrinkToFit="1"/>
    </xf>
    <xf numFmtId="0" fontId="3" fillId="0" borderId="7" xfId="0" applyFont="1" applyBorder="1" applyAlignment="1" applyProtection="1">
      <alignment horizontal="center" vertical="top" wrapText="1" shrinkToFit="1"/>
    </xf>
    <xf numFmtId="0" fontId="2" fillId="0" borderId="28" xfId="0" applyFont="1" applyBorder="1" applyAlignment="1" applyProtection="1">
      <alignment horizontal="left" vertical="top" wrapText="1" shrinkToFit="1"/>
    </xf>
    <xf numFmtId="0" fontId="2" fillId="0" borderId="26" xfId="0" applyFont="1" applyBorder="1" applyAlignment="1" applyProtection="1">
      <alignment horizontal="left" vertical="top" wrapText="1" shrinkToFit="1"/>
    </xf>
    <xf numFmtId="0" fontId="6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15" fillId="5" borderId="35" xfId="0" applyFont="1" applyFill="1" applyBorder="1" applyAlignment="1" applyProtection="1">
      <alignment horizontal="center" vertical="center" wrapText="1" shrinkToFit="1"/>
    </xf>
    <xf numFmtId="0" fontId="15" fillId="5" borderId="33" xfId="0" applyFont="1" applyFill="1" applyBorder="1" applyAlignment="1" applyProtection="1">
      <alignment horizontal="center" vertical="center" wrapText="1" shrinkToFit="1"/>
    </xf>
    <xf numFmtId="0" fontId="15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shrinkToFit="1"/>
      <protection locked="0"/>
    </xf>
    <xf numFmtId="0" fontId="6" fillId="0" borderId="26" xfId="0" applyFont="1" applyBorder="1" applyAlignment="1" applyProtection="1">
      <alignment horizontal="center" vertical="center" shrinkToFit="1"/>
      <protection locked="0"/>
    </xf>
    <xf numFmtId="0" fontId="6" fillId="0" borderId="27" xfId="0" applyFont="1" applyBorder="1" applyAlignment="1" applyProtection="1">
      <alignment horizontal="center" vertical="center" shrinkToFit="1"/>
      <protection locked="0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wrapText="1" shrinkToFit="1"/>
      <protection locked="0"/>
    </xf>
    <xf numFmtId="0" fontId="5" fillId="0" borderId="26" xfId="0" applyFont="1" applyBorder="1" applyAlignment="1" applyProtection="1">
      <alignment horizontal="center" vertical="center" wrapText="1" shrinkToFit="1"/>
      <protection locked="0"/>
    </xf>
    <xf numFmtId="0" fontId="5" fillId="0" borderId="27" xfId="0" applyFont="1" applyBorder="1" applyAlignment="1" applyProtection="1">
      <alignment horizontal="center" vertical="center" wrapText="1" shrinkToFit="1"/>
      <protection locked="0"/>
    </xf>
    <xf numFmtId="0" fontId="6" fillId="0" borderId="38" xfId="0" applyFont="1" applyBorder="1" applyAlignment="1" applyProtection="1">
      <alignment horizontal="center" vertical="center" shrinkToFit="1"/>
    </xf>
    <xf numFmtId="0" fontId="6" fillId="0" borderId="26" xfId="0" applyFont="1" applyBorder="1" applyAlignment="1" applyProtection="1">
      <alignment horizontal="center" vertical="center" shrinkToFit="1"/>
    </xf>
    <xf numFmtId="0" fontId="6" fillId="0" borderId="27" xfId="0" applyFont="1" applyBorder="1" applyAlignment="1" applyProtection="1">
      <alignment horizontal="center" vertical="center" shrinkToFit="1"/>
    </xf>
    <xf numFmtId="0" fontId="6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68" xfId="0" applyFont="1" applyBorder="1" applyAlignment="1" applyProtection="1">
      <alignment horizontal="left" vertical="top" wrapText="1" shrinkToFit="1"/>
    </xf>
    <xf numFmtId="0" fontId="2" fillId="0" borderId="35" xfId="0" applyFont="1" applyBorder="1" applyAlignment="1" applyProtection="1">
      <alignment horizontal="left" vertical="top" wrapText="1" shrinkToFit="1"/>
    </xf>
    <xf numFmtId="0" fontId="2" fillId="0" borderId="33" xfId="0" applyFont="1" applyBorder="1" applyAlignment="1" applyProtection="1">
      <alignment horizontal="left" vertical="top" wrapText="1" shrinkToFit="1"/>
    </xf>
    <xf numFmtId="0" fontId="2" fillId="0" borderId="69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6" fillId="0" borderId="3" xfId="0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/>
    <xf numFmtId="0" fontId="5" fillId="0" borderId="10" xfId="0" applyFont="1" applyFill="1" applyBorder="1" applyAlignment="1" applyProtection="1"/>
    <xf numFmtId="0" fontId="2" fillId="0" borderId="3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right" vertical="center" wrapText="1"/>
    </xf>
    <xf numFmtId="0" fontId="2" fillId="0" borderId="9" xfId="0" applyFont="1" applyBorder="1" applyAlignment="1" applyProtection="1"/>
    <xf numFmtId="0" fontId="2" fillId="0" borderId="3" xfId="0" applyFont="1" applyBorder="1" applyAlignment="1" applyProtection="1"/>
    <xf numFmtId="0" fontId="2" fillId="0" borderId="4" xfId="0" applyFont="1" applyBorder="1" applyAlignment="1" applyProtection="1"/>
    <xf numFmtId="0" fontId="2" fillId="0" borderId="3" xfId="0" applyFont="1" applyBorder="1" applyAlignment="1" applyProtection="1">
      <alignment vertical="center"/>
    </xf>
    <xf numFmtId="0" fontId="6" fillId="0" borderId="2" xfId="0" applyFont="1" applyFill="1" applyBorder="1" applyAlignment="1" applyProtection="1">
      <alignment horizontal="center" vertical="center" wrapText="1"/>
    </xf>
    <xf numFmtId="0" fontId="2" fillId="0" borderId="6" xfId="0" applyFont="1" applyBorder="1" applyAlignment="1" applyProtection="1"/>
    <xf numFmtId="0" fontId="2" fillId="0" borderId="7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 shrinkToFit="1"/>
    </xf>
    <xf numFmtId="0" fontId="6" fillId="0" borderId="63" xfId="0" applyFont="1" applyBorder="1" applyAlignment="1" applyProtection="1">
      <alignment horizontal="center" vertical="center" wrapText="1" shrinkToFit="1"/>
    </xf>
    <xf numFmtId="0" fontId="6" fillId="0" borderId="64" xfId="0" applyFont="1" applyBorder="1" applyAlignment="1" applyProtection="1">
      <alignment horizontal="center" vertical="center" wrapText="1" shrinkToFit="1"/>
    </xf>
    <xf numFmtId="0" fontId="6" fillId="0" borderId="59" xfId="0" applyFont="1" applyBorder="1" applyAlignment="1" applyProtection="1">
      <alignment horizontal="center" vertical="center" wrapText="1" shrinkToFit="1"/>
    </xf>
    <xf numFmtId="0" fontId="6" fillId="0" borderId="60" xfId="0" applyFont="1" applyBorder="1" applyAlignment="1" applyProtection="1">
      <alignment horizontal="center" vertical="center" wrapText="1" shrinkToFit="1"/>
    </xf>
    <xf numFmtId="0" fontId="2" fillId="0" borderId="2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2" fillId="0" borderId="3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3" xfId="0" applyFont="1" applyBorder="1" applyAlignment="1" applyProtection="1">
      <alignment horizontal="right" vertical="top" wrapText="1"/>
    </xf>
    <xf numFmtId="0" fontId="2" fillId="0" borderId="7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vertical="top"/>
    </xf>
    <xf numFmtId="0" fontId="2" fillId="0" borderId="15" xfId="0" applyFont="1" applyBorder="1" applyAlignment="1" applyProtection="1">
      <alignment vertical="top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15" xfId="0" applyFont="1" applyBorder="1" applyAlignment="1" applyProtection="1">
      <alignment horizontal="left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vertical="center" wrapText="1"/>
    </xf>
    <xf numFmtId="0" fontId="2" fillId="0" borderId="13" xfId="0" applyFont="1" applyBorder="1" applyAlignment="1" applyProtection="1">
      <alignment vertical="center" wrapText="1"/>
    </xf>
    <xf numFmtId="0" fontId="2" fillId="0" borderId="14" xfId="0" applyFont="1" applyBorder="1" applyAlignment="1" applyProtection="1">
      <alignment vertical="center" wrapText="1"/>
    </xf>
    <xf numFmtId="0" fontId="2" fillId="0" borderId="12" xfId="0" applyFont="1" applyBorder="1" applyAlignment="1" applyProtection="1">
      <alignment vertical="center" wrapText="1"/>
    </xf>
    <xf numFmtId="14" fontId="6" fillId="0" borderId="54" xfId="0" applyNumberFormat="1" applyFont="1" applyBorder="1" applyAlignment="1" applyProtection="1">
      <alignment horizontal="center" vertical="center" shrinkToFit="1"/>
    </xf>
    <xf numFmtId="14" fontId="6" fillId="0" borderId="55" xfId="0" applyNumberFormat="1" applyFont="1" applyBorder="1" applyAlignment="1" applyProtection="1">
      <alignment horizontal="center" vertical="center" shrinkToFit="1"/>
    </xf>
    <xf numFmtId="14" fontId="6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wrapText="1" shrinkToFit="1"/>
    </xf>
    <xf numFmtId="0" fontId="2" fillId="0" borderId="66" xfId="0" applyFont="1" applyBorder="1" applyAlignment="1" applyProtection="1">
      <alignment horizontal="center" vertical="top" wrapText="1" shrinkToFit="1"/>
    </xf>
    <xf numFmtId="0" fontId="16" fillId="0" borderId="12" xfId="0" applyFont="1" applyBorder="1" applyAlignment="1" applyProtection="1">
      <alignment horizontal="left" vertical="top" wrapText="1" shrinkToFit="1"/>
    </xf>
    <xf numFmtId="0" fontId="16" fillId="0" borderId="6" xfId="0" applyFont="1" applyBorder="1" applyAlignment="1" applyProtection="1">
      <alignment horizontal="left" vertical="top" wrapText="1" shrinkToFit="1"/>
    </xf>
    <xf numFmtId="0" fontId="6" fillId="5" borderId="35" xfId="0" applyFont="1" applyFill="1" applyBorder="1" applyAlignment="1" applyProtection="1">
      <alignment horizontal="center" vertical="center" wrapText="1" shrinkToFit="1"/>
    </xf>
    <xf numFmtId="0" fontId="6" fillId="5" borderId="33" xfId="0" applyFont="1" applyFill="1" applyBorder="1" applyAlignment="1" applyProtection="1">
      <alignment horizontal="center" vertical="center" wrapText="1" shrinkToFit="1"/>
    </xf>
    <xf numFmtId="0" fontId="6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wrapText="1" shrinkToFit="1"/>
      <protection locked="0"/>
    </xf>
    <xf numFmtId="0" fontId="6" fillId="0" borderId="26" xfId="0" applyFont="1" applyBorder="1" applyAlignment="1" applyProtection="1">
      <alignment horizontal="center" vertical="center" wrapText="1" shrinkToFit="1"/>
      <protection locked="0"/>
    </xf>
    <xf numFmtId="0" fontId="6" fillId="0" borderId="27" xfId="0" applyFont="1" applyBorder="1" applyAlignment="1" applyProtection="1">
      <alignment horizontal="center" vertical="center" wrapText="1" shrinkToFit="1"/>
      <protection locked="0"/>
    </xf>
    <xf numFmtId="0" fontId="6" fillId="5" borderId="38" xfId="0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Font="1" applyFill="1" applyBorder="1" applyAlignment="1" applyProtection="1">
      <alignment horizontal="center" vertical="center" wrapText="1" shrinkToFit="1"/>
      <protection locked="0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5" fillId="0" borderId="39" xfId="0" applyFont="1" applyBorder="1" applyAlignment="1" applyProtection="1">
      <alignment horizontal="center" vertical="center" wrapText="1" shrinkToFit="1"/>
      <protection locked="0"/>
    </xf>
    <xf numFmtId="0" fontId="5" fillId="0" borderId="3" xfId="0" applyFont="1" applyBorder="1" applyAlignment="1" applyProtection="1">
      <alignment horizontal="center" vertical="center" wrapText="1" shrinkToFit="1"/>
      <protection locked="0"/>
    </xf>
    <xf numFmtId="0" fontId="5" fillId="0" borderId="4" xfId="0" applyFont="1" applyBorder="1" applyAlignment="1" applyProtection="1">
      <alignment horizontal="center" vertical="center" wrapText="1" shrinkToFit="1"/>
      <protection locked="0"/>
    </xf>
    <xf numFmtId="0" fontId="6" fillId="5" borderId="40" xfId="0" applyFont="1" applyFill="1" applyBorder="1" applyAlignment="1" applyProtection="1">
      <alignment horizontal="center" vertical="center" wrapText="1" shrinkToFit="1"/>
      <protection locked="0"/>
    </xf>
    <xf numFmtId="0" fontId="6" fillId="5" borderId="34" xfId="0" applyFont="1" applyFill="1" applyBorder="1" applyAlignment="1" applyProtection="1">
      <alignment horizontal="center" vertical="center" wrapText="1" shrinkToFit="1"/>
      <protection locked="0"/>
    </xf>
    <xf numFmtId="0" fontId="5" fillId="0" borderId="38" xfId="0" applyFont="1" applyBorder="1" applyAlignment="1" applyProtection="1">
      <alignment vertical="top" shrinkToFit="1"/>
    </xf>
    <xf numFmtId="0" fontId="5" fillId="0" borderId="26" xfId="0" applyFont="1" applyBorder="1" applyAlignment="1" applyProtection="1">
      <alignment vertical="top" shrinkToFit="1"/>
    </xf>
    <xf numFmtId="0" fontId="5" fillId="0" borderId="27" xfId="0" applyFont="1" applyBorder="1" applyAlignment="1" applyProtection="1">
      <alignment vertical="top" shrinkToFit="1"/>
    </xf>
    <xf numFmtId="0" fontId="5" fillId="0" borderId="6" xfId="0" applyFont="1" applyFill="1" applyBorder="1" applyAlignment="1" applyProtection="1">
      <alignment vertical="center"/>
    </xf>
    <xf numFmtId="0" fontId="5" fillId="0" borderId="7" xfId="0" applyFont="1" applyFill="1" applyBorder="1" applyAlignment="1" applyProtection="1">
      <alignment vertical="center"/>
    </xf>
    <xf numFmtId="0" fontId="5" fillId="0" borderId="9" xfId="0" applyFont="1" applyFill="1" applyBorder="1" applyAlignment="1" applyProtection="1">
      <alignment vertical="center"/>
    </xf>
    <xf numFmtId="0" fontId="5" fillId="0" borderId="1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0" borderId="15" xfId="0" applyFont="1" applyFill="1" applyBorder="1" applyAlignment="1" applyProtection="1">
      <alignment vertical="center"/>
    </xf>
    <xf numFmtId="0" fontId="2" fillId="0" borderId="8" xfId="0" applyFont="1" applyBorder="1" applyAlignment="1" applyProtection="1">
      <alignment vertical="center"/>
    </xf>
    <xf numFmtId="0" fontId="2" fillId="0" borderId="11" xfId="0" applyFont="1" applyBorder="1" applyAlignment="1" applyProtection="1">
      <alignment vertical="center"/>
    </xf>
    <xf numFmtId="0" fontId="5" fillId="0" borderId="63" xfId="0" applyFont="1" applyBorder="1" applyAlignment="1" applyProtection="1">
      <alignment horizontal="left" vertical="center" wrapText="1" shrinkToFit="1"/>
    </xf>
    <xf numFmtId="0" fontId="5" fillId="0" borderId="64" xfId="0" applyFont="1" applyBorder="1" applyAlignment="1" applyProtection="1">
      <alignment horizontal="left" vertical="center" wrapText="1" shrinkToFit="1"/>
    </xf>
    <xf numFmtId="0" fontId="5" fillId="0" borderId="59" xfId="0" applyFont="1" applyBorder="1" applyAlignment="1" applyProtection="1">
      <alignment horizontal="left" vertical="center" wrapText="1" shrinkToFit="1"/>
    </xf>
    <xf numFmtId="0" fontId="5" fillId="0" borderId="60" xfId="0" applyFont="1" applyBorder="1" applyAlignment="1" applyProtection="1">
      <alignment horizontal="left" vertical="center" wrapText="1" shrinkToFit="1"/>
    </xf>
    <xf numFmtId="14" fontId="5" fillId="0" borderId="54" xfId="0" applyNumberFormat="1" applyFont="1" applyBorder="1" applyAlignment="1" applyProtection="1">
      <alignment horizontal="center" vertical="center" shrinkToFit="1"/>
    </xf>
    <xf numFmtId="14" fontId="5" fillId="0" borderId="55" xfId="0" applyNumberFormat="1" applyFont="1" applyBorder="1" applyAlignment="1" applyProtection="1">
      <alignment horizontal="center" vertical="center" shrinkToFit="1"/>
    </xf>
    <xf numFmtId="14" fontId="5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shrinkToFit="1"/>
    </xf>
    <xf numFmtId="0" fontId="2" fillId="0" borderId="66" xfId="0" applyFont="1" applyBorder="1" applyAlignment="1" applyProtection="1">
      <alignment horizontal="center" vertical="top" shrinkToFit="1"/>
    </xf>
    <xf numFmtId="0" fontId="2" fillId="0" borderId="59" xfId="0" applyFont="1" applyBorder="1" applyAlignment="1" applyProtection="1">
      <alignment horizontal="center" vertical="top" shrinkToFit="1"/>
    </xf>
    <xf numFmtId="0" fontId="2" fillId="0" borderId="60" xfId="0" applyFont="1" applyBorder="1" applyAlignment="1" applyProtection="1">
      <alignment horizontal="center" vertical="top" shrinkToFit="1"/>
    </xf>
    <xf numFmtId="0" fontId="3" fillId="0" borderId="5" xfId="0" applyFont="1" applyBorder="1" applyAlignment="1" applyProtection="1">
      <alignment horizontal="center" vertical="top" wrapText="1" shrinkToFit="1"/>
    </xf>
    <xf numFmtId="0" fontId="3" fillId="0" borderId="5" xfId="0" applyFont="1" applyBorder="1" applyAlignment="1" applyProtection="1">
      <alignment horizontal="center" vertical="top" shrinkToFit="1"/>
    </xf>
    <xf numFmtId="0" fontId="2" fillId="0" borderId="25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shrinkToFit="1"/>
      <protection locked="0"/>
    </xf>
    <xf numFmtId="0" fontId="5" fillId="0" borderId="26" xfId="0" applyFont="1" applyBorder="1" applyAlignment="1" applyProtection="1">
      <alignment horizontal="center" vertical="center" shrinkToFit="1"/>
      <protection locked="0"/>
    </xf>
    <xf numFmtId="0" fontId="5" fillId="0" borderId="27" xfId="0" applyFont="1" applyBorder="1" applyAlignment="1" applyProtection="1">
      <alignment horizontal="center" vertical="center" shrinkToFit="1"/>
      <protection locked="0"/>
    </xf>
    <xf numFmtId="0" fontId="2" fillId="0" borderId="32" xfId="0" applyFont="1" applyBorder="1" applyAlignment="1" applyProtection="1">
      <alignment horizontal="left" vertical="top" wrapText="1" shrinkToFit="1"/>
    </xf>
    <xf numFmtId="0" fontId="5" fillId="0" borderId="35" xfId="0" applyFont="1" applyBorder="1" applyAlignment="1" applyProtection="1">
      <alignment horizontal="center" vertical="center" shrinkToFit="1"/>
      <protection locked="0"/>
    </xf>
    <xf numFmtId="0" fontId="5" fillId="0" borderId="34" xfId="0" applyFont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5" fillId="0" borderId="39" xfId="0" applyFont="1" applyBorder="1" applyAlignment="1" applyProtection="1">
      <alignment horizontal="center" vertical="center" shrinkToFit="1"/>
      <protection locked="0"/>
    </xf>
    <xf numFmtId="0" fontId="5" fillId="0" borderId="3" xfId="0" applyFont="1" applyBorder="1" applyAlignment="1" applyProtection="1">
      <alignment horizontal="center" vertical="center" shrinkToFit="1"/>
      <protection locked="0"/>
    </xf>
    <xf numFmtId="0" fontId="5" fillId="0" borderId="4" xfId="0" applyFont="1" applyBorder="1" applyAlignment="1" applyProtection="1">
      <alignment horizontal="center" vertical="center" shrinkToFit="1"/>
      <protection locked="0"/>
    </xf>
    <xf numFmtId="0" fontId="5" fillId="5" borderId="40" xfId="0" applyFont="1" applyFill="1" applyBorder="1" applyAlignment="1" applyProtection="1">
      <alignment horizontal="center" vertical="center" shrinkToFit="1"/>
      <protection locked="0"/>
    </xf>
    <xf numFmtId="0" fontId="5" fillId="5" borderId="34" xfId="0" applyFont="1" applyFill="1" applyBorder="1" applyAlignment="1" applyProtection="1">
      <alignment horizontal="center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5" fillId="5" borderId="39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top" wrapText="1" shrinkToFit="1"/>
    </xf>
    <xf numFmtId="0" fontId="6" fillId="5" borderId="39" xfId="0" applyFont="1" applyFill="1" applyBorder="1" applyAlignment="1" applyProtection="1">
      <alignment horizontal="center" vertical="center" shrinkToFit="1"/>
      <protection locked="0"/>
    </xf>
    <xf numFmtId="0" fontId="6" fillId="5" borderId="3" xfId="0" applyFont="1" applyFill="1" applyBorder="1" applyAlignment="1" applyProtection="1">
      <alignment horizontal="center" vertical="center" shrinkToFit="1"/>
      <protection locked="0"/>
    </xf>
    <xf numFmtId="0" fontId="6" fillId="5" borderId="4" xfId="0" applyFont="1" applyFill="1" applyBorder="1" applyAlignment="1" applyProtection="1">
      <alignment horizontal="center" vertical="center" shrinkToFit="1"/>
      <protection locked="0"/>
    </xf>
    <xf numFmtId="0" fontId="2" fillId="0" borderId="2" xfId="0" applyFont="1" applyBorder="1" applyAlignment="1" applyProtection="1">
      <alignment horizontal="left" vertical="justify" wrapText="1" shrinkToFit="1"/>
    </xf>
    <xf numFmtId="0" fontId="2" fillId="0" borderId="16" xfId="0" applyFont="1" applyBorder="1" applyAlignment="1" applyProtection="1">
      <alignment horizontal="left" vertical="justify" shrinkToFit="1"/>
    </xf>
    <xf numFmtId="0" fontId="2" fillId="0" borderId="16" xfId="0" applyFont="1" applyBorder="1" applyAlignment="1" applyProtection="1">
      <alignment horizontal="center" vertical="justify" shrinkToFit="1"/>
    </xf>
    <xf numFmtId="0" fontId="5" fillId="0" borderId="1" xfId="0" applyFont="1" applyBorder="1" applyAlignment="1" applyProtection="1">
      <alignment horizontal="left" vertical="justify" shrinkToFit="1"/>
    </xf>
    <xf numFmtId="0" fontId="5" fillId="0" borderId="1" xfId="0" applyFont="1" applyBorder="1" applyAlignment="1" applyProtection="1">
      <alignment horizontal="center" vertical="center" shrinkToFit="1"/>
    </xf>
    <xf numFmtId="0" fontId="2" fillId="0" borderId="58" xfId="0" applyFont="1" applyBorder="1" applyAlignment="1" applyProtection="1">
      <alignment horizontal="left" vertical="justify" shrinkToFit="1"/>
    </xf>
    <xf numFmtId="0" fontId="2" fillId="0" borderId="59" xfId="0" applyFont="1" applyBorder="1" applyAlignment="1" applyProtection="1">
      <alignment horizontal="left" vertical="justify" shrinkToFit="1"/>
    </xf>
    <xf numFmtId="0" fontId="2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shrinkToFit="1"/>
    </xf>
    <xf numFmtId="0" fontId="5" fillId="0" borderId="59" xfId="0" applyFont="1" applyBorder="1" applyAlignment="1" applyProtection="1">
      <alignment horizontal="left" vertical="justify" shrinkToFit="1"/>
    </xf>
    <xf numFmtId="0" fontId="5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wrapText="1" shrinkToFit="1"/>
    </xf>
    <xf numFmtId="0" fontId="5" fillId="0" borderId="59" xfId="0" applyFont="1" applyBorder="1" applyAlignment="1" applyProtection="1">
      <alignment horizontal="left" vertical="justify" wrapText="1" shrinkToFit="1"/>
    </xf>
    <xf numFmtId="0" fontId="5" fillId="0" borderId="60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center" vertical="center" textRotation="90" wrapText="1" shrinkToFit="1"/>
    </xf>
    <xf numFmtId="0" fontId="2" fillId="0" borderId="7" xfId="0" applyFont="1" applyBorder="1" applyAlignment="1" applyProtection="1">
      <alignment horizontal="center" vertical="center" textRotation="90" wrapText="1" shrinkToFit="1"/>
    </xf>
    <xf numFmtId="0" fontId="2" fillId="0" borderId="14" xfId="0" applyFont="1" applyBorder="1" applyAlignment="1" applyProtection="1">
      <alignment horizontal="center" vertical="center" textRotation="90" wrapText="1" shrinkToFit="1"/>
    </xf>
    <xf numFmtId="0" fontId="2" fillId="0" borderId="15" xfId="0" applyFont="1" applyBorder="1" applyAlignment="1" applyProtection="1">
      <alignment horizontal="center" vertical="center" textRotation="90" wrapText="1" shrinkToFit="1"/>
    </xf>
    <xf numFmtId="0" fontId="2" fillId="0" borderId="13" xfId="0" applyFont="1" applyBorder="1" applyAlignment="1" applyProtection="1">
      <alignment horizontal="center" vertical="center" textRotation="90" wrapText="1" shrinkToFit="1"/>
    </xf>
    <xf numFmtId="0" fontId="2" fillId="0" borderId="10" xfId="0" applyFont="1" applyBorder="1" applyAlignment="1" applyProtection="1">
      <alignment horizontal="center" vertical="center" textRotation="90" wrapText="1" shrinkToFit="1"/>
    </xf>
    <xf numFmtId="0" fontId="2" fillId="0" borderId="1" xfId="0" applyFont="1" applyBorder="1" applyAlignment="1" applyProtection="1">
      <alignment horizontal="left" vertical="justify" wrapText="1" shrinkToFit="1"/>
    </xf>
    <xf numFmtId="0" fontId="2" fillId="0" borderId="11" xfId="0" applyFont="1" applyBorder="1" applyAlignment="1" applyProtection="1">
      <alignment horizontal="left" vertical="justify" wrapText="1" shrinkToFit="1"/>
    </xf>
    <xf numFmtId="0" fontId="2" fillId="0" borderId="1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5" fillId="0" borderId="9" xfId="0" applyFont="1" applyBorder="1" applyAlignment="1" applyProtection="1">
      <alignment horizontal="center" vertical="center" shrinkToFit="1"/>
    </xf>
    <xf numFmtId="0" fontId="5" fillId="0" borderId="9" xfId="0" applyFont="1" applyBorder="1" applyAlignment="1" applyProtection="1">
      <alignment horizontal="left" vertical="top" shrinkToFit="1"/>
    </xf>
    <xf numFmtId="0" fontId="5" fillId="0" borderId="10" xfId="0" applyFont="1" applyBorder="1" applyAlignment="1" applyProtection="1">
      <alignment horizontal="left" vertical="top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top" wrapText="1" shrinkToFit="1"/>
    </xf>
    <xf numFmtId="0" fontId="2" fillId="0" borderId="7" xfId="0" applyFont="1" applyBorder="1" applyAlignment="1" applyProtection="1">
      <alignment horizontal="left" vertical="justify" wrapText="1" shrinkToFit="1"/>
    </xf>
    <xf numFmtId="0" fontId="2" fillId="0" borderId="10" xfId="0" applyFont="1" applyBorder="1" applyAlignment="1" applyProtection="1">
      <alignment horizontal="left" vertical="justify" wrapText="1" shrinkToFit="1"/>
    </xf>
    <xf numFmtId="0" fontId="2" fillId="0" borderId="6" xfId="0" applyFont="1" applyBorder="1" applyAlignment="1" applyProtection="1">
      <alignment horizontal="left" vertical="top" shrinkToFit="1"/>
    </xf>
    <xf numFmtId="0" fontId="2" fillId="0" borderId="7" xfId="0" applyFont="1" applyBorder="1" applyAlignment="1" applyProtection="1">
      <alignment horizontal="left" vertical="top" shrinkToFit="1"/>
    </xf>
    <xf numFmtId="0" fontId="2" fillId="0" borderId="13" xfId="0" applyFont="1" applyBorder="1" applyAlignment="1" applyProtection="1">
      <alignment horizontal="left" vertical="top" shrinkToFit="1"/>
    </xf>
    <xf numFmtId="0" fontId="2" fillId="0" borderId="9" xfId="0" applyFont="1" applyBorder="1" applyAlignment="1" applyProtection="1">
      <alignment horizontal="left" vertical="top" shrinkToFit="1"/>
    </xf>
    <xf numFmtId="0" fontId="2" fillId="0" borderId="10" xfId="0" applyFont="1" applyBorder="1" applyAlignment="1" applyProtection="1">
      <alignment horizontal="left" vertical="top" shrinkToFit="1"/>
    </xf>
    <xf numFmtId="0" fontId="2" fillId="0" borderId="2" xfId="0" applyFont="1" applyBorder="1" applyAlignment="1" applyProtection="1">
      <alignment horizontal="center" vertical="center" shrinkToFit="1"/>
    </xf>
    <xf numFmtId="0" fontId="2" fillId="0" borderId="3" xfId="0" applyFont="1" applyBorder="1" applyAlignment="1" applyProtection="1">
      <alignment horizontal="center" vertical="center" shrinkToFit="1"/>
    </xf>
    <xf numFmtId="0" fontId="2" fillId="0" borderId="4" xfId="0" applyFont="1" applyBorder="1" applyAlignment="1" applyProtection="1">
      <alignment horizontal="center" vertical="center" shrinkToFit="1"/>
    </xf>
    <xf numFmtId="0" fontId="2" fillId="0" borderId="4" xfId="0" applyFont="1" applyBorder="1" applyAlignment="1" applyProtection="1">
      <alignment horizontal="left" vertical="justify" wrapText="1" shrinkToFit="1"/>
    </xf>
    <xf numFmtId="0" fontId="2" fillId="0" borderId="10" xfId="0" applyFont="1" applyBorder="1" applyAlignment="1" applyProtection="1">
      <alignment horizontal="left" vertical="justify" shrinkToFit="1"/>
    </xf>
    <xf numFmtId="0" fontId="5" fillId="0" borderId="2" xfId="0" applyFont="1" applyBorder="1" applyAlignment="1" applyProtection="1">
      <alignment horizontal="left" vertical="justify" shrinkToFit="1"/>
    </xf>
    <xf numFmtId="0" fontId="5" fillId="0" borderId="3" xfId="0" applyFont="1" applyBorder="1" applyAlignment="1" applyProtection="1">
      <alignment horizontal="left" vertical="justify" shrinkToFit="1"/>
    </xf>
    <xf numFmtId="0" fontId="5" fillId="0" borderId="4" xfId="0" applyFont="1" applyBorder="1" applyAlignment="1" applyProtection="1">
      <alignment horizontal="left" vertical="justify" shrinkToFit="1"/>
    </xf>
    <xf numFmtId="0" fontId="5" fillId="0" borderId="1" xfId="0" applyFont="1" applyBorder="1" applyAlignment="1" applyProtection="1">
      <alignment horizontal="center" vertical="justify" shrinkToFit="1"/>
    </xf>
    <xf numFmtId="0" fontId="5" fillId="0" borderId="5" xfId="0" applyFont="1" applyBorder="1" applyAlignment="1" applyProtection="1">
      <alignment horizontal="left" vertical="justify" shrinkToFit="1"/>
    </xf>
    <xf numFmtId="0" fontId="5" fillId="0" borderId="12" xfId="0" applyFont="1" applyBorder="1" applyAlignment="1" applyProtection="1">
      <alignment horizontal="left" vertical="justify" shrinkToFit="1"/>
    </xf>
    <xf numFmtId="0" fontId="5" fillId="0" borderId="6" xfId="0" applyFont="1" applyBorder="1" applyAlignment="1" applyProtection="1">
      <alignment horizontal="left" vertical="justify" shrinkToFit="1"/>
    </xf>
    <xf numFmtId="0" fontId="5" fillId="0" borderId="7" xfId="0" applyFont="1" applyBorder="1" applyAlignment="1" applyProtection="1">
      <alignment horizontal="left" vertical="justify" shrinkToFit="1"/>
    </xf>
    <xf numFmtId="0" fontId="5" fillId="0" borderId="5" xfId="0" applyFont="1" applyBorder="1" applyAlignment="1" applyProtection="1">
      <alignment horizontal="center" vertical="justify" shrinkToFit="1"/>
    </xf>
    <xf numFmtId="0" fontId="5" fillId="0" borderId="63" xfId="0" applyFont="1" applyBorder="1" applyAlignment="1" applyProtection="1">
      <alignment horizontal="left" vertical="top" wrapText="1" shrinkToFit="1"/>
    </xf>
    <xf numFmtId="0" fontId="5" fillId="0" borderId="64" xfId="0" applyFont="1" applyBorder="1" applyAlignment="1" applyProtection="1">
      <alignment horizontal="left" vertical="top" wrapText="1" shrinkToFit="1"/>
    </xf>
    <xf numFmtId="0" fontId="5" fillId="0" borderId="59" xfId="0" applyFont="1" applyBorder="1" applyAlignment="1" applyProtection="1">
      <alignment horizontal="left" vertical="top" wrapText="1" shrinkToFit="1"/>
    </xf>
    <xf numFmtId="0" fontId="5" fillId="0" borderId="6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15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shrinkToFit="1"/>
    </xf>
    <xf numFmtId="14" fontId="5" fillId="0" borderId="51" xfId="0" applyNumberFormat="1" applyFont="1" applyBorder="1" applyAlignment="1" applyProtection="1">
      <alignment horizontal="center" vertical="center" shrinkToFit="1"/>
    </xf>
    <xf numFmtId="14" fontId="5" fillId="0" borderId="52" xfId="0" applyNumberFormat="1" applyFont="1" applyBorder="1" applyAlignment="1" applyProtection="1">
      <alignment horizontal="center" vertical="center" shrinkToFit="1"/>
    </xf>
    <xf numFmtId="14" fontId="5" fillId="0" borderId="53" xfId="0" applyNumberFormat="1" applyFont="1" applyBorder="1" applyAlignment="1" applyProtection="1">
      <alignment horizontal="center" vertical="center" shrinkToFit="1"/>
    </xf>
    <xf numFmtId="0" fontId="18" fillId="5" borderId="35" xfId="0" applyFont="1" applyFill="1" applyBorder="1" applyAlignment="1" applyProtection="1">
      <alignment horizontal="center" vertical="center" wrapText="1" shrinkToFit="1"/>
    </xf>
    <xf numFmtId="0" fontId="18" fillId="5" borderId="34" xfId="0" applyFont="1" applyFill="1" applyBorder="1" applyAlignment="1" applyProtection="1">
      <alignment horizontal="center" vertical="center" wrapText="1" shrinkToFit="1"/>
    </xf>
    <xf numFmtId="0" fontId="5" fillId="0" borderId="61" xfId="0" applyFont="1" applyBorder="1" applyAlignment="1" applyProtection="1">
      <alignment vertical="top" shrinkToFit="1"/>
    </xf>
    <xf numFmtId="0" fontId="5" fillId="0" borderId="62" xfId="0" applyFont="1" applyBorder="1" applyAlignment="1" applyProtection="1">
      <alignment vertical="top" shrinkToFit="1"/>
    </xf>
    <xf numFmtId="0" fontId="2" fillId="0" borderId="17" xfId="0" applyFont="1" applyBorder="1" applyAlignment="1" applyProtection="1">
      <alignment horizontal="left" vertical="justify" shrinkToFit="1"/>
    </xf>
    <xf numFmtId="0" fontId="2" fillId="0" borderId="18" xfId="0" applyFont="1" applyBorder="1" applyAlignment="1" applyProtection="1">
      <alignment horizontal="left" vertical="justify" shrinkToFit="1"/>
    </xf>
    <xf numFmtId="0" fontId="2" fillId="0" borderId="19" xfId="0" applyFont="1" applyBorder="1" applyAlignment="1" applyProtection="1">
      <alignment horizontal="left" vertical="justify" shrinkToFit="1"/>
    </xf>
    <xf numFmtId="0" fontId="2" fillId="0" borderId="17" xfId="0" applyFont="1" applyBorder="1" applyAlignment="1" applyProtection="1">
      <alignment horizontal="left" vertical="justify" wrapText="1" shrinkToFit="1"/>
    </xf>
    <xf numFmtId="0" fontId="2" fillId="0" borderId="18" xfId="0" applyFont="1" applyBorder="1" applyAlignment="1" applyProtection="1">
      <alignment horizontal="left" vertical="justify" wrapText="1" shrinkToFit="1"/>
    </xf>
    <xf numFmtId="0" fontId="2" fillId="0" borderId="19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left" vertical="justify" wrapText="1" shrinkToFit="1"/>
    </xf>
    <xf numFmtId="0" fontId="2" fillId="0" borderId="14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horizontal="left" vertical="justify" wrapText="1" shrinkToFit="1"/>
    </xf>
    <xf numFmtId="0" fontId="2" fillId="0" borderId="40" xfId="0" applyFont="1" applyBorder="1" applyAlignment="1" applyProtection="1">
      <alignment horizontal="left" vertical="top" wrapText="1" shrinkToFit="1"/>
      <protection locked="0"/>
    </xf>
    <xf numFmtId="0" fontId="2" fillId="0" borderId="36" xfId="0" applyFont="1" applyBorder="1" applyAlignment="1" applyProtection="1">
      <alignment horizontal="left" vertical="top" wrapText="1" shrinkToFit="1"/>
      <protection locked="0"/>
    </xf>
    <xf numFmtId="0" fontId="5" fillId="0" borderId="31" xfId="0" applyFont="1" applyBorder="1" applyAlignment="1" applyProtection="1">
      <alignment horizontal="center" vertical="center" shrinkToFit="1"/>
      <protection locked="0"/>
    </xf>
    <xf numFmtId="0" fontId="5" fillId="5" borderId="31" xfId="0" applyFont="1" applyFill="1" applyBorder="1" applyAlignment="1" applyProtection="1">
      <alignment horizontal="center" vertical="center" shrinkToFit="1"/>
      <protection locked="0"/>
    </xf>
    <xf numFmtId="0" fontId="5" fillId="0" borderId="2" xfId="0" applyFont="1" applyBorder="1" applyAlignment="1" applyProtection="1">
      <alignment horizontal="center" vertical="center" shrinkToFit="1"/>
    </xf>
    <xf numFmtId="0" fontId="5" fillId="0" borderId="3" xfId="0" applyFont="1" applyBorder="1" applyAlignment="1" applyProtection="1">
      <alignment horizontal="center" vertical="center" shrinkToFit="1"/>
    </xf>
    <xf numFmtId="0" fontId="5" fillId="0" borderId="4" xfId="0" applyFont="1" applyBorder="1" applyAlignment="1" applyProtection="1">
      <alignment horizontal="center" vertical="center" shrinkToFit="1"/>
    </xf>
    <xf numFmtId="0" fontId="2" fillId="0" borderId="65" xfId="0" applyFont="1" applyBorder="1" applyAlignment="1">
      <alignment horizontal="center" vertical="top" wrapText="1" shrinkToFit="1"/>
    </xf>
    <xf numFmtId="0" fontId="2" fillId="0" borderId="66" xfId="0" applyFont="1" applyBorder="1" applyAlignment="1">
      <alignment horizontal="center" vertical="top" wrapText="1" shrinkToFit="1"/>
    </xf>
    <xf numFmtId="0" fontId="2" fillId="0" borderId="59" xfId="0" applyFont="1" applyBorder="1" applyAlignment="1">
      <alignment horizontal="center" vertical="top" wrapText="1" shrinkToFit="1"/>
    </xf>
    <xf numFmtId="0" fontId="2" fillId="0" borderId="60" xfId="0" applyFont="1" applyBorder="1" applyAlignment="1">
      <alignment horizontal="center" vertical="top" wrapText="1" shrinkToFit="1"/>
    </xf>
    <xf numFmtId="0" fontId="2" fillId="0" borderId="58" xfId="0" applyFont="1" applyBorder="1" applyAlignment="1">
      <alignment horizontal="center" vertical="top" wrapText="1" shrinkToFit="1"/>
    </xf>
    <xf numFmtId="14" fontId="5" fillId="0" borderId="51" xfId="0" applyNumberFormat="1" applyFont="1" applyBorder="1" applyAlignment="1">
      <alignment horizontal="center" vertical="center" shrinkToFit="1"/>
    </xf>
    <xf numFmtId="14" fontId="5" fillId="0" borderId="52" xfId="0" applyNumberFormat="1" applyFont="1" applyBorder="1" applyAlignment="1">
      <alignment horizontal="center" vertical="center" shrinkToFit="1"/>
    </xf>
    <xf numFmtId="14" fontId="5" fillId="0" borderId="53" xfId="0" applyNumberFormat="1" applyFont="1" applyBorder="1" applyAlignment="1">
      <alignment horizontal="center" vertical="center" shrinkToFit="1"/>
    </xf>
    <xf numFmtId="0" fontId="5" fillId="0" borderId="50" xfId="0" applyFont="1" applyBorder="1" applyAlignment="1" applyProtection="1">
      <alignment horizontal="center" vertical="center" wrapText="1" shrinkToFit="1"/>
      <protection locked="0"/>
    </xf>
    <xf numFmtId="0" fontId="5" fillId="0" borderId="47" xfId="0" applyFont="1" applyBorder="1" applyAlignment="1" applyProtection="1">
      <alignment horizontal="center" vertical="center" wrapText="1" shrinkToFit="1"/>
      <protection locked="0"/>
    </xf>
    <xf numFmtId="0" fontId="5" fillId="0" borderId="48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>
      <alignment horizontal="left" vertical="top" wrapText="1" shrinkToFit="1"/>
    </xf>
    <xf numFmtId="0" fontId="16" fillId="0" borderId="33" xfId="0" applyFont="1" applyBorder="1" applyAlignment="1">
      <alignment horizontal="left" vertical="top" wrapText="1" shrinkToFit="1"/>
    </xf>
    <xf numFmtId="0" fontId="16" fillId="0" borderId="45" xfId="0" applyFont="1" applyBorder="1" applyAlignment="1" applyProtection="1">
      <alignment horizontal="center" vertical="top" wrapText="1" shrinkToFit="1"/>
      <protection locked="0"/>
    </xf>
    <xf numFmtId="0" fontId="16" fillId="0" borderId="49" xfId="0" applyFont="1" applyBorder="1" applyAlignment="1" applyProtection="1">
      <alignment horizontal="center" vertical="top" wrapText="1" shrinkToFit="1"/>
      <protection locked="0"/>
    </xf>
    <xf numFmtId="0" fontId="16" fillId="0" borderId="46" xfId="0" applyFont="1" applyBorder="1" applyAlignment="1" applyProtection="1">
      <alignment horizontal="center" vertical="top" wrapText="1" shrinkToFit="1"/>
      <protection locked="0"/>
    </xf>
    <xf numFmtId="0" fontId="5" fillId="0" borderId="40" xfId="0" applyFont="1" applyBorder="1" applyAlignment="1" applyProtection="1">
      <alignment horizontal="center" vertical="center" wrapText="1" shrinkToFit="1"/>
      <protection locked="0"/>
    </xf>
    <xf numFmtId="0" fontId="5" fillId="0" borderId="33" xfId="0" applyFont="1" applyBorder="1" applyAlignment="1" applyProtection="1">
      <alignment horizontal="center" vertical="center" wrapText="1" shrinkToFit="1"/>
      <protection locked="0"/>
    </xf>
    <xf numFmtId="0" fontId="5" fillId="0" borderId="36" xfId="0" applyFont="1" applyBorder="1" applyAlignment="1" applyProtection="1">
      <alignment horizontal="center" vertical="center" wrapText="1" shrinkToFit="1"/>
      <protection locked="0"/>
    </xf>
    <xf numFmtId="0" fontId="2" fillId="0" borderId="3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left" vertical="top" wrapText="1" shrinkToFit="1"/>
    </xf>
    <xf numFmtId="0" fontId="2" fillId="0" borderId="9" xfId="0" applyFont="1" applyBorder="1" applyAlignment="1">
      <alignment horizontal="left" vertical="top" wrapText="1" shrinkToFit="1"/>
    </xf>
    <xf numFmtId="0" fontId="5" fillId="0" borderId="38" xfId="0" applyFont="1" applyBorder="1" applyAlignment="1">
      <alignment horizontal="center" vertical="center" shrinkToFit="1"/>
    </xf>
    <xf numFmtId="0" fontId="5" fillId="0" borderId="26" xfId="0" applyFont="1" applyBorder="1" applyAlignment="1">
      <alignment horizontal="center" vertical="center" shrinkToFit="1"/>
    </xf>
    <xf numFmtId="0" fontId="5" fillId="0" borderId="27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left" shrinkToFit="1"/>
    </xf>
    <xf numFmtId="0" fontId="2" fillId="0" borderId="5" xfId="0" applyFont="1" applyBorder="1" applyAlignment="1">
      <alignment horizontal="left" shrinkToFit="1"/>
    </xf>
    <xf numFmtId="0" fontId="3" fillId="0" borderId="12" xfId="0" applyFont="1" applyBorder="1" applyAlignment="1">
      <alignment horizontal="center" vertical="top" wrapText="1" shrinkToFit="1"/>
    </xf>
    <xf numFmtId="0" fontId="3" fillId="0" borderId="6" xfId="0" applyFont="1" applyBorder="1" applyAlignment="1">
      <alignment horizontal="center" vertical="top" wrapText="1" shrinkToFit="1"/>
    </xf>
    <xf numFmtId="0" fontId="3" fillId="0" borderId="7" xfId="0" applyFont="1" applyBorder="1" applyAlignment="1">
      <alignment horizontal="center" vertical="top" wrapText="1" shrinkToFit="1"/>
    </xf>
    <xf numFmtId="0" fontId="2" fillId="0" borderId="12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horizontal="left" vertical="top" wrapText="1" shrinkToFit="1"/>
    </xf>
    <xf numFmtId="0" fontId="18" fillId="5" borderId="35" xfId="0" applyFont="1" applyFill="1" applyBorder="1" applyAlignment="1">
      <alignment horizontal="center" vertical="center" wrapText="1" shrinkToFit="1"/>
    </xf>
    <xf numFmtId="0" fontId="18" fillId="5" borderId="33" xfId="0" applyFont="1" applyFill="1" applyBorder="1" applyAlignment="1">
      <alignment horizontal="center" vertical="center" wrapText="1" shrinkToFit="1"/>
    </xf>
    <xf numFmtId="0" fontId="18" fillId="5" borderId="34" xfId="0" applyFont="1" applyFill="1" applyBorder="1" applyAlignment="1">
      <alignment horizontal="center" vertical="center" wrapText="1" shrinkToFit="1"/>
    </xf>
    <xf numFmtId="0" fontId="2" fillId="0" borderId="28" xfId="0" applyFont="1" applyBorder="1" applyAlignment="1">
      <alignment horizontal="left" vertical="top" wrapText="1" shrinkToFit="1"/>
    </xf>
    <xf numFmtId="0" fontId="2" fillId="0" borderId="26" xfId="0" applyFont="1" applyBorder="1" applyAlignment="1">
      <alignment horizontal="left" vertical="top" wrapText="1" shrinkToFit="1"/>
    </xf>
    <xf numFmtId="0" fontId="5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35" xfId="0" applyFont="1" applyBorder="1" applyAlignment="1">
      <alignment horizontal="left" vertical="top" wrapText="1" shrinkToFit="1"/>
    </xf>
    <xf numFmtId="0" fontId="2" fillId="0" borderId="33" xfId="0" applyFont="1" applyBorder="1" applyAlignment="1">
      <alignment horizontal="left" vertical="top" wrapText="1" shrinkToFit="1"/>
    </xf>
    <xf numFmtId="0" fontId="2" fillId="0" borderId="2" xfId="0" applyFont="1" applyBorder="1" applyAlignment="1">
      <alignment horizontal="left" vertical="top" wrapText="1" shrinkToFit="1"/>
    </xf>
    <xf numFmtId="0" fontId="2" fillId="0" borderId="3" xfId="0" applyFont="1" applyBorder="1" applyAlignment="1">
      <alignment horizontal="left" vertical="top" wrapText="1" shrinkToFi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5" fillId="0" borderId="41" xfId="0" applyFont="1" applyBorder="1" applyAlignment="1" applyProtection="1">
      <alignment horizontal="center" vertical="center" wrapText="1"/>
      <protection locked="0"/>
    </xf>
    <xf numFmtId="0" fontId="5" fillId="0" borderId="42" xfId="0" applyFont="1" applyBorder="1" applyAlignment="1" applyProtection="1">
      <alignment horizontal="center" vertical="center" wrapText="1"/>
      <protection locked="0"/>
    </xf>
    <xf numFmtId="0" fontId="5" fillId="0" borderId="43" xfId="0" applyFont="1" applyBorder="1" applyAlignment="1" applyProtection="1">
      <alignment horizontal="center" vertical="center" wrapText="1"/>
      <protection locked="0"/>
    </xf>
    <xf numFmtId="0" fontId="5" fillId="5" borderId="41" xfId="0" applyFont="1" applyFill="1" applyBorder="1" applyAlignment="1" applyProtection="1">
      <alignment horizontal="center" vertical="center" wrapText="1" shrinkToFit="1"/>
      <protection locked="0"/>
    </xf>
    <xf numFmtId="0" fontId="5" fillId="5" borderId="42" xfId="0" applyFont="1" applyFill="1" applyBorder="1" applyAlignment="1" applyProtection="1">
      <alignment horizontal="center" vertical="center" wrapText="1" shrinkToFit="1"/>
      <protection locked="0"/>
    </xf>
    <xf numFmtId="0" fontId="5" fillId="5" borderId="44" xfId="0" applyFont="1" applyFill="1" applyBorder="1" applyAlignment="1" applyProtection="1">
      <alignment horizontal="center" vertical="center" wrapText="1" shrinkToFit="1"/>
      <protection locked="0"/>
    </xf>
    <xf numFmtId="0" fontId="2" fillId="0" borderId="9" xfId="0" applyFont="1" applyBorder="1" applyAlignment="1">
      <alignment horizontal="left" vertical="center" wrapText="1" shrinkToFit="1"/>
    </xf>
    <xf numFmtId="0" fontId="2" fillId="0" borderId="0" xfId="0" applyFont="1" applyBorder="1" applyAlignment="1">
      <alignment vertical="center" wrapText="1" shrinkToFit="1"/>
    </xf>
    <xf numFmtId="0" fontId="2" fillId="0" borderId="6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58" xfId="0" applyFont="1" applyBorder="1" applyAlignment="1">
      <alignment horizontal="center" vertical="center" wrapText="1"/>
    </xf>
    <xf numFmtId="0" fontId="5" fillId="0" borderId="59" xfId="0" applyFont="1" applyBorder="1" applyAlignment="1">
      <alignment horizontal="center" vertical="center" wrapText="1"/>
    </xf>
    <xf numFmtId="0" fontId="5" fillId="0" borderId="60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 wrapText="1" shrinkToFit="1"/>
    </xf>
    <xf numFmtId="0" fontId="5" fillId="0" borderId="64" xfId="0" applyFont="1" applyBorder="1" applyAlignment="1">
      <alignment horizontal="center" vertical="center" wrapText="1" shrinkToFit="1"/>
    </xf>
    <xf numFmtId="0" fontId="5" fillId="0" borderId="59" xfId="0" applyFont="1" applyBorder="1" applyAlignment="1">
      <alignment horizontal="center" vertical="center" wrapText="1" shrinkToFit="1"/>
    </xf>
    <xf numFmtId="0" fontId="5" fillId="0" borderId="60" xfId="0" applyFont="1" applyBorder="1" applyAlignment="1">
      <alignment horizontal="center" vertical="center" wrapText="1" shrinkToFi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vertical="top" wrapText="1"/>
    </xf>
    <xf numFmtId="0" fontId="5" fillId="0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colors>
    <mruColors>
      <color rgb="FFEFE4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2.jpeg"/><Relationship Id="rId1" Type="http://schemas.openxmlformats.org/officeDocument/2006/relationships/image" Target="../media/image11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84.emf"/><Relationship Id="rId13" Type="http://schemas.openxmlformats.org/officeDocument/2006/relationships/image" Target="../media/image79.emf"/><Relationship Id="rId18" Type="http://schemas.openxmlformats.org/officeDocument/2006/relationships/image" Target="../media/image74.emf"/><Relationship Id="rId26" Type="http://schemas.openxmlformats.org/officeDocument/2006/relationships/image" Target="../media/image66.emf"/><Relationship Id="rId39" Type="http://schemas.openxmlformats.org/officeDocument/2006/relationships/image" Target="../media/image53.emf"/><Relationship Id="rId3" Type="http://schemas.openxmlformats.org/officeDocument/2006/relationships/image" Target="../media/image89.emf"/><Relationship Id="rId21" Type="http://schemas.openxmlformats.org/officeDocument/2006/relationships/image" Target="../media/image71.emf"/><Relationship Id="rId34" Type="http://schemas.openxmlformats.org/officeDocument/2006/relationships/image" Target="../media/image58.emf"/><Relationship Id="rId42" Type="http://schemas.openxmlformats.org/officeDocument/2006/relationships/image" Target="../media/image50.emf"/><Relationship Id="rId7" Type="http://schemas.openxmlformats.org/officeDocument/2006/relationships/image" Target="../media/image85.emf"/><Relationship Id="rId12" Type="http://schemas.openxmlformats.org/officeDocument/2006/relationships/image" Target="../media/image80.emf"/><Relationship Id="rId17" Type="http://schemas.openxmlformats.org/officeDocument/2006/relationships/image" Target="../media/image75.emf"/><Relationship Id="rId25" Type="http://schemas.openxmlformats.org/officeDocument/2006/relationships/image" Target="../media/image67.emf"/><Relationship Id="rId33" Type="http://schemas.openxmlformats.org/officeDocument/2006/relationships/image" Target="../media/image59.emf"/><Relationship Id="rId38" Type="http://schemas.openxmlformats.org/officeDocument/2006/relationships/image" Target="../media/image54.emf"/><Relationship Id="rId2" Type="http://schemas.openxmlformats.org/officeDocument/2006/relationships/image" Target="../media/image90.emf"/><Relationship Id="rId16" Type="http://schemas.openxmlformats.org/officeDocument/2006/relationships/image" Target="../media/image76.emf"/><Relationship Id="rId20" Type="http://schemas.openxmlformats.org/officeDocument/2006/relationships/image" Target="../media/image72.emf"/><Relationship Id="rId29" Type="http://schemas.openxmlformats.org/officeDocument/2006/relationships/image" Target="../media/image63.emf"/><Relationship Id="rId41" Type="http://schemas.openxmlformats.org/officeDocument/2006/relationships/image" Target="../media/image51.emf"/><Relationship Id="rId1" Type="http://schemas.openxmlformats.org/officeDocument/2006/relationships/image" Target="../media/image91.emf"/><Relationship Id="rId6" Type="http://schemas.openxmlformats.org/officeDocument/2006/relationships/image" Target="../media/image86.emf"/><Relationship Id="rId11" Type="http://schemas.openxmlformats.org/officeDocument/2006/relationships/image" Target="../media/image81.emf"/><Relationship Id="rId24" Type="http://schemas.openxmlformats.org/officeDocument/2006/relationships/image" Target="../media/image68.emf"/><Relationship Id="rId32" Type="http://schemas.openxmlformats.org/officeDocument/2006/relationships/image" Target="../media/image60.emf"/><Relationship Id="rId37" Type="http://schemas.openxmlformats.org/officeDocument/2006/relationships/image" Target="../media/image55.emf"/><Relationship Id="rId40" Type="http://schemas.openxmlformats.org/officeDocument/2006/relationships/image" Target="../media/image52.emf"/><Relationship Id="rId5" Type="http://schemas.openxmlformats.org/officeDocument/2006/relationships/image" Target="../media/image87.emf"/><Relationship Id="rId15" Type="http://schemas.openxmlformats.org/officeDocument/2006/relationships/image" Target="../media/image77.emf"/><Relationship Id="rId23" Type="http://schemas.openxmlformats.org/officeDocument/2006/relationships/image" Target="../media/image69.emf"/><Relationship Id="rId28" Type="http://schemas.openxmlformats.org/officeDocument/2006/relationships/image" Target="../media/image64.emf"/><Relationship Id="rId36" Type="http://schemas.openxmlformats.org/officeDocument/2006/relationships/image" Target="../media/image56.emf"/><Relationship Id="rId10" Type="http://schemas.openxmlformats.org/officeDocument/2006/relationships/image" Target="../media/image82.emf"/><Relationship Id="rId19" Type="http://schemas.openxmlformats.org/officeDocument/2006/relationships/image" Target="../media/image73.emf"/><Relationship Id="rId31" Type="http://schemas.openxmlformats.org/officeDocument/2006/relationships/image" Target="../media/image61.emf"/><Relationship Id="rId4" Type="http://schemas.openxmlformats.org/officeDocument/2006/relationships/image" Target="../media/image88.emf"/><Relationship Id="rId9" Type="http://schemas.openxmlformats.org/officeDocument/2006/relationships/image" Target="../media/image83.emf"/><Relationship Id="rId14" Type="http://schemas.openxmlformats.org/officeDocument/2006/relationships/image" Target="../media/image78.emf"/><Relationship Id="rId22" Type="http://schemas.openxmlformats.org/officeDocument/2006/relationships/image" Target="../media/image70.emf"/><Relationship Id="rId27" Type="http://schemas.openxmlformats.org/officeDocument/2006/relationships/image" Target="../media/image65.emf"/><Relationship Id="rId30" Type="http://schemas.openxmlformats.org/officeDocument/2006/relationships/image" Target="../media/image62.emf"/><Relationship Id="rId35" Type="http://schemas.openxmlformats.org/officeDocument/2006/relationships/image" Target="../media/image57.emf"/><Relationship Id="rId43" Type="http://schemas.openxmlformats.org/officeDocument/2006/relationships/image" Target="../media/image49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3.emf"/><Relationship Id="rId13" Type="http://schemas.openxmlformats.org/officeDocument/2006/relationships/image" Target="../media/image98.emf"/><Relationship Id="rId18" Type="http://schemas.openxmlformats.org/officeDocument/2006/relationships/image" Target="../media/image93.emf"/><Relationship Id="rId3" Type="http://schemas.openxmlformats.org/officeDocument/2006/relationships/image" Target="../media/image108.emf"/><Relationship Id="rId7" Type="http://schemas.openxmlformats.org/officeDocument/2006/relationships/image" Target="../media/image104.emf"/><Relationship Id="rId12" Type="http://schemas.openxmlformats.org/officeDocument/2006/relationships/image" Target="../media/image99.emf"/><Relationship Id="rId17" Type="http://schemas.openxmlformats.org/officeDocument/2006/relationships/image" Target="../media/image94.emf"/><Relationship Id="rId2" Type="http://schemas.openxmlformats.org/officeDocument/2006/relationships/image" Target="../media/image109.emf"/><Relationship Id="rId16" Type="http://schemas.openxmlformats.org/officeDocument/2006/relationships/image" Target="../media/image95.emf"/><Relationship Id="rId1" Type="http://schemas.openxmlformats.org/officeDocument/2006/relationships/image" Target="../media/image110.emf"/><Relationship Id="rId6" Type="http://schemas.openxmlformats.org/officeDocument/2006/relationships/image" Target="../media/image105.emf"/><Relationship Id="rId11" Type="http://schemas.openxmlformats.org/officeDocument/2006/relationships/image" Target="../media/image100.emf"/><Relationship Id="rId5" Type="http://schemas.openxmlformats.org/officeDocument/2006/relationships/image" Target="../media/image106.emf"/><Relationship Id="rId15" Type="http://schemas.openxmlformats.org/officeDocument/2006/relationships/image" Target="../media/image96.emf"/><Relationship Id="rId10" Type="http://schemas.openxmlformats.org/officeDocument/2006/relationships/image" Target="../media/image101.emf"/><Relationship Id="rId19" Type="http://schemas.openxmlformats.org/officeDocument/2006/relationships/image" Target="../media/image92.emf"/><Relationship Id="rId4" Type="http://schemas.openxmlformats.org/officeDocument/2006/relationships/image" Target="../media/image107.emf"/><Relationship Id="rId9" Type="http://schemas.openxmlformats.org/officeDocument/2006/relationships/image" Target="../media/image102.emf"/><Relationship Id="rId14" Type="http://schemas.openxmlformats.org/officeDocument/2006/relationships/image" Target="../media/image97.emf"/></Relationships>
</file>

<file path=xl/drawings/_rels/vmlDrawing5.vml.rels><?xml version="1.0" encoding="UTF-8" standalone="yes"?>
<Relationships xmlns="http://schemas.openxmlformats.org/package/2006/relationships"><Relationship Id="rId8" Type="http://schemas.openxmlformats.org/officeDocument/2006/relationships/image" Target="../media/image140.emf"/><Relationship Id="rId13" Type="http://schemas.openxmlformats.org/officeDocument/2006/relationships/image" Target="../media/image135.emf"/><Relationship Id="rId18" Type="http://schemas.openxmlformats.org/officeDocument/2006/relationships/image" Target="../media/image130.emf"/><Relationship Id="rId26" Type="http://schemas.openxmlformats.org/officeDocument/2006/relationships/image" Target="../media/image122.emf"/><Relationship Id="rId3" Type="http://schemas.openxmlformats.org/officeDocument/2006/relationships/image" Target="../media/image145.emf"/><Relationship Id="rId21" Type="http://schemas.openxmlformats.org/officeDocument/2006/relationships/image" Target="../media/image127.emf"/><Relationship Id="rId34" Type="http://schemas.openxmlformats.org/officeDocument/2006/relationships/image" Target="../media/image114.emf"/><Relationship Id="rId7" Type="http://schemas.openxmlformats.org/officeDocument/2006/relationships/image" Target="../media/image141.emf"/><Relationship Id="rId12" Type="http://schemas.openxmlformats.org/officeDocument/2006/relationships/image" Target="../media/image136.emf"/><Relationship Id="rId17" Type="http://schemas.openxmlformats.org/officeDocument/2006/relationships/image" Target="../media/image131.emf"/><Relationship Id="rId25" Type="http://schemas.openxmlformats.org/officeDocument/2006/relationships/image" Target="../media/image123.emf"/><Relationship Id="rId33" Type="http://schemas.openxmlformats.org/officeDocument/2006/relationships/image" Target="../media/image115.emf"/><Relationship Id="rId2" Type="http://schemas.openxmlformats.org/officeDocument/2006/relationships/image" Target="../media/image146.emf"/><Relationship Id="rId16" Type="http://schemas.openxmlformats.org/officeDocument/2006/relationships/image" Target="../media/image132.emf"/><Relationship Id="rId20" Type="http://schemas.openxmlformats.org/officeDocument/2006/relationships/image" Target="../media/image128.emf"/><Relationship Id="rId29" Type="http://schemas.openxmlformats.org/officeDocument/2006/relationships/image" Target="../media/image119.emf"/><Relationship Id="rId1" Type="http://schemas.openxmlformats.org/officeDocument/2006/relationships/image" Target="../media/image147.emf"/><Relationship Id="rId6" Type="http://schemas.openxmlformats.org/officeDocument/2006/relationships/image" Target="../media/image142.emf"/><Relationship Id="rId11" Type="http://schemas.openxmlformats.org/officeDocument/2006/relationships/image" Target="../media/image137.emf"/><Relationship Id="rId24" Type="http://schemas.openxmlformats.org/officeDocument/2006/relationships/image" Target="../media/image124.emf"/><Relationship Id="rId32" Type="http://schemas.openxmlformats.org/officeDocument/2006/relationships/image" Target="../media/image116.emf"/><Relationship Id="rId5" Type="http://schemas.openxmlformats.org/officeDocument/2006/relationships/image" Target="../media/image143.emf"/><Relationship Id="rId15" Type="http://schemas.openxmlformats.org/officeDocument/2006/relationships/image" Target="../media/image133.emf"/><Relationship Id="rId23" Type="http://schemas.openxmlformats.org/officeDocument/2006/relationships/image" Target="../media/image125.emf"/><Relationship Id="rId28" Type="http://schemas.openxmlformats.org/officeDocument/2006/relationships/image" Target="../media/image120.emf"/><Relationship Id="rId10" Type="http://schemas.openxmlformats.org/officeDocument/2006/relationships/image" Target="../media/image138.emf"/><Relationship Id="rId19" Type="http://schemas.openxmlformats.org/officeDocument/2006/relationships/image" Target="../media/image129.emf"/><Relationship Id="rId31" Type="http://schemas.openxmlformats.org/officeDocument/2006/relationships/image" Target="../media/image117.emf"/><Relationship Id="rId4" Type="http://schemas.openxmlformats.org/officeDocument/2006/relationships/image" Target="../media/image144.emf"/><Relationship Id="rId9" Type="http://schemas.openxmlformats.org/officeDocument/2006/relationships/image" Target="../media/image139.emf"/><Relationship Id="rId14" Type="http://schemas.openxmlformats.org/officeDocument/2006/relationships/image" Target="../media/image134.emf"/><Relationship Id="rId22" Type="http://schemas.openxmlformats.org/officeDocument/2006/relationships/image" Target="../media/image126.emf"/><Relationship Id="rId27" Type="http://schemas.openxmlformats.org/officeDocument/2006/relationships/image" Target="../media/image121.emf"/><Relationship Id="rId30" Type="http://schemas.openxmlformats.org/officeDocument/2006/relationships/image" Target="../media/image118.emf"/><Relationship Id="rId35" Type="http://schemas.openxmlformats.org/officeDocument/2006/relationships/image" Target="../media/image1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165100</xdr:colOff>
          <xdr:row>0</xdr:row>
          <xdr:rowOff>57150</xdr:rowOff>
        </xdr:from>
        <xdr:to>
          <xdr:col>11</xdr:col>
          <xdr:colOff>533400</xdr:colOff>
          <xdr:row>0</xdr:row>
          <xdr:rowOff>355600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 les CND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944200</xdr:colOff>
      <xdr:row>3</xdr:row>
      <xdr:rowOff>119527</xdr:rowOff>
    </xdr:from>
    <xdr:to>
      <xdr:col>6</xdr:col>
      <xdr:colOff>105335</xdr:colOff>
      <xdr:row>27</xdr:row>
      <xdr:rowOff>104585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4320906" y="1210233"/>
          <a:ext cx="3307311" cy="4467411"/>
          <a:chOff x="12822435" y="1045883"/>
          <a:chExt cx="2881488" cy="4467411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GrpSpPr/>
        </xdr:nvGrpSpPr>
        <xdr:grpSpPr>
          <a:xfrm>
            <a:off x="12822435" y="1404471"/>
            <a:ext cx="2881488" cy="4108823"/>
            <a:chOff x="12822435" y="1404471"/>
            <a:chExt cx="2881488" cy="4108823"/>
          </a:xfrm>
        </xdr:grpSpPr>
        <xdr:sp macro="" textlink="">
          <xdr:nvSpPr>
            <xdr:cNvPr id="3" name="Rectangle : coins arrondis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2822435" y="1404471"/>
              <a:ext cx="2843389" cy="718836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1) Inscrire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un N°OF et N°Série. Appuyer sur "Traiter  les CND" pour lancer la recherche de fichiers.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12833723" y="2144473"/>
              <a:ext cx="2843389" cy="782337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2) Une vérification de doublon N°Série et Conformité du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N°OF(8 digits) est réalisé automatiquement.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  <xdr:sp macro="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/>
          </xdr:nvSpPr>
          <xdr:spPr>
            <a:xfrm>
              <a:off x="12852068" y="2942331"/>
              <a:ext cx="2843389" cy="1365709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3) Résultat de la Recherche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: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 - Soit "A FAIRE", la Macro calcule si un fichier  devait etre  réalisé en vue de respecter sa fréquence de réalisation,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</a:t>
              </a:r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ou alors il n'existe pas du tout.</a:t>
              </a:r>
            </a:p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- Soit "FAIT", si le fichier existe déja</a:t>
              </a:r>
            </a:p>
            <a:p>
              <a:pPr algn="l"/>
              <a:endParaRPr lang="fr-FR" sz="1100"/>
            </a:p>
          </xdr:txBody>
        </xdr:sp>
        <xdr:sp macro="" textlink="">
          <xdr:nvSpPr>
            <xdr:cNvPr id="7" name="Rectangle : coins arrondis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SpPr/>
          </xdr:nvSpPr>
          <xdr:spPr>
            <a:xfrm>
              <a:off x="12856301" y="4306631"/>
              <a:ext cx="2843389" cy="713191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4) Si le fichier est "A FAIRE", l'en tete du rapport a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faire</a:t>
              </a:r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 sera prérempli automatiquement.</a:t>
              </a:r>
            </a:p>
          </xdr:txBody>
        </xdr:sp>
        <xdr:sp macro="" textlink="">
          <xdr:nvSpPr>
            <xdr:cNvPr id="8" name="Rectangle : coins arrondis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12860534" y="5036757"/>
              <a:ext cx="2843389" cy="476537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5) Cliquer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sur onglet "Rapport"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</xdr:grp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13476942" y="1045883"/>
            <a:ext cx="1299882" cy="358588"/>
          </a:xfrm>
          <a:prstGeom prst="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  <a:latin typeface="Arial Black" panose="020B0A04020102020204" pitchFamily="34" charset="0"/>
              </a:rPr>
              <a:t>TUTORIEL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236904</xdr:colOff>
      <xdr:row>14</xdr:row>
      <xdr:rowOff>83039</xdr:rowOff>
    </xdr:from>
    <xdr:to>
      <xdr:col>10</xdr:col>
      <xdr:colOff>39077</xdr:colOff>
      <xdr:row>14</xdr:row>
      <xdr:rowOff>85970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CxnSpPr/>
      </xdr:nvCxnSpPr>
      <xdr:spPr>
        <a:xfrm flipV="1">
          <a:off x="3407019" y="4332654"/>
          <a:ext cx="310173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259861</xdr:colOff>
      <xdr:row>15</xdr:row>
      <xdr:rowOff>83039</xdr:rowOff>
    </xdr:from>
    <xdr:to>
      <xdr:col>10</xdr:col>
      <xdr:colOff>81084</xdr:colOff>
      <xdr:row>15</xdr:row>
      <xdr:rowOff>84016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CxnSpPr/>
      </xdr:nvCxnSpPr>
      <xdr:spPr>
        <a:xfrm flipV="1">
          <a:off x="3415811" y="4597889"/>
          <a:ext cx="189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145562</xdr:colOff>
      <xdr:row>14</xdr:row>
      <xdr:rowOff>57150</xdr:rowOff>
    </xdr:from>
    <xdr:to>
      <xdr:col>10</xdr:col>
      <xdr:colOff>266212</xdr:colOff>
      <xdr:row>14</xdr:row>
      <xdr:rowOff>165100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374918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19539</xdr:colOff>
      <xdr:row>16</xdr:row>
      <xdr:rowOff>86457</xdr:rowOff>
    </xdr:from>
    <xdr:to>
      <xdr:col>10</xdr:col>
      <xdr:colOff>280378</xdr:colOff>
      <xdr:row>16</xdr:row>
      <xdr:rowOff>87434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CxnSpPr/>
      </xdr:nvCxnSpPr>
      <xdr:spPr>
        <a:xfrm>
          <a:off x="3543789" y="48426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27</xdr:row>
      <xdr:rowOff>95739</xdr:rowOff>
    </xdr:from>
    <xdr:to>
      <xdr:col>3</xdr:col>
      <xdr:colOff>105509</xdr:colOff>
      <xdr:row>27</xdr:row>
      <xdr:rowOff>96716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CxnSpPr/>
      </xdr:nvCxnSpPr>
      <xdr:spPr>
        <a:xfrm>
          <a:off x="1687636" y="76458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44450</xdr:colOff>
      <xdr:row>0</xdr:row>
      <xdr:rowOff>19050</xdr:rowOff>
    </xdr:from>
    <xdr:to>
      <xdr:col>0</xdr:col>
      <xdr:colOff>612804</xdr:colOff>
      <xdr:row>0</xdr:row>
      <xdr:rowOff>225970</xdr:rowOff>
    </xdr:to>
    <xdr:pic>
      <xdr:nvPicPr>
        <xdr:cNvPr id="67" name="irc_mi" descr="Image result for logo alstom transport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4445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69850</xdr:colOff>
      <xdr:row>6</xdr:row>
      <xdr:rowOff>120650</xdr:rowOff>
    </xdr:from>
    <xdr:to>
      <xdr:col>1</xdr:col>
      <xdr:colOff>466481</xdr:colOff>
      <xdr:row>6</xdr:row>
      <xdr:rowOff>121627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CxnSpPr/>
      </xdr:nvCxnSpPr>
      <xdr:spPr>
        <a:xfrm>
          <a:off x="1200150" y="24638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7</xdr:row>
      <xdr:rowOff>120650</xdr:rowOff>
    </xdr:from>
    <xdr:to>
      <xdr:col>1</xdr:col>
      <xdr:colOff>466481</xdr:colOff>
      <xdr:row>7</xdr:row>
      <xdr:rowOff>121627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CxnSpPr/>
      </xdr:nvCxnSpPr>
      <xdr:spPr>
        <a:xfrm>
          <a:off x="1200150" y="2724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8</xdr:row>
      <xdr:rowOff>114300</xdr:rowOff>
    </xdr:from>
    <xdr:to>
      <xdr:col>1</xdr:col>
      <xdr:colOff>466481</xdr:colOff>
      <xdr:row>8</xdr:row>
      <xdr:rowOff>115277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CxnSpPr/>
      </xdr:nvCxnSpPr>
      <xdr:spPr>
        <a:xfrm>
          <a:off x="1200150" y="2978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9</xdr:row>
      <xdr:rowOff>184150</xdr:rowOff>
    </xdr:from>
    <xdr:to>
      <xdr:col>1</xdr:col>
      <xdr:colOff>466481</xdr:colOff>
      <xdr:row>9</xdr:row>
      <xdr:rowOff>185127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CxnSpPr/>
      </xdr:nvCxnSpPr>
      <xdr:spPr>
        <a:xfrm>
          <a:off x="1200150" y="33083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10</xdr:row>
      <xdr:rowOff>120650</xdr:rowOff>
    </xdr:from>
    <xdr:to>
      <xdr:col>1</xdr:col>
      <xdr:colOff>466481</xdr:colOff>
      <xdr:row>10</xdr:row>
      <xdr:rowOff>121627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CxnSpPr/>
      </xdr:nvCxnSpPr>
      <xdr:spPr>
        <a:xfrm>
          <a:off x="1200150" y="36830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19</xdr:row>
      <xdr:rowOff>118697</xdr:rowOff>
    </xdr:from>
    <xdr:to>
      <xdr:col>3</xdr:col>
      <xdr:colOff>76689</xdr:colOff>
      <xdr:row>19</xdr:row>
      <xdr:rowOff>119674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CxnSpPr/>
      </xdr:nvCxnSpPr>
      <xdr:spPr>
        <a:xfrm flipV="1">
          <a:off x="1672004" y="5565043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20</xdr:row>
      <xdr:rowOff>65943</xdr:rowOff>
    </xdr:from>
    <xdr:to>
      <xdr:col>3</xdr:col>
      <xdr:colOff>76689</xdr:colOff>
      <xdr:row>20</xdr:row>
      <xdr:rowOff>66920</xdr:rowOff>
    </xdr:to>
    <xdr:cxnSp macro="">
      <xdr:nvCxnSpPr>
        <xdr:cNvPr id="94" name="Connecteur droit avec flèch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CxnSpPr/>
      </xdr:nvCxnSpPr>
      <xdr:spPr>
        <a:xfrm flipV="1">
          <a:off x="1672004" y="5771174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22</xdr:row>
      <xdr:rowOff>76689</xdr:rowOff>
    </xdr:from>
    <xdr:to>
      <xdr:col>3</xdr:col>
      <xdr:colOff>76689</xdr:colOff>
      <xdr:row>22</xdr:row>
      <xdr:rowOff>77666</xdr:rowOff>
    </xdr:to>
    <xdr:cxnSp macro="">
      <xdr:nvCxnSpPr>
        <xdr:cNvPr id="95" name="Connecteur droit avec flèch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CxnSpPr/>
      </xdr:nvCxnSpPr>
      <xdr:spPr>
        <a:xfrm flipV="1">
          <a:off x="1672004" y="6299689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20516</xdr:colOff>
      <xdr:row>22</xdr:row>
      <xdr:rowOff>62035</xdr:rowOff>
    </xdr:from>
    <xdr:to>
      <xdr:col>6</xdr:col>
      <xdr:colOff>141166</xdr:colOff>
      <xdr:row>22</xdr:row>
      <xdr:rowOff>169985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/>
      </xdr:nvSpPr>
      <xdr:spPr>
        <a:xfrm>
          <a:off x="2531208" y="6285035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261329</xdr:colOff>
      <xdr:row>26</xdr:row>
      <xdr:rowOff>148006</xdr:rowOff>
    </xdr:from>
    <xdr:to>
      <xdr:col>2</xdr:col>
      <xdr:colOff>36637</xdr:colOff>
      <xdr:row>26</xdr:row>
      <xdr:rowOff>148983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CxnSpPr/>
      </xdr:nvCxnSpPr>
      <xdr:spPr>
        <a:xfrm>
          <a:off x="1389675" y="7406544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4885</xdr:colOff>
      <xdr:row>25</xdr:row>
      <xdr:rowOff>122116</xdr:rowOff>
    </xdr:from>
    <xdr:to>
      <xdr:col>5</xdr:col>
      <xdr:colOff>122116</xdr:colOff>
      <xdr:row>25</xdr:row>
      <xdr:rowOff>123093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CxnSpPr/>
      </xdr:nvCxnSpPr>
      <xdr:spPr>
        <a:xfrm>
          <a:off x="1929423" y="71217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21005</xdr:colOff>
      <xdr:row>14</xdr:row>
      <xdr:rowOff>57150</xdr:rowOff>
    </xdr:from>
    <xdr:to>
      <xdr:col>12</xdr:col>
      <xdr:colOff>141655</xdr:colOff>
      <xdr:row>14</xdr:row>
      <xdr:rowOff>165100</xdr:rowOff>
    </xdr:to>
    <xdr:sp macro="" textlink="">
      <xdr:nvSpPr>
        <xdr:cNvPr id="90" name="Rectangle 89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/>
      </xdr:nvSpPr>
      <xdr:spPr>
        <a:xfrm>
          <a:off x="466179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6</xdr:row>
          <xdr:rowOff>12700</xdr:rowOff>
        </xdr:from>
        <xdr:to>
          <xdr:col>3</xdr:col>
          <xdr:colOff>12700</xdr:colOff>
          <xdr:row>6</xdr:row>
          <xdr:rowOff>152400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6</xdr:row>
          <xdr:rowOff>19050</xdr:rowOff>
        </xdr:from>
        <xdr:to>
          <xdr:col>6</xdr:col>
          <xdr:colOff>133350</xdr:colOff>
          <xdr:row>6</xdr:row>
          <xdr:rowOff>158750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6</xdr:row>
          <xdr:rowOff>12700</xdr:rowOff>
        </xdr:from>
        <xdr:to>
          <xdr:col>10</xdr:col>
          <xdr:colOff>254000</xdr:colOff>
          <xdr:row>6</xdr:row>
          <xdr:rowOff>146050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9</xdr:row>
          <xdr:rowOff>6350</xdr:rowOff>
        </xdr:from>
        <xdr:to>
          <xdr:col>3</xdr:col>
          <xdr:colOff>12700</xdr:colOff>
          <xdr:row>9</xdr:row>
          <xdr:rowOff>139700</xdr:rowOff>
        </xdr:to>
        <xdr:sp macro="" textlink="">
          <xdr:nvSpPr>
            <xdr:cNvPr id="1029" name="Option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177800</xdr:colOff>
          <xdr:row>9</xdr:row>
          <xdr:rowOff>25400</xdr:rowOff>
        </xdr:from>
        <xdr:to>
          <xdr:col>8</xdr:col>
          <xdr:colOff>330200</xdr:colOff>
          <xdr:row>9</xdr:row>
          <xdr:rowOff>158750</xdr:rowOff>
        </xdr:to>
        <xdr:sp macro="" textlink="">
          <xdr:nvSpPr>
            <xdr:cNvPr id="1030" name="Option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9</xdr:row>
          <xdr:rowOff>31750</xdr:rowOff>
        </xdr:from>
        <xdr:to>
          <xdr:col>11</xdr:col>
          <xdr:colOff>730250</xdr:colOff>
          <xdr:row>9</xdr:row>
          <xdr:rowOff>165100</xdr:rowOff>
        </xdr:to>
        <xdr:sp macro="" textlink="">
          <xdr:nvSpPr>
            <xdr:cNvPr id="1031" name="Option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10</xdr:row>
          <xdr:rowOff>6350</xdr:rowOff>
        </xdr:from>
        <xdr:to>
          <xdr:col>3</xdr:col>
          <xdr:colOff>19050</xdr:colOff>
          <xdr:row>10</xdr:row>
          <xdr:rowOff>133350</xdr:rowOff>
        </xdr:to>
        <xdr:sp macro="" textlink="">
          <xdr:nvSpPr>
            <xdr:cNvPr id="1032" name="OptionButton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10</xdr:row>
          <xdr:rowOff>25400</xdr:rowOff>
        </xdr:from>
        <xdr:to>
          <xdr:col>6</xdr:col>
          <xdr:colOff>139700</xdr:colOff>
          <xdr:row>10</xdr:row>
          <xdr:rowOff>152400</xdr:rowOff>
        </xdr:to>
        <xdr:sp macro="" textlink="">
          <xdr:nvSpPr>
            <xdr:cNvPr id="1033" name="OptionButton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317500</xdr:colOff>
          <xdr:row>10</xdr:row>
          <xdr:rowOff>25400</xdr:rowOff>
        </xdr:from>
        <xdr:to>
          <xdr:col>9</xdr:col>
          <xdr:colOff>482600</xdr:colOff>
          <xdr:row>10</xdr:row>
          <xdr:rowOff>152400</xdr:rowOff>
        </xdr:to>
        <xdr:sp macro="" textlink="">
          <xdr:nvSpPr>
            <xdr:cNvPr id="1034" name="OptionButton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723900</xdr:colOff>
          <xdr:row>10</xdr:row>
          <xdr:rowOff>38100</xdr:rowOff>
        </xdr:from>
        <xdr:to>
          <xdr:col>12</xdr:col>
          <xdr:colOff>152400</xdr:colOff>
          <xdr:row>10</xdr:row>
          <xdr:rowOff>165100</xdr:rowOff>
        </xdr:to>
        <xdr:sp macro="" textlink="">
          <xdr:nvSpPr>
            <xdr:cNvPr id="1035" name="OptionButton10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19050</xdr:rowOff>
        </xdr:from>
        <xdr:to>
          <xdr:col>4</xdr:col>
          <xdr:colOff>19050</xdr:colOff>
          <xdr:row>11</xdr:row>
          <xdr:rowOff>146050</xdr:rowOff>
        </xdr:to>
        <xdr:sp macro="" textlink="">
          <xdr:nvSpPr>
            <xdr:cNvPr id="1036" name="Option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11</xdr:row>
          <xdr:rowOff>25400</xdr:rowOff>
        </xdr:from>
        <xdr:to>
          <xdr:col>6</xdr:col>
          <xdr:colOff>139700</xdr:colOff>
          <xdr:row>11</xdr:row>
          <xdr:rowOff>152400</xdr:rowOff>
        </xdr:to>
        <xdr:sp macro="" textlink="">
          <xdr:nvSpPr>
            <xdr:cNvPr id="1037" name="Option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11</xdr:row>
          <xdr:rowOff>25400</xdr:rowOff>
        </xdr:from>
        <xdr:to>
          <xdr:col>10</xdr:col>
          <xdr:colOff>266700</xdr:colOff>
          <xdr:row>11</xdr:row>
          <xdr:rowOff>152400</xdr:rowOff>
        </xdr:to>
        <xdr:sp macro="" textlink="">
          <xdr:nvSpPr>
            <xdr:cNvPr id="1038" name="OptionButton1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730250</xdr:colOff>
          <xdr:row>11</xdr:row>
          <xdr:rowOff>19050</xdr:rowOff>
        </xdr:from>
        <xdr:to>
          <xdr:col>13</xdr:col>
          <xdr:colOff>0</xdr:colOff>
          <xdr:row>11</xdr:row>
          <xdr:rowOff>146050</xdr:rowOff>
        </xdr:to>
        <xdr:sp macro="" textlink="">
          <xdr:nvSpPr>
            <xdr:cNvPr id="1039" name="OptionButton14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12</xdr:row>
          <xdr:rowOff>6350</xdr:rowOff>
        </xdr:from>
        <xdr:to>
          <xdr:col>4</xdr:col>
          <xdr:colOff>6350</xdr:colOff>
          <xdr:row>12</xdr:row>
          <xdr:rowOff>133350</xdr:rowOff>
        </xdr:to>
        <xdr:sp macro="" textlink="">
          <xdr:nvSpPr>
            <xdr:cNvPr id="1040" name="OptionButton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438150</xdr:colOff>
          <xdr:row>12</xdr:row>
          <xdr:rowOff>6350</xdr:rowOff>
        </xdr:from>
        <xdr:to>
          <xdr:col>6</xdr:col>
          <xdr:colOff>146050</xdr:colOff>
          <xdr:row>12</xdr:row>
          <xdr:rowOff>152400</xdr:rowOff>
        </xdr:to>
        <xdr:sp macro="" textlink="">
          <xdr:nvSpPr>
            <xdr:cNvPr id="1041" name="OptionButton16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12</xdr:row>
          <xdr:rowOff>0</xdr:rowOff>
        </xdr:from>
        <xdr:to>
          <xdr:col>10</xdr:col>
          <xdr:colOff>266700</xdr:colOff>
          <xdr:row>12</xdr:row>
          <xdr:rowOff>127000</xdr:rowOff>
        </xdr:to>
        <xdr:sp macro="" textlink="">
          <xdr:nvSpPr>
            <xdr:cNvPr id="1042" name="OptionButton1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165100</xdr:colOff>
          <xdr:row>13</xdr:row>
          <xdr:rowOff>38100</xdr:rowOff>
        </xdr:from>
        <xdr:to>
          <xdr:col>1</xdr:col>
          <xdr:colOff>323850</xdr:colOff>
          <xdr:row>13</xdr:row>
          <xdr:rowOff>177800</xdr:rowOff>
        </xdr:to>
        <xdr:sp macro="" textlink="">
          <xdr:nvSpPr>
            <xdr:cNvPr id="1043" name="OptionButton18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31750</xdr:rowOff>
        </xdr:from>
        <xdr:to>
          <xdr:col>4</xdr:col>
          <xdr:colOff>6350</xdr:colOff>
          <xdr:row>13</xdr:row>
          <xdr:rowOff>158750</xdr:rowOff>
        </xdr:to>
        <xdr:sp macro="" textlink="">
          <xdr:nvSpPr>
            <xdr:cNvPr id="1044" name="OptionButton19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13</xdr:row>
          <xdr:rowOff>44450</xdr:rowOff>
        </xdr:from>
        <xdr:to>
          <xdr:col>6</xdr:col>
          <xdr:colOff>146050</xdr:colOff>
          <xdr:row>13</xdr:row>
          <xdr:rowOff>184150</xdr:rowOff>
        </xdr:to>
        <xdr:sp macro="" textlink="">
          <xdr:nvSpPr>
            <xdr:cNvPr id="1045" name="OptionButton20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13</xdr:row>
          <xdr:rowOff>19050</xdr:rowOff>
        </xdr:from>
        <xdr:to>
          <xdr:col>10</xdr:col>
          <xdr:colOff>254000</xdr:colOff>
          <xdr:row>13</xdr:row>
          <xdr:rowOff>165100</xdr:rowOff>
        </xdr:to>
        <xdr:sp macro="" textlink="">
          <xdr:nvSpPr>
            <xdr:cNvPr id="1046" name="OptionButton2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31750</xdr:rowOff>
        </xdr:from>
        <xdr:to>
          <xdr:col>13</xdr:col>
          <xdr:colOff>25400</xdr:colOff>
          <xdr:row>13</xdr:row>
          <xdr:rowOff>165100</xdr:rowOff>
        </xdr:to>
        <xdr:sp macro="" textlink="">
          <xdr:nvSpPr>
            <xdr:cNvPr id="1047" name="OptionButton2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15</xdr:row>
          <xdr:rowOff>25400</xdr:rowOff>
        </xdr:from>
        <xdr:to>
          <xdr:col>1</xdr:col>
          <xdr:colOff>292100</xdr:colOff>
          <xdr:row>15</xdr:row>
          <xdr:rowOff>152400</xdr:rowOff>
        </xdr:to>
        <xdr:sp macro="" textlink="">
          <xdr:nvSpPr>
            <xdr:cNvPr id="1048" name="OptionButton2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15</xdr:row>
          <xdr:rowOff>25400</xdr:rowOff>
        </xdr:from>
        <xdr:to>
          <xdr:col>4</xdr:col>
          <xdr:colOff>0</xdr:colOff>
          <xdr:row>15</xdr:row>
          <xdr:rowOff>152400</xdr:rowOff>
        </xdr:to>
        <xdr:sp macro="" textlink="">
          <xdr:nvSpPr>
            <xdr:cNvPr id="1050" name="OptionButton24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15</xdr:row>
          <xdr:rowOff>38100</xdr:rowOff>
        </xdr:from>
        <xdr:to>
          <xdr:col>10</xdr:col>
          <xdr:colOff>285750</xdr:colOff>
          <xdr:row>15</xdr:row>
          <xdr:rowOff>152400</xdr:rowOff>
        </xdr:to>
        <xdr:sp macro="" textlink="">
          <xdr:nvSpPr>
            <xdr:cNvPr id="1052" name="OptionButton25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15</xdr:row>
          <xdr:rowOff>44450</xdr:rowOff>
        </xdr:from>
        <xdr:to>
          <xdr:col>13</xdr:col>
          <xdr:colOff>412750</xdr:colOff>
          <xdr:row>15</xdr:row>
          <xdr:rowOff>190500</xdr:rowOff>
        </xdr:to>
        <xdr:sp macro="" textlink="">
          <xdr:nvSpPr>
            <xdr:cNvPr id="1053" name="OptionButton26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25400</xdr:rowOff>
        </xdr:from>
        <xdr:to>
          <xdr:col>6</xdr:col>
          <xdr:colOff>146050</xdr:colOff>
          <xdr:row>19</xdr:row>
          <xdr:rowOff>152400</xdr:rowOff>
        </xdr:to>
        <xdr:sp macro="" textlink="">
          <xdr:nvSpPr>
            <xdr:cNvPr id="1054" name="OptionButton27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19</xdr:row>
          <xdr:rowOff>19050</xdr:rowOff>
        </xdr:from>
        <xdr:to>
          <xdr:col>11</xdr:col>
          <xdr:colOff>6350</xdr:colOff>
          <xdr:row>19</xdr:row>
          <xdr:rowOff>146050</xdr:rowOff>
        </xdr:to>
        <xdr:sp macro="" textlink="">
          <xdr:nvSpPr>
            <xdr:cNvPr id="1055" name="OptionButton28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6350</xdr:colOff>
          <xdr:row>19</xdr:row>
          <xdr:rowOff>25400</xdr:rowOff>
        </xdr:from>
        <xdr:to>
          <xdr:col>12</xdr:col>
          <xdr:colOff>146050</xdr:colOff>
          <xdr:row>19</xdr:row>
          <xdr:rowOff>158750</xdr:rowOff>
        </xdr:to>
        <xdr:sp macro="" textlink="">
          <xdr:nvSpPr>
            <xdr:cNvPr id="1056" name="OptionButton29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19050</xdr:rowOff>
        </xdr:from>
        <xdr:to>
          <xdr:col>7</xdr:col>
          <xdr:colOff>6350</xdr:colOff>
          <xdr:row>20</xdr:row>
          <xdr:rowOff>146050</xdr:rowOff>
        </xdr:to>
        <xdr:sp macro="" textlink="">
          <xdr:nvSpPr>
            <xdr:cNvPr id="1057" name="OptionButton30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20</xdr:row>
          <xdr:rowOff>0</xdr:rowOff>
        </xdr:from>
        <xdr:to>
          <xdr:col>11</xdr:col>
          <xdr:colOff>6350</xdr:colOff>
          <xdr:row>20</xdr:row>
          <xdr:rowOff>146050</xdr:rowOff>
        </xdr:to>
        <xdr:sp macro="" textlink="">
          <xdr:nvSpPr>
            <xdr:cNvPr id="1059" name="OptionButton31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6350</xdr:colOff>
          <xdr:row>20</xdr:row>
          <xdr:rowOff>19050</xdr:rowOff>
        </xdr:from>
        <xdr:to>
          <xdr:col>12</xdr:col>
          <xdr:colOff>146050</xdr:colOff>
          <xdr:row>20</xdr:row>
          <xdr:rowOff>146050</xdr:rowOff>
        </xdr:to>
        <xdr:sp macro="" textlink="">
          <xdr:nvSpPr>
            <xdr:cNvPr id="1060" name="OptionButton32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21</xdr:row>
          <xdr:rowOff>25400</xdr:rowOff>
        </xdr:from>
        <xdr:to>
          <xdr:col>6</xdr:col>
          <xdr:colOff>146050</xdr:colOff>
          <xdr:row>21</xdr:row>
          <xdr:rowOff>152400</xdr:rowOff>
        </xdr:to>
        <xdr:sp macro="" textlink="">
          <xdr:nvSpPr>
            <xdr:cNvPr id="1061" name="OptionButton33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158750</xdr:colOff>
          <xdr:row>21</xdr:row>
          <xdr:rowOff>19050</xdr:rowOff>
        </xdr:from>
        <xdr:to>
          <xdr:col>11</xdr:col>
          <xdr:colOff>0</xdr:colOff>
          <xdr:row>21</xdr:row>
          <xdr:rowOff>146050</xdr:rowOff>
        </xdr:to>
        <xdr:sp macro="" textlink="">
          <xdr:nvSpPr>
            <xdr:cNvPr id="1062" name="OptionButton34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38100</xdr:rowOff>
        </xdr:from>
        <xdr:to>
          <xdr:col>4</xdr:col>
          <xdr:colOff>0</xdr:colOff>
          <xdr:row>23</xdr:row>
          <xdr:rowOff>158750</xdr:rowOff>
        </xdr:to>
        <xdr:sp macro="" textlink="">
          <xdr:nvSpPr>
            <xdr:cNvPr id="1063" name="OptionButton35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23</xdr:row>
          <xdr:rowOff>44450</xdr:rowOff>
        </xdr:from>
        <xdr:to>
          <xdr:col>10</xdr:col>
          <xdr:colOff>279400</xdr:colOff>
          <xdr:row>23</xdr:row>
          <xdr:rowOff>165100</xdr:rowOff>
        </xdr:to>
        <xdr:sp macro="" textlink="">
          <xdr:nvSpPr>
            <xdr:cNvPr id="1064" name="OptionButton36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25</xdr:row>
          <xdr:rowOff>38100</xdr:rowOff>
        </xdr:from>
        <xdr:to>
          <xdr:col>8</xdr:col>
          <xdr:colOff>336550</xdr:colOff>
          <xdr:row>25</xdr:row>
          <xdr:rowOff>171450</xdr:rowOff>
        </xdr:to>
        <xdr:sp macro="" textlink="">
          <xdr:nvSpPr>
            <xdr:cNvPr id="1065" name="OptionButton37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25</xdr:row>
          <xdr:rowOff>44450</xdr:rowOff>
        </xdr:from>
        <xdr:to>
          <xdr:col>10</xdr:col>
          <xdr:colOff>279400</xdr:colOff>
          <xdr:row>25</xdr:row>
          <xdr:rowOff>158750</xdr:rowOff>
        </xdr:to>
        <xdr:sp macro="" textlink="">
          <xdr:nvSpPr>
            <xdr:cNvPr id="1066" name="OptionButton38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26</xdr:row>
          <xdr:rowOff>38100</xdr:rowOff>
        </xdr:from>
        <xdr:to>
          <xdr:col>4</xdr:col>
          <xdr:colOff>0</xdr:colOff>
          <xdr:row>26</xdr:row>
          <xdr:rowOff>165100</xdr:rowOff>
        </xdr:to>
        <xdr:sp macro="" textlink="">
          <xdr:nvSpPr>
            <xdr:cNvPr id="1067" name="OptionButton39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26</xdr:row>
          <xdr:rowOff>25400</xdr:rowOff>
        </xdr:from>
        <xdr:to>
          <xdr:col>9</xdr:col>
          <xdr:colOff>190500</xdr:colOff>
          <xdr:row>26</xdr:row>
          <xdr:rowOff>184150</xdr:rowOff>
        </xdr:to>
        <xdr:sp macro="" textlink="">
          <xdr:nvSpPr>
            <xdr:cNvPr id="1068" name="OptionButton40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27</xdr:row>
          <xdr:rowOff>25400</xdr:rowOff>
        </xdr:from>
        <xdr:to>
          <xdr:col>5</xdr:col>
          <xdr:colOff>12700</xdr:colOff>
          <xdr:row>27</xdr:row>
          <xdr:rowOff>146050</xdr:rowOff>
        </xdr:to>
        <xdr:sp macro="" textlink="">
          <xdr:nvSpPr>
            <xdr:cNvPr id="1070" name="OptionButton42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25400</xdr:rowOff>
        </xdr:from>
        <xdr:to>
          <xdr:col>7</xdr:col>
          <xdr:colOff>6350</xdr:colOff>
          <xdr:row>27</xdr:row>
          <xdr:rowOff>146050</xdr:rowOff>
        </xdr:to>
        <xdr:sp macro="" textlink="">
          <xdr:nvSpPr>
            <xdr:cNvPr id="1072" name="OptionButton43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336550</xdr:colOff>
          <xdr:row>27</xdr:row>
          <xdr:rowOff>19050</xdr:rowOff>
        </xdr:from>
        <xdr:to>
          <xdr:col>9</xdr:col>
          <xdr:colOff>495300</xdr:colOff>
          <xdr:row>27</xdr:row>
          <xdr:rowOff>139700</xdr:rowOff>
        </xdr:to>
        <xdr:sp macro="" textlink="">
          <xdr:nvSpPr>
            <xdr:cNvPr id="1073" name="OptionButton44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215900</xdr:colOff>
          <xdr:row>29</xdr:row>
          <xdr:rowOff>19050</xdr:rowOff>
        </xdr:from>
        <xdr:to>
          <xdr:col>9</xdr:col>
          <xdr:colOff>0</xdr:colOff>
          <xdr:row>29</xdr:row>
          <xdr:rowOff>139700</xdr:rowOff>
        </xdr:to>
        <xdr:sp macro="" textlink="">
          <xdr:nvSpPr>
            <xdr:cNvPr id="1074" name="OptionButton41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730250</xdr:colOff>
          <xdr:row>29</xdr:row>
          <xdr:rowOff>31750</xdr:rowOff>
        </xdr:from>
        <xdr:to>
          <xdr:col>12</xdr:col>
          <xdr:colOff>146050</xdr:colOff>
          <xdr:row>29</xdr:row>
          <xdr:rowOff>152400</xdr:rowOff>
        </xdr:to>
        <xdr:sp macro="" textlink="">
          <xdr:nvSpPr>
            <xdr:cNvPr id="1075" name="OptionButton45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241300</xdr:colOff>
          <xdr:row>24</xdr:row>
          <xdr:rowOff>6350</xdr:rowOff>
        </xdr:from>
        <xdr:to>
          <xdr:col>7</xdr:col>
          <xdr:colOff>12700</xdr:colOff>
          <xdr:row>24</xdr:row>
          <xdr:rowOff>209550</xdr:rowOff>
        </xdr:to>
        <xdr:sp macro="" textlink="">
          <xdr:nvSpPr>
            <xdr:cNvPr id="1077" name="TextBox2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50800</xdr:colOff>
          <xdr:row>24</xdr:row>
          <xdr:rowOff>12700</xdr:rowOff>
        </xdr:from>
        <xdr:to>
          <xdr:col>5</xdr:col>
          <xdr:colOff>146050</xdr:colOff>
          <xdr:row>24</xdr:row>
          <xdr:rowOff>203200</xdr:rowOff>
        </xdr:to>
        <xdr:sp macro="" textlink="">
          <xdr:nvSpPr>
            <xdr:cNvPr id="1078" name="TextBox1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2</xdr:row>
          <xdr:rowOff>38100</xdr:rowOff>
        </xdr:from>
        <xdr:to>
          <xdr:col>20</xdr:col>
          <xdr:colOff>196850</xdr:colOff>
          <xdr:row>3</xdr:row>
          <xdr:rowOff>196850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603250</xdr:colOff>
          <xdr:row>4</xdr:row>
          <xdr:rowOff>228600</xdr:rowOff>
        </xdr:from>
        <xdr:to>
          <xdr:col>20</xdr:col>
          <xdr:colOff>196850</xdr:colOff>
          <xdr:row>5</xdr:row>
          <xdr:rowOff>228600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608242</xdr:colOff>
      <xdr:row>3</xdr:row>
      <xdr:rowOff>214565</xdr:rowOff>
    </xdr:from>
    <xdr:to>
      <xdr:col>20</xdr:col>
      <xdr:colOff>203679</xdr:colOff>
      <xdr:row>4</xdr:row>
      <xdr:rowOff>214265</xdr:rowOff>
    </xdr:to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 txBox="1"/>
      </xdr:nvSpPr>
      <xdr:spPr>
        <a:xfrm>
          <a:off x="6526921" y="1322820"/>
          <a:ext cx="203958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11981</xdr:colOff>
      <xdr:row>0</xdr:row>
      <xdr:rowOff>59906</xdr:rowOff>
    </xdr:from>
    <xdr:to>
      <xdr:col>20</xdr:col>
      <xdr:colOff>189703</xdr:colOff>
      <xdr:row>2</xdr:row>
      <xdr:rowOff>20866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/>
      </xdr:nvSpPr>
      <xdr:spPr>
        <a:xfrm>
          <a:off x="6541698" y="5990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17</xdr:col>
      <xdr:colOff>13421</xdr:colOff>
      <xdr:row>5</xdr:row>
      <xdr:rowOff>244656</xdr:rowOff>
    </xdr:from>
    <xdr:to>
      <xdr:col>20</xdr:col>
      <xdr:colOff>203679</xdr:colOff>
      <xdr:row>6</xdr:row>
      <xdr:rowOff>202422</xdr:rowOff>
    </xdr:to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 txBox="1"/>
      </xdr:nvSpPr>
      <xdr:spPr>
        <a:xfrm>
          <a:off x="6543138" y="2083760"/>
          <a:ext cx="202337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361463</xdr:colOff>
      <xdr:row>6</xdr:row>
      <xdr:rowOff>92808</xdr:rowOff>
    </xdr:from>
    <xdr:to>
      <xdr:col>2</xdr:col>
      <xdr:colOff>66920</xdr:colOff>
      <xdr:row>6</xdr:row>
      <xdr:rowOff>92808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1491763" y="2359758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395654</xdr:colOff>
      <xdr:row>7</xdr:row>
      <xdr:rowOff>92808</xdr:rowOff>
    </xdr:from>
    <xdr:to>
      <xdr:col>2</xdr:col>
      <xdr:colOff>112347</xdr:colOff>
      <xdr:row>7</xdr:row>
      <xdr:rowOff>93785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>
          <a:off x="1525954" y="2620108"/>
          <a:ext cx="25644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385885</xdr:colOff>
      <xdr:row>9</xdr:row>
      <xdr:rowOff>102577</xdr:rowOff>
    </xdr:from>
    <xdr:to>
      <xdr:col>3</xdr:col>
      <xdr:colOff>0</xdr:colOff>
      <xdr:row>9</xdr:row>
      <xdr:rowOff>104532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1516185" y="3150577"/>
          <a:ext cx="325315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402493</xdr:colOff>
      <xdr:row>8</xdr:row>
      <xdr:rowOff>89877</xdr:rowOff>
    </xdr:from>
    <xdr:to>
      <xdr:col>2</xdr:col>
      <xdr:colOff>102577</xdr:colOff>
      <xdr:row>8</xdr:row>
      <xdr:rowOff>89877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/>
      </xdr:nvCxnSpPr>
      <xdr:spPr>
        <a:xfrm>
          <a:off x="1532793" y="2877527"/>
          <a:ext cx="239834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335087</xdr:colOff>
      <xdr:row>10</xdr:row>
      <xdr:rowOff>100623</xdr:rowOff>
    </xdr:from>
    <xdr:to>
      <xdr:col>2</xdr:col>
      <xdr:colOff>40544</xdr:colOff>
      <xdr:row>10</xdr:row>
      <xdr:rowOff>100623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CxnSpPr/>
      </xdr:nvCxnSpPr>
      <xdr:spPr>
        <a:xfrm>
          <a:off x="1465387" y="3408973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381978</xdr:colOff>
      <xdr:row>11</xdr:row>
      <xdr:rowOff>108438</xdr:rowOff>
    </xdr:from>
    <xdr:to>
      <xdr:col>2</xdr:col>
      <xdr:colOff>167055</xdr:colOff>
      <xdr:row>11</xdr:row>
      <xdr:rowOff>110393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CxnSpPr/>
      </xdr:nvCxnSpPr>
      <xdr:spPr>
        <a:xfrm>
          <a:off x="1512278" y="3677138"/>
          <a:ext cx="324827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538285</xdr:colOff>
      <xdr:row>11</xdr:row>
      <xdr:rowOff>98669</xdr:rowOff>
    </xdr:from>
    <xdr:to>
      <xdr:col>11</xdr:col>
      <xdr:colOff>108439</xdr:colOff>
      <xdr:row>11</xdr:row>
      <xdr:rowOff>100624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CxnSpPr/>
      </xdr:nvCxnSpPr>
      <xdr:spPr>
        <a:xfrm>
          <a:off x="4526085" y="3667369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534377</xdr:colOff>
      <xdr:row>9</xdr:row>
      <xdr:rowOff>114300</xdr:rowOff>
    </xdr:from>
    <xdr:to>
      <xdr:col>11</xdr:col>
      <xdr:colOff>104531</xdr:colOff>
      <xdr:row>9</xdr:row>
      <xdr:rowOff>116255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>
          <a:off x="4522177" y="3162300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525584</xdr:colOff>
      <xdr:row>7</xdr:row>
      <xdr:rowOff>129931</xdr:rowOff>
    </xdr:from>
    <xdr:to>
      <xdr:col>11</xdr:col>
      <xdr:colOff>95738</xdr:colOff>
      <xdr:row>7</xdr:row>
      <xdr:rowOff>131886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CxnSpPr/>
      </xdr:nvCxnSpPr>
      <xdr:spPr>
        <a:xfrm>
          <a:off x="4513384" y="2657231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78154</xdr:colOff>
      <xdr:row>15</xdr:row>
      <xdr:rowOff>136770</xdr:rowOff>
    </xdr:from>
    <xdr:to>
      <xdr:col>8</xdr:col>
      <xdr:colOff>337039</xdr:colOff>
      <xdr:row>15</xdr:row>
      <xdr:rowOff>137747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CxnSpPr/>
      </xdr:nvCxnSpPr>
      <xdr:spPr>
        <a:xfrm>
          <a:off x="3405554" y="47468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177311</xdr:colOff>
      <xdr:row>16</xdr:row>
      <xdr:rowOff>76200</xdr:rowOff>
    </xdr:from>
    <xdr:to>
      <xdr:col>8</xdr:col>
      <xdr:colOff>304800</xdr:colOff>
      <xdr:row>16</xdr:row>
      <xdr:rowOff>84018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CxnSpPr/>
      </xdr:nvCxnSpPr>
      <xdr:spPr>
        <a:xfrm flipV="1">
          <a:off x="3504711" y="4946650"/>
          <a:ext cx="127489" cy="7818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138723</xdr:colOff>
      <xdr:row>19</xdr:row>
      <xdr:rowOff>109415</xdr:rowOff>
    </xdr:from>
    <xdr:to>
      <xdr:col>5</xdr:col>
      <xdr:colOff>397608</xdr:colOff>
      <xdr:row>19</xdr:row>
      <xdr:rowOff>110392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CxnSpPr/>
      </xdr:nvCxnSpPr>
      <xdr:spPr>
        <a:xfrm>
          <a:off x="2259623" y="5760915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222739</xdr:colOff>
      <xdr:row>17</xdr:row>
      <xdr:rowOff>105507</xdr:rowOff>
    </xdr:from>
    <xdr:to>
      <xdr:col>9</xdr:col>
      <xdr:colOff>115278</xdr:colOff>
      <xdr:row>17</xdr:row>
      <xdr:rowOff>106484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CxnSpPr/>
      </xdr:nvCxnSpPr>
      <xdr:spPr>
        <a:xfrm>
          <a:off x="3550139" y="52363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18562</xdr:colOff>
      <xdr:row>18</xdr:row>
      <xdr:rowOff>77176</xdr:rowOff>
    </xdr:from>
    <xdr:to>
      <xdr:col>5</xdr:col>
      <xdr:colOff>277447</xdr:colOff>
      <xdr:row>18</xdr:row>
      <xdr:rowOff>78153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CxnSpPr/>
      </xdr:nvCxnSpPr>
      <xdr:spPr>
        <a:xfrm>
          <a:off x="2139462" y="5468326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17584</xdr:colOff>
      <xdr:row>20</xdr:row>
      <xdr:rowOff>112346</xdr:rowOff>
    </xdr:from>
    <xdr:to>
      <xdr:col>5</xdr:col>
      <xdr:colOff>341923</xdr:colOff>
      <xdr:row>20</xdr:row>
      <xdr:rowOff>115277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CxnSpPr/>
      </xdr:nvCxnSpPr>
      <xdr:spPr>
        <a:xfrm flipV="1">
          <a:off x="1687634" y="6024196"/>
          <a:ext cx="775189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13676</xdr:colOff>
      <xdr:row>21</xdr:row>
      <xdr:rowOff>91833</xdr:rowOff>
    </xdr:from>
    <xdr:to>
      <xdr:col>5</xdr:col>
      <xdr:colOff>424961</xdr:colOff>
      <xdr:row>21</xdr:row>
      <xdr:rowOff>92809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CxnSpPr/>
      </xdr:nvCxnSpPr>
      <xdr:spPr>
        <a:xfrm>
          <a:off x="2134576" y="6264033"/>
          <a:ext cx="4112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97691</xdr:colOff>
      <xdr:row>22</xdr:row>
      <xdr:rowOff>97694</xdr:rowOff>
    </xdr:from>
    <xdr:to>
      <xdr:col>5</xdr:col>
      <xdr:colOff>508976</xdr:colOff>
      <xdr:row>22</xdr:row>
      <xdr:rowOff>98670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CxnSpPr/>
      </xdr:nvCxnSpPr>
      <xdr:spPr>
        <a:xfrm>
          <a:off x="2218591" y="6530244"/>
          <a:ext cx="3604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23</xdr:row>
      <xdr:rowOff>73269</xdr:rowOff>
    </xdr:from>
    <xdr:to>
      <xdr:col>5</xdr:col>
      <xdr:colOff>251070</xdr:colOff>
      <xdr:row>23</xdr:row>
      <xdr:rowOff>74246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CxnSpPr/>
      </xdr:nvCxnSpPr>
      <xdr:spPr>
        <a:xfrm>
          <a:off x="1975339" y="6766169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24</xdr:row>
      <xdr:rowOff>123093</xdr:rowOff>
    </xdr:from>
    <xdr:to>
      <xdr:col>5</xdr:col>
      <xdr:colOff>251070</xdr:colOff>
      <xdr:row>24</xdr:row>
      <xdr:rowOff>124070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CxnSpPr/>
      </xdr:nvCxnSpPr>
      <xdr:spPr>
        <a:xfrm>
          <a:off x="1975339" y="7076343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25</xdr:row>
      <xdr:rowOff>89877</xdr:rowOff>
    </xdr:from>
    <xdr:to>
      <xdr:col>5</xdr:col>
      <xdr:colOff>251070</xdr:colOff>
      <xdr:row>25</xdr:row>
      <xdr:rowOff>90854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CxnSpPr/>
      </xdr:nvCxnSpPr>
      <xdr:spPr>
        <a:xfrm>
          <a:off x="1975339" y="7303477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26</xdr:row>
      <xdr:rowOff>95739</xdr:rowOff>
    </xdr:from>
    <xdr:to>
      <xdr:col>3</xdr:col>
      <xdr:colOff>105509</xdr:colOff>
      <xdr:row>26</xdr:row>
      <xdr:rowOff>96716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CxnSpPr/>
      </xdr:nvCxnSpPr>
      <xdr:spPr>
        <a:xfrm>
          <a:off x="1687636" y="75696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50800</xdr:colOff>
      <xdr:row>0</xdr:row>
      <xdr:rowOff>31750</xdr:rowOff>
    </xdr:from>
    <xdr:to>
      <xdr:col>0</xdr:col>
      <xdr:colOff>619154</xdr:colOff>
      <xdr:row>0</xdr:row>
      <xdr:rowOff>238670</xdr:rowOff>
    </xdr:to>
    <xdr:pic>
      <xdr:nvPicPr>
        <xdr:cNvPr id="72" name="irc_mi" descr="Image result for logo alstom transport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317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523874</xdr:colOff>
      <xdr:row>3</xdr:row>
      <xdr:rowOff>137585</xdr:rowOff>
    </xdr:from>
    <xdr:to>
      <xdr:col>19</xdr:col>
      <xdr:colOff>68792</xdr:colOff>
      <xdr:row>4</xdr:row>
      <xdr:rowOff>132293</xdr:rowOff>
    </xdr:to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SpPr txBox="1"/>
      </xdr:nvSpPr>
      <xdr:spPr>
        <a:xfrm>
          <a:off x="6614582" y="1254127"/>
          <a:ext cx="1979085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15</xdr:col>
      <xdr:colOff>502707</xdr:colOff>
      <xdr:row>0</xdr:row>
      <xdr:rowOff>21167</xdr:rowOff>
    </xdr:from>
    <xdr:to>
      <xdr:col>19</xdr:col>
      <xdr:colOff>79375</xdr:colOff>
      <xdr:row>1</xdr:row>
      <xdr:rowOff>349249</xdr:rowOff>
    </xdr:to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200-000077000000}"/>
            </a:ext>
          </a:extLst>
        </xdr:cNvPr>
        <xdr:cNvSpPr txBox="1"/>
      </xdr:nvSpPr>
      <xdr:spPr>
        <a:xfrm>
          <a:off x="6593415" y="21167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6</xdr:row>
          <xdr:rowOff>12700</xdr:rowOff>
        </xdr:from>
        <xdr:to>
          <xdr:col>7</xdr:col>
          <xdr:colOff>6350</xdr:colOff>
          <xdr:row>6</xdr:row>
          <xdr:rowOff>158750</xdr:rowOff>
        </xdr:to>
        <xdr:sp macro="" textlink="">
          <xdr:nvSpPr>
            <xdr:cNvPr id="3085" name="OptionButton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6</xdr:row>
          <xdr:rowOff>12700</xdr:rowOff>
        </xdr:from>
        <xdr:to>
          <xdr:col>9</xdr:col>
          <xdr:colOff>152400</xdr:colOff>
          <xdr:row>6</xdr:row>
          <xdr:rowOff>158750</xdr:rowOff>
        </xdr:to>
        <xdr:sp macro="" textlink="">
          <xdr:nvSpPr>
            <xdr:cNvPr id="3086" name="OptionButton2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8</xdr:row>
          <xdr:rowOff>25400</xdr:rowOff>
        </xdr:from>
        <xdr:to>
          <xdr:col>4</xdr:col>
          <xdr:colOff>12700</xdr:colOff>
          <xdr:row>8</xdr:row>
          <xdr:rowOff>177800</xdr:rowOff>
        </xdr:to>
        <xdr:sp macro="" textlink="">
          <xdr:nvSpPr>
            <xdr:cNvPr id="3087" name="OptionButton3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8</xdr:row>
          <xdr:rowOff>6350</xdr:rowOff>
        </xdr:from>
        <xdr:to>
          <xdr:col>7</xdr:col>
          <xdr:colOff>6350</xdr:colOff>
          <xdr:row>8</xdr:row>
          <xdr:rowOff>158750</xdr:rowOff>
        </xdr:to>
        <xdr:sp macro="" textlink="">
          <xdr:nvSpPr>
            <xdr:cNvPr id="3088" name="OptionButton4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6350</xdr:colOff>
          <xdr:row>8</xdr:row>
          <xdr:rowOff>25400</xdr:rowOff>
        </xdr:from>
        <xdr:to>
          <xdr:col>9</xdr:col>
          <xdr:colOff>158750</xdr:colOff>
          <xdr:row>8</xdr:row>
          <xdr:rowOff>165100</xdr:rowOff>
        </xdr:to>
        <xdr:sp macro="" textlink="">
          <xdr:nvSpPr>
            <xdr:cNvPr id="3089" name="OptionButton5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2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10</xdr:row>
          <xdr:rowOff>25400</xdr:rowOff>
        </xdr:from>
        <xdr:to>
          <xdr:col>4</xdr:col>
          <xdr:colOff>19050</xdr:colOff>
          <xdr:row>10</xdr:row>
          <xdr:rowOff>152400</xdr:rowOff>
        </xdr:to>
        <xdr:sp macro="" textlink="">
          <xdr:nvSpPr>
            <xdr:cNvPr id="3090" name="OptionButton6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2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10</xdr:row>
          <xdr:rowOff>25400</xdr:rowOff>
        </xdr:from>
        <xdr:to>
          <xdr:col>7</xdr:col>
          <xdr:colOff>6350</xdr:colOff>
          <xdr:row>10</xdr:row>
          <xdr:rowOff>165100</xdr:rowOff>
        </xdr:to>
        <xdr:sp macro="" textlink="">
          <xdr:nvSpPr>
            <xdr:cNvPr id="3091" name="OptionButton7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2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25400</xdr:rowOff>
        </xdr:from>
        <xdr:to>
          <xdr:col>9</xdr:col>
          <xdr:colOff>152400</xdr:colOff>
          <xdr:row>10</xdr:row>
          <xdr:rowOff>165100</xdr:rowOff>
        </xdr:to>
        <xdr:sp macro="" textlink="">
          <xdr:nvSpPr>
            <xdr:cNvPr id="3092" name="OptionButton8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2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12</xdr:row>
          <xdr:rowOff>19050</xdr:rowOff>
        </xdr:from>
        <xdr:to>
          <xdr:col>4</xdr:col>
          <xdr:colOff>12700</xdr:colOff>
          <xdr:row>12</xdr:row>
          <xdr:rowOff>165100</xdr:rowOff>
        </xdr:to>
        <xdr:sp macro="" textlink="">
          <xdr:nvSpPr>
            <xdr:cNvPr id="3093" name="OptionButton9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2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450850</xdr:colOff>
          <xdr:row>12</xdr:row>
          <xdr:rowOff>25400</xdr:rowOff>
        </xdr:from>
        <xdr:to>
          <xdr:col>7</xdr:col>
          <xdr:colOff>6350</xdr:colOff>
          <xdr:row>12</xdr:row>
          <xdr:rowOff>171450</xdr:rowOff>
        </xdr:to>
        <xdr:sp macro="" textlink="">
          <xdr:nvSpPr>
            <xdr:cNvPr id="3094" name="OptionButton10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6350</xdr:colOff>
          <xdr:row>12</xdr:row>
          <xdr:rowOff>25400</xdr:rowOff>
        </xdr:from>
        <xdr:to>
          <xdr:col>9</xdr:col>
          <xdr:colOff>171450</xdr:colOff>
          <xdr:row>12</xdr:row>
          <xdr:rowOff>171450</xdr:rowOff>
        </xdr:to>
        <xdr:sp macro="" textlink="">
          <xdr:nvSpPr>
            <xdr:cNvPr id="3095" name="OptionButton1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12</xdr:row>
          <xdr:rowOff>19050</xdr:rowOff>
        </xdr:from>
        <xdr:to>
          <xdr:col>12</xdr:col>
          <xdr:colOff>19050</xdr:colOff>
          <xdr:row>12</xdr:row>
          <xdr:rowOff>165100</xdr:rowOff>
        </xdr:to>
        <xdr:sp macro="" textlink="">
          <xdr:nvSpPr>
            <xdr:cNvPr id="3096" name="OptionButton1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6350</xdr:rowOff>
        </xdr:from>
        <xdr:to>
          <xdr:col>4</xdr:col>
          <xdr:colOff>25400</xdr:colOff>
          <xdr:row>13</xdr:row>
          <xdr:rowOff>152400</xdr:rowOff>
        </xdr:to>
        <xdr:sp macro="" textlink="">
          <xdr:nvSpPr>
            <xdr:cNvPr id="3097" name="OptionButton13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13</xdr:row>
          <xdr:rowOff>6350</xdr:rowOff>
        </xdr:from>
        <xdr:to>
          <xdr:col>7</xdr:col>
          <xdr:colOff>12700</xdr:colOff>
          <xdr:row>13</xdr:row>
          <xdr:rowOff>152400</xdr:rowOff>
        </xdr:to>
        <xdr:sp macro="" textlink="">
          <xdr:nvSpPr>
            <xdr:cNvPr id="3098" name="OptionButton14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13</xdr:row>
          <xdr:rowOff>6350</xdr:rowOff>
        </xdr:from>
        <xdr:to>
          <xdr:col>9</xdr:col>
          <xdr:colOff>158750</xdr:colOff>
          <xdr:row>13</xdr:row>
          <xdr:rowOff>152400</xdr:rowOff>
        </xdr:to>
        <xdr:sp macro="" textlink="">
          <xdr:nvSpPr>
            <xdr:cNvPr id="3099" name="OptionButton15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14</xdr:row>
          <xdr:rowOff>44450</xdr:rowOff>
        </xdr:from>
        <xdr:to>
          <xdr:col>4</xdr:col>
          <xdr:colOff>19050</xdr:colOff>
          <xdr:row>14</xdr:row>
          <xdr:rowOff>190500</xdr:rowOff>
        </xdr:to>
        <xdr:sp macro="" textlink="">
          <xdr:nvSpPr>
            <xdr:cNvPr id="3100" name="OptionButton16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2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14</xdr:row>
          <xdr:rowOff>50800</xdr:rowOff>
        </xdr:from>
        <xdr:to>
          <xdr:col>9</xdr:col>
          <xdr:colOff>203200</xdr:colOff>
          <xdr:row>14</xdr:row>
          <xdr:rowOff>196850</xdr:rowOff>
        </xdr:to>
        <xdr:sp macro="" textlink="">
          <xdr:nvSpPr>
            <xdr:cNvPr id="3101" name="OptionButton17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2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16</xdr:row>
          <xdr:rowOff>19050</xdr:rowOff>
        </xdr:from>
        <xdr:to>
          <xdr:col>1</xdr:col>
          <xdr:colOff>304800</xdr:colOff>
          <xdr:row>16</xdr:row>
          <xdr:rowOff>171450</xdr:rowOff>
        </xdr:to>
        <xdr:sp macro="" textlink="">
          <xdr:nvSpPr>
            <xdr:cNvPr id="3102" name="OptionButton18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2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16</xdr:row>
          <xdr:rowOff>19050</xdr:rowOff>
        </xdr:from>
        <xdr:to>
          <xdr:col>4</xdr:col>
          <xdr:colOff>12700</xdr:colOff>
          <xdr:row>16</xdr:row>
          <xdr:rowOff>171450</xdr:rowOff>
        </xdr:to>
        <xdr:sp macro="" textlink="">
          <xdr:nvSpPr>
            <xdr:cNvPr id="3103" name="OptionButton19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2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15</xdr:row>
          <xdr:rowOff>57150</xdr:rowOff>
        </xdr:from>
        <xdr:to>
          <xdr:col>9</xdr:col>
          <xdr:colOff>171450</xdr:colOff>
          <xdr:row>15</xdr:row>
          <xdr:rowOff>190500</xdr:rowOff>
        </xdr:to>
        <xdr:sp macro="" textlink="">
          <xdr:nvSpPr>
            <xdr:cNvPr id="3104" name="OptionButton20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2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15</xdr:row>
          <xdr:rowOff>57150</xdr:rowOff>
        </xdr:from>
        <xdr:to>
          <xdr:col>11</xdr:col>
          <xdr:colOff>152400</xdr:colOff>
          <xdr:row>15</xdr:row>
          <xdr:rowOff>190500</xdr:rowOff>
        </xdr:to>
        <xdr:sp macro="" textlink="">
          <xdr:nvSpPr>
            <xdr:cNvPr id="3105" name="OptionButton21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2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16</xdr:row>
          <xdr:rowOff>12700</xdr:rowOff>
        </xdr:from>
        <xdr:to>
          <xdr:col>9</xdr:col>
          <xdr:colOff>165100</xdr:colOff>
          <xdr:row>16</xdr:row>
          <xdr:rowOff>146050</xdr:rowOff>
        </xdr:to>
        <xdr:sp macro="" textlink="">
          <xdr:nvSpPr>
            <xdr:cNvPr id="3106" name="OptionButton22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16</xdr:row>
          <xdr:rowOff>38100</xdr:rowOff>
        </xdr:from>
        <xdr:to>
          <xdr:col>12</xdr:col>
          <xdr:colOff>412750</xdr:colOff>
          <xdr:row>16</xdr:row>
          <xdr:rowOff>171450</xdr:rowOff>
        </xdr:to>
        <xdr:sp macro="" textlink="">
          <xdr:nvSpPr>
            <xdr:cNvPr id="3107" name="OptionButton2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18</xdr:row>
          <xdr:rowOff>19050</xdr:rowOff>
        </xdr:from>
        <xdr:to>
          <xdr:col>6</xdr:col>
          <xdr:colOff>146050</xdr:colOff>
          <xdr:row>18</xdr:row>
          <xdr:rowOff>152400</xdr:rowOff>
        </xdr:to>
        <xdr:sp macro="" textlink="">
          <xdr:nvSpPr>
            <xdr:cNvPr id="3108" name="OptionButton2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2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25400</xdr:rowOff>
        </xdr:from>
        <xdr:to>
          <xdr:col>9</xdr:col>
          <xdr:colOff>165100</xdr:colOff>
          <xdr:row>18</xdr:row>
          <xdr:rowOff>158750</xdr:rowOff>
        </xdr:to>
        <xdr:sp macro="" textlink="">
          <xdr:nvSpPr>
            <xdr:cNvPr id="3109" name="OptionButton2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273050</xdr:colOff>
          <xdr:row>18</xdr:row>
          <xdr:rowOff>25400</xdr:rowOff>
        </xdr:from>
        <xdr:to>
          <xdr:col>12</xdr:col>
          <xdr:colOff>419100</xdr:colOff>
          <xdr:row>18</xdr:row>
          <xdr:rowOff>158750</xdr:rowOff>
        </xdr:to>
        <xdr:sp macro="" textlink="">
          <xdr:nvSpPr>
            <xdr:cNvPr id="3110" name="OptionButton26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20</xdr:row>
          <xdr:rowOff>12700</xdr:rowOff>
        </xdr:from>
        <xdr:to>
          <xdr:col>7</xdr:col>
          <xdr:colOff>0</xdr:colOff>
          <xdr:row>20</xdr:row>
          <xdr:rowOff>146050</xdr:rowOff>
        </xdr:to>
        <xdr:sp macro="" textlink="">
          <xdr:nvSpPr>
            <xdr:cNvPr id="3111" name="OptionButton27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20</xdr:row>
          <xdr:rowOff>12700</xdr:rowOff>
        </xdr:from>
        <xdr:to>
          <xdr:col>9</xdr:col>
          <xdr:colOff>171450</xdr:colOff>
          <xdr:row>20</xdr:row>
          <xdr:rowOff>146050</xdr:rowOff>
        </xdr:to>
        <xdr:sp macro="" textlink="">
          <xdr:nvSpPr>
            <xdr:cNvPr id="3112" name="OptionButton28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20</xdr:row>
          <xdr:rowOff>12700</xdr:rowOff>
        </xdr:from>
        <xdr:to>
          <xdr:col>11</xdr:col>
          <xdr:colOff>152400</xdr:colOff>
          <xdr:row>20</xdr:row>
          <xdr:rowOff>146050</xdr:rowOff>
        </xdr:to>
        <xdr:sp macro="" textlink="">
          <xdr:nvSpPr>
            <xdr:cNvPr id="3113" name="OptionButton29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21</xdr:row>
          <xdr:rowOff>12700</xdr:rowOff>
        </xdr:from>
        <xdr:to>
          <xdr:col>6</xdr:col>
          <xdr:colOff>146050</xdr:colOff>
          <xdr:row>21</xdr:row>
          <xdr:rowOff>146050</xdr:rowOff>
        </xdr:to>
        <xdr:sp macro="" textlink="">
          <xdr:nvSpPr>
            <xdr:cNvPr id="3114" name="OptionButton30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</xdr:row>
          <xdr:rowOff>6350</xdr:rowOff>
        </xdr:from>
        <xdr:to>
          <xdr:col>9</xdr:col>
          <xdr:colOff>165100</xdr:colOff>
          <xdr:row>21</xdr:row>
          <xdr:rowOff>139700</xdr:rowOff>
        </xdr:to>
        <xdr:sp macro="" textlink="">
          <xdr:nvSpPr>
            <xdr:cNvPr id="3115" name="OptionButton31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254000</xdr:colOff>
          <xdr:row>21</xdr:row>
          <xdr:rowOff>12700</xdr:rowOff>
        </xdr:from>
        <xdr:to>
          <xdr:col>12</xdr:col>
          <xdr:colOff>400050</xdr:colOff>
          <xdr:row>21</xdr:row>
          <xdr:rowOff>146050</xdr:rowOff>
        </xdr:to>
        <xdr:sp macro="" textlink="">
          <xdr:nvSpPr>
            <xdr:cNvPr id="3116" name="OptionButton3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23</xdr:row>
          <xdr:rowOff>31750</xdr:rowOff>
        </xdr:from>
        <xdr:to>
          <xdr:col>7</xdr:col>
          <xdr:colOff>0</xdr:colOff>
          <xdr:row>23</xdr:row>
          <xdr:rowOff>165100</xdr:rowOff>
        </xdr:to>
        <xdr:sp macro="" textlink="">
          <xdr:nvSpPr>
            <xdr:cNvPr id="3117" name="OptionButton33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23</xdr:row>
          <xdr:rowOff>25400</xdr:rowOff>
        </xdr:from>
        <xdr:to>
          <xdr:col>9</xdr:col>
          <xdr:colOff>165100</xdr:colOff>
          <xdr:row>23</xdr:row>
          <xdr:rowOff>158750</xdr:rowOff>
        </xdr:to>
        <xdr:sp macro="" textlink="">
          <xdr:nvSpPr>
            <xdr:cNvPr id="3118" name="OptionButton34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23</xdr:row>
          <xdr:rowOff>25400</xdr:rowOff>
        </xdr:from>
        <xdr:to>
          <xdr:col>11</xdr:col>
          <xdr:colOff>152400</xdr:colOff>
          <xdr:row>23</xdr:row>
          <xdr:rowOff>158750</xdr:rowOff>
        </xdr:to>
        <xdr:sp macro="" textlink="">
          <xdr:nvSpPr>
            <xdr:cNvPr id="3119" name="OptionButton35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24</xdr:row>
          <xdr:rowOff>44450</xdr:rowOff>
        </xdr:from>
        <xdr:to>
          <xdr:col>7</xdr:col>
          <xdr:colOff>0</xdr:colOff>
          <xdr:row>24</xdr:row>
          <xdr:rowOff>177800</xdr:rowOff>
        </xdr:to>
        <xdr:sp macro="" textlink="">
          <xdr:nvSpPr>
            <xdr:cNvPr id="3120" name="OptionButton36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24</xdr:row>
          <xdr:rowOff>31750</xdr:rowOff>
        </xdr:from>
        <xdr:to>
          <xdr:col>12</xdr:col>
          <xdr:colOff>6350</xdr:colOff>
          <xdr:row>24</xdr:row>
          <xdr:rowOff>158750</xdr:rowOff>
        </xdr:to>
        <xdr:sp macro="" textlink="">
          <xdr:nvSpPr>
            <xdr:cNvPr id="3121" name="OptionButton37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26</xdr:row>
          <xdr:rowOff>19050</xdr:rowOff>
        </xdr:from>
        <xdr:to>
          <xdr:col>5</xdr:col>
          <xdr:colOff>19050</xdr:colOff>
          <xdr:row>26</xdr:row>
          <xdr:rowOff>152400</xdr:rowOff>
        </xdr:to>
        <xdr:sp macro="" textlink="">
          <xdr:nvSpPr>
            <xdr:cNvPr id="3122" name="OptionButton38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26</xdr:row>
          <xdr:rowOff>19050</xdr:rowOff>
        </xdr:from>
        <xdr:to>
          <xdr:col>7</xdr:col>
          <xdr:colOff>0</xdr:colOff>
          <xdr:row>26</xdr:row>
          <xdr:rowOff>152400</xdr:rowOff>
        </xdr:to>
        <xdr:sp macro="" textlink="">
          <xdr:nvSpPr>
            <xdr:cNvPr id="3123" name="OptionButton39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88900</xdr:colOff>
          <xdr:row>26</xdr:row>
          <xdr:rowOff>19050</xdr:rowOff>
        </xdr:from>
        <xdr:to>
          <xdr:col>8</xdr:col>
          <xdr:colOff>228600</xdr:colOff>
          <xdr:row>26</xdr:row>
          <xdr:rowOff>165100</xdr:rowOff>
        </xdr:to>
        <xdr:sp macro="" textlink="">
          <xdr:nvSpPr>
            <xdr:cNvPr id="3124" name="OptionButton40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28</xdr:row>
          <xdr:rowOff>19050</xdr:rowOff>
        </xdr:from>
        <xdr:to>
          <xdr:col>6</xdr:col>
          <xdr:colOff>114300</xdr:colOff>
          <xdr:row>28</xdr:row>
          <xdr:rowOff>152400</xdr:rowOff>
        </xdr:to>
        <xdr:sp macro="" textlink="">
          <xdr:nvSpPr>
            <xdr:cNvPr id="3125" name="OptionButton41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28</xdr:row>
          <xdr:rowOff>19050</xdr:rowOff>
        </xdr:from>
        <xdr:to>
          <xdr:col>9</xdr:col>
          <xdr:colOff>234950</xdr:colOff>
          <xdr:row>28</xdr:row>
          <xdr:rowOff>152400</xdr:rowOff>
        </xdr:to>
        <xdr:sp macro="" textlink="">
          <xdr:nvSpPr>
            <xdr:cNvPr id="3126" name="OptionButton42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6</xdr:row>
          <xdr:rowOff>12700</xdr:rowOff>
        </xdr:from>
        <xdr:to>
          <xdr:col>4</xdr:col>
          <xdr:colOff>19050</xdr:colOff>
          <xdr:row>6</xdr:row>
          <xdr:rowOff>158750</xdr:rowOff>
        </xdr:to>
        <xdr:sp macro="" textlink="">
          <xdr:nvSpPr>
            <xdr:cNvPr id="3127" name="OptionButton43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508000</xdr:colOff>
          <xdr:row>1</xdr:row>
          <xdr:rowOff>368300</xdr:rowOff>
        </xdr:from>
        <xdr:to>
          <xdr:col>19</xdr:col>
          <xdr:colOff>82550</xdr:colOff>
          <xdr:row>3</xdr:row>
          <xdr:rowOff>146050</xdr:rowOff>
        </xdr:to>
        <xdr:sp macro="" textlink="">
          <xdr:nvSpPr>
            <xdr:cNvPr id="3139" name="Button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520700</xdr:colOff>
          <xdr:row>4</xdr:row>
          <xdr:rowOff>146050</xdr:rowOff>
        </xdr:from>
        <xdr:to>
          <xdr:col>19</xdr:col>
          <xdr:colOff>69850</xdr:colOff>
          <xdr:row>5</xdr:row>
          <xdr:rowOff>139700</xdr:rowOff>
        </xdr:to>
        <xdr:sp macro="" textlink="">
          <xdr:nvSpPr>
            <xdr:cNvPr id="3140" name="Button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528109</xdr:colOff>
      <xdr:row>5</xdr:row>
      <xdr:rowOff>157693</xdr:rowOff>
    </xdr:from>
    <xdr:to>
      <xdr:col>19</xdr:col>
      <xdr:colOff>74083</xdr:colOff>
      <xdr:row>6</xdr:row>
      <xdr:rowOff>104775</xdr:rowOff>
    </xdr:to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 txBox="1"/>
      </xdr:nvSpPr>
      <xdr:spPr>
        <a:xfrm>
          <a:off x="6618817" y="2015068"/>
          <a:ext cx="198014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415636</xdr:colOff>
      <xdr:row>17</xdr:row>
      <xdr:rowOff>80818</xdr:rowOff>
    </xdr:from>
    <xdr:to>
      <xdr:col>8</xdr:col>
      <xdr:colOff>91786</xdr:colOff>
      <xdr:row>17</xdr:row>
      <xdr:rowOff>80818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>
          <a:off x="1564986" y="4646468"/>
          <a:ext cx="488950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48490</xdr:colOff>
      <xdr:row>18</xdr:row>
      <xdr:rowOff>88901</xdr:rowOff>
    </xdr:from>
    <xdr:to>
      <xdr:col>8</xdr:col>
      <xdr:colOff>145472</xdr:colOff>
      <xdr:row>18</xdr:row>
      <xdr:rowOff>88901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1794740" y="4959351"/>
          <a:ext cx="312882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18</xdr:col>
      <xdr:colOff>65481</xdr:colOff>
      <xdr:row>19</xdr:row>
      <xdr:rowOff>48587</xdr:rowOff>
    </xdr:from>
    <xdr:to>
      <xdr:col>18</xdr:col>
      <xdr:colOff>674180</xdr:colOff>
      <xdr:row>20</xdr:row>
      <xdr:rowOff>239531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30148" y="5234420"/>
          <a:ext cx="608699" cy="497861"/>
        </a:xfrm>
        <a:prstGeom prst="rect">
          <a:avLst/>
        </a:prstGeom>
      </xdr:spPr>
    </xdr:pic>
    <xdr:clientData/>
  </xdr:twoCellAnchor>
  <xdr:twoCellAnchor>
    <xdr:from>
      <xdr:col>17</xdr:col>
      <xdr:colOff>529168</xdr:colOff>
      <xdr:row>16</xdr:row>
      <xdr:rowOff>10584</xdr:rowOff>
    </xdr:from>
    <xdr:to>
      <xdr:col>18</xdr:col>
      <xdr:colOff>845608</xdr:colOff>
      <xdr:row>16</xdr:row>
      <xdr:rowOff>280459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5111751" y="4275667"/>
          <a:ext cx="898524" cy="26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 editAs="oneCell">
    <xdr:from>
      <xdr:col>0</xdr:col>
      <xdr:colOff>50800</xdr:colOff>
      <xdr:row>0</xdr:row>
      <xdr:rowOff>19050</xdr:rowOff>
    </xdr:from>
    <xdr:to>
      <xdr:col>3</xdr:col>
      <xdr:colOff>66704</xdr:colOff>
      <xdr:row>0</xdr:row>
      <xdr:rowOff>225970</xdr:rowOff>
    </xdr:to>
    <xdr:pic>
      <xdr:nvPicPr>
        <xdr:cNvPr id="59" name="irc_mi" descr="Image result for logo alstom transport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18</xdr:col>
      <xdr:colOff>335493</xdr:colOff>
      <xdr:row>12</xdr:row>
      <xdr:rowOff>153457</xdr:rowOff>
    </xdr:from>
    <xdr:to>
      <xdr:col>18</xdr:col>
      <xdr:colOff>804333</xdr:colOff>
      <xdr:row>13</xdr:row>
      <xdr:rowOff>153458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SpPr txBox="1"/>
      </xdr:nvSpPr>
      <xdr:spPr>
        <a:xfrm>
          <a:off x="5500160" y="3571874"/>
          <a:ext cx="468840" cy="190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>
    <xdr:from>
      <xdr:col>18</xdr:col>
      <xdr:colOff>216959</xdr:colOff>
      <xdr:row>11</xdr:row>
      <xdr:rowOff>31749</xdr:rowOff>
    </xdr:from>
    <xdr:to>
      <xdr:col>18</xdr:col>
      <xdr:colOff>799041</xdr:colOff>
      <xdr:row>12</xdr:row>
      <xdr:rowOff>47625</xdr:rowOff>
    </xdr:to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 txBox="1"/>
      </xdr:nvSpPr>
      <xdr:spPr>
        <a:xfrm>
          <a:off x="5381626" y="3259666"/>
          <a:ext cx="582082" cy="206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120650</xdr:colOff>
          <xdr:row>19</xdr:row>
          <xdr:rowOff>12700</xdr:rowOff>
        </xdr:from>
        <xdr:to>
          <xdr:col>18</xdr:col>
          <xdr:colOff>336550</xdr:colOff>
          <xdr:row>19</xdr:row>
          <xdr:rowOff>196850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292100</xdr:colOff>
          <xdr:row>19</xdr:row>
          <xdr:rowOff>6350</xdr:rowOff>
        </xdr:from>
        <xdr:to>
          <xdr:col>18</xdr:col>
          <xdr:colOff>508000</xdr:colOff>
          <xdr:row>19</xdr:row>
          <xdr:rowOff>171450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19</xdr:row>
          <xdr:rowOff>12700</xdr:rowOff>
        </xdr:from>
        <xdr:to>
          <xdr:col>18</xdr:col>
          <xdr:colOff>660400</xdr:colOff>
          <xdr:row>19</xdr:row>
          <xdr:rowOff>177800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20</xdr:row>
          <xdr:rowOff>107950</xdr:rowOff>
        </xdr:from>
        <xdr:to>
          <xdr:col>18</xdr:col>
          <xdr:colOff>336550</xdr:colOff>
          <xdr:row>20</xdr:row>
          <xdr:rowOff>298450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19</xdr:row>
          <xdr:rowOff>177800</xdr:rowOff>
        </xdr:from>
        <xdr:to>
          <xdr:col>18</xdr:col>
          <xdr:colOff>273050</xdr:colOff>
          <xdr:row>20</xdr:row>
          <xdr:rowOff>82550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19</xdr:row>
          <xdr:rowOff>190500</xdr:rowOff>
        </xdr:from>
        <xdr:to>
          <xdr:col>18</xdr:col>
          <xdr:colOff>704850</xdr:colOff>
          <xdr:row>20</xdr:row>
          <xdr:rowOff>88900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20</xdr:row>
          <xdr:rowOff>107950</xdr:rowOff>
        </xdr:from>
        <xdr:to>
          <xdr:col>18</xdr:col>
          <xdr:colOff>660400</xdr:colOff>
          <xdr:row>20</xdr:row>
          <xdr:rowOff>304800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279400</xdr:colOff>
          <xdr:row>20</xdr:row>
          <xdr:rowOff>107950</xdr:rowOff>
        </xdr:from>
        <xdr:to>
          <xdr:col>18</xdr:col>
          <xdr:colOff>457200</xdr:colOff>
          <xdr:row>21</xdr:row>
          <xdr:rowOff>6350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6350</xdr:rowOff>
        </xdr:from>
        <xdr:to>
          <xdr:col>3</xdr:col>
          <xdr:colOff>19050</xdr:colOff>
          <xdr:row>9</xdr:row>
          <xdr:rowOff>171450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3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10</xdr:row>
          <xdr:rowOff>19050</xdr:rowOff>
        </xdr:from>
        <xdr:to>
          <xdr:col>3</xdr:col>
          <xdr:colOff>19050</xdr:colOff>
          <xdr:row>11</xdr:row>
          <xdr:rowOff>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3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11</xdr:row>
          <xdr:rowOff>12700</xdr:rowOff>
        </xdr:from>
        <xdr:to>
          <xdr:col>3</xdr:col>
          <xdr:colOff>12700</xdr:colOff>
          <xdr:row>11</xdr:row>
          <xdr:rowOff>177800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12</xdr:row>
          <xdr:rowOff>25400</xdr:rowOff>
        </xdr:from>
        <xdr:to>
          <xdr:col>3</xdr:col>
          <xdr:colOff>12700</xdr:colOff>
          <xdr:row>13</xdr:row>
          <xdr:rowOff>6350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13</xdr:row>
          <xdr:rowOff>12700</xdr:rowOff>
        </xdr:from>
        <xdr:to>
          <xdr:col>3</xdr:col>
          <xdr:colOff>0</xdr:colOff>
          <xdr:row>13</xdr:row>
          <xdr:rowOff>177800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9</xdr:row>
          <xdr:rowOff>6350</xdr:rowOff>
        </xdr:from>
        <xdr:to>
          <xdr:col>4</xdr:col>
          <xdr:colOff>25400</xdr:colOff>
          <xdr:row>9</xdr:row>
          <xdr:rowOff>171450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10</xdr:row>
          <xdr:rowOff>19050</xdr:rowOff>
        </xdr:from>
        <xdr:to>
          <xdr:col>4</xdr:col>
          <xdr:colOff>25400</xdr:colOff>
          <xdr:row>11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11</xdr:row>
          <xdr:rowOff>12700</xdr:rowOff>
        </xdr:from>
        <xdr:to>
          <xdr:col>4</xdr:col>
          <xdr:colOff>25400</xdr:colOff>
          <xdr:row>11</xdr:row>
          <xdr:rowOff>177800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3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12</xdr:row>
          <xdr:rowOff>25400</xdr:rowOff>
        </xdr:from>
        <xdr:to>
          <xdr:col>4</xdr:col>
          <xdr:colOff>25400</xdr:colOff>
          <xdr:row>13</xdr:row>
          <xdr:rowOff>6350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3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13</xdr:row>
          <xdr:rowOff>12700</xdr:rowOff>
        </xdr:from>
        <xdr:to>
          <xdr:col>4</xdr:col>
          <xdr:colOff>6350</xdr:colOff>
          <xdr:row>13</xdr:row>
          <xdr:rowOff>177800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3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184150</xdr:rowOff>
        </xdr:from>
        <xdr:to>
          <xdr:col>1</xdr:col>
          <xdr:colOff>31750</xdr:colOff>
          <xdr:row>24</xdr:row>
          <xdr:rowOff>165100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3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6350</xdr:rowOff>
        </xdr:from>
        <xdr:to>
          <xdr:col>1</xdr:col>
          <xdr:colOff>31750</xdr:colOff>
          <xdr:row>25</xdr:row>
          <xdr:rowOff>171450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3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</xdr:colOff>
          <xdr:row>25</xdr:row>
          <xdr:rowOff>190500</xdr:rowOff>
        </xdr:from>
        <xdr:to>
          <xdr:col>1</xdr:col>
          <xdr:colOff>31750</xdr:colOff>
          <xdr:row>26</xdr:row>
          <xdr:rowOff>165100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</xdr:colOff>
          <xdr:row>27</xdr:row>
          <xdr:rowOff>12700</xdr:rowOff>
        </xdr:from>
        <xdr:to>
          <xdr:col>1</xdr:col>
          <xdr:colOff>31750</xdr:colOff>
          <xdr:row>27</xdr:row>
          <xdr:rowOff>177800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177800</xdr:rowOff>
        </xdr:from>
        <xdr:to>
          <xdr:col>1</xdr:col>
          <xdr:colOff>12700</xdr:colOff>
          <xdr:row>28</xdr:row>
          <xdr:rowOff>177800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23</xdr:row>
          <xdr:rowOff>177800</xdr:rowOff>
        </xdr:from>
        <xdr:to>
          <xdr:col>2</xdr:col>
          <xdr:colOff>19050</xdr:colOff>
          <xdr:row>24</xdr:row>
          <xdr:rowOff>158750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3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25</xdr:row>
          <xdr:rowOff>0</xdr:rowOff>
        </xdr:from>
        <xdr:to>
          <xdr:col>2</xdr:col>
          <xdr:colOff>19050</xdr:colOff>
          <xdr:row>25</xdr:row>
          <xdr:rowOff>165100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3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177800</xdr:colOff>
          <xdr:row>25</xdr:row>
          <xdr:rowOff>184150</xdr:rowOff>
        </xdr:from>
        <xdr:to>
          <xdr:col>2</xdr:col>
          <xdr:colOff>19050</xdr:colOff>
          <xdr:row>26</xdr:row>
          <xdr:rowOff>165100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3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177800</xdr:colOff>
          <xdr:row>27</xdr:row>
          <xdr:rowOff>6350</xdr:rowOff>
        </xdr:from>
        <xdr:to>
          <xdr:col>2</xdr:col>
          <xdr:colOff>19050</xdr:colOff>
          <xdr:row>27</xdr:row>
          <xdr:rowOff>171450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3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27</xdr:row>
          <xdr:rowOff>184150</xdr:rowOff>
        </xdr:from>
        <xdr:to>
          <xdr:col>2</xdr:col>
          <xdr:colOff>19050</xdr:colOff>
          <xdr:row>28</xdr:row>
          <xdr:rowOff>165100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3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8</xdr:row>
          <xdr:rowOff>31750</xdr:rowOff>
        </xdr:from>
        <xdr:to>
          <xdr:col>18</xdr:col>
          <xdr:colOff>768350</xdr:colOff>
          <xdr:row>8</xdr:row>
          <xdr:rowOff>165100</xdr:rowOff>
        </xdr:to>
        <xdr:sp macro="" textlink="">
          <xdr:nvSpPr>
            <xdr:cNvPr id="4135" name="OptionButton1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3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9</xdr:row>
          <xdr:rowOff>114300</xdr:rowOff>
        </xdr:from>
        <xdr:to>
          <xdr:col>18</xdr:col>
          <xdr:colOff>774700</xdr:colOff>
          <xdr:row>10</xdr:row>
          <xdr:rowOff>63500</xdr:rowOff>
        </xdr:to>
        <xdr:sp macro="" textlink="">
          <xdr:nvSpPr>
            <xdr:cNvPr id="4136" name="OptionButton2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3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15</xdr:row>
          <xdr:rowOff>25400</xdr:rowOff>
        </xdr:from>
        <xdr:to>
          <xdr:col>6</xdr:col>
          <xdr:colOff>6350</xdr:colOff>
          <xdr:row>15</xdr:row>
          <xdr:rowOff>152400</xdr:rowOff>
        </xdr:to>
        <xdr:sp macro="" textlink="">
          <xdr:nvSpPr>
            <xdr:cNvPr id="4137" name="OptionButton3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3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15</xdr:row>
          <xdr:rowOff>25400</xdr:rowOff>
        </xdr:from>
        <xdr:to>
          <xdr:col>9</xdr:col>
          <xdr:colOff>165100</xdr:colOff>
          <xdr:row>15</xdr:row>
          <xdr:rowOff>165100</xdr:rowOff>
        </xdr:to>
        <xdr:sp macro="" textlink="">
          <xdr:nvSpPr>
            <xdr:cNvPr id="4138" name="OptionButton4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3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203200</xdr:colOff>
          <xdr:row>15</xdr:row>
          <xdr:rowOff>44450</xdr:rowOff>
        </xdr:from>
        <xdr:to>
          <xdr:col>13</xdr:col>
          <xdr:colOff>349250</xdr:colOff>
          <xdr:row>15</xdr:row>
          <xdr:rowOff>184150</xdr:rowOff>
        </xdr:to>
        <xdr:sp macro="" textlink="">
          <xdr:nvSpPr>
            <xdr:cNvPr id="4139" name="OptionButton5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3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15</xdr:row>
          <xdr:rowOff>25400</xdr:rowOff>
        </xdr:from>
        <xdr:to>
          <xdr:col>16</xdr:col>
          <xdr:colOff>139700</xdr:colOff>
          <xdr:row>15</xdr:row>
          <xdr:rowOff>158750</xdr:rowOff>
        </xdr:to>
        <xdr:sp macro="" textlink="">
          <xdr:nvSpPr>
            <xdr:cNvPr id="4140" name="OptionButton6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3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16</xdr:row>
          <xdr:rowOff>12700</xdr:rowOff>
        </xdr:from>
        <xdr:to>
          <xdr:col>6</xdr:col>
          <xdr:colOff>0</xdr:colOff>
          <xdr:row>16</xdr:row>
          <xdr:rowOff>133350</xdr:rowOff>
        </xdr:to>
        <xdr:sp macro="" textlink="">
          <xdr:nvSpPr>
            <xdr:cNvPr id="4141" name="OptionButton7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3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16</xdr:row>
          <xdr:rowOff>0</xdr:rowOff>
        </xdr:from>
        <xdr:to>
          <xdr:col>10</xdr:col>
          <xdr:colOff>0</xdr:colOff>
          <xdr:row>16</xdr:row>
          <xdr:rowOff>165100</xdr:rowOff>
        </xdr:to>
        <xdr:sp macro="" textlink="">
          <xdr:nvSpPr>
            <xdr:cNvPr id="4142" name="OptionButton8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3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196850</xdr:colOff>
          <xdr:row>16</xdr:row>
          <xdr:rowOff>0</xdr:rowOff>
        </xdr:from>
        <xdr:to>
          <xdr:col>13</xdr:col>
          <xdr:colOff>349250</xdr:colOff>
          <xdr:row>16</xdr:row>
          <xdr:rowOff>165100</xdr:rowOff>
        </xdr:to>
        <xdr:sp macro="" textlink="">
          <xdr:nvSpPr>
            <xdr:cNvPr id="4143" name="OptionButton9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3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17</xdr:row>
          <xdr:rowOff>25400</xdr:rowOff>
        </xdr:from>
        <xdr:to>
          <xdr:col>10</xdr:col>
          <xdr:colOff>0</xdr:colOff>
          <xdr:row>17</xdr:row>
          <xdr:rowOff>190500</xdr:rowOff>
        </xdr:to>
        <xdr:sp macro="" textlink="">
          <xdr:nvSpPr>
            <xdr:cNvPr id="4144" name="OptionButton10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3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196850</xdr:colOff>
          <xdr:row>17</xdr:row>
          <xdr:rowOff>19050</xdr:rowOff>
        </xdr:from>
        <xdr:to>
          <xdr:col>13</xdr:col>
          <xdr:colOff>355600</xdr:colOff>
          <xdr:row>17</xdr:row>
          <xdr:rowOff>184150</xdr:rowOff>
        </xdr:to>
        <xdr:sp macro="" textlink="">
          <xdr:nvSpPr>
            <xdr:cNvPr id="4145" name="OptionButton11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00000000-0008-0000-0300-00003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17</xdr:row>
          <xdr:rowOff>19050</xdr:rowOff>
        </xdr:from>
        <xdr:to>
          <xdr:col>17</xdr:col>
          <xdr:colOff>0</xdr:colOff>
          <xdr:row>17</xdr:row>
          <xdr:rowOff>184150</xdr:rowOff>
        </xdr:to>
        <xdr:sp macro="" textlink="">
          <xdr:nvSpPr>
            <xdr:cNvPr id="4146" name="OptionButton12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3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25400</xdr:rowOff>
        </xdr:from>
        <xdr:to>
          <xdr:col>10</xdr:col>
          <xdr:colOff>6350</xdr:colOff>
          <xdr:row>18</xdr:row>
          <xdr:rowOff>190500</xdr:rowOff>
        </xdr:to>
        <xdr:sp macro="" textlink="">
          <xdr:nvSpPr>
            <xdr:cNvPr id="4147" name="OptionButton13" hidden="1">
              <a:extLst>
                <a:ext uri="{63B3BB69-23CF-44E3-9099-C40C66FF867C}">
                  <a14:compatExt spid="_x0000_s4147"/>
                </a:ext>
                <a:ext uri="{FF2B5EF4-FFF2-40B4-BE49-F238E27FC236}">
                  <a16:creationId xmlns:a16="http://schemas.microsoft.com/office/drawing/2014/main" id="{00000000-0008-0000-0300-00003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177800</xdr:colOff>
          <xdr:row>18</xdr:row>
          <xdr:rowOff>25400</xdr:rowOff>
        </xdr:from>
        <xdr:to>
          <xdr:col>13</xdr:col>
          <xdr:colOff>330200</xdr:colOff>
          <xdr:row>18</xdr:row>
          <xdr:rowOff>190500</xdr:rowOff>
        </xdr:to>
        <xdr:sp macro="" textlink="">
          <xdr:nvSpPr>
            <xdr:cNvPr id="4148" name="OptionButton14" hidden="1">
              <a:extLst>
                <a:ext uri="{63B3BB69-23CF-44E3-9099-C40C66FF867C}">
                  <a14:compatExt spid="_x0000_s4148"/>
                </a:ext>
                <a:ext uri="{FF2B5EF4-FFF2-40B4-BE49-F238E27FC236}">
                  <a16:creationId xmlns:a16="http://schemas.microsoft.com/office/drawing/2014/main" id="{00000000-0008-0000-0300-00003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6350</xdr:colOff>
          <xdr:row>19</xdr:row>
          <xdr:rowOff>12700</xdr:rowOff>
        </xdr:from>
        <xdr:to>
          <xdr:col>6</xdr:col>
          <xdr:colOff>0</xdr:colOff>
          <xdr:row>19</xdr:row>
          <xdr:rowOff>177800</xdr:rowOff>
        </xdr:to>
        <xdr:sp macro="" textlink="">
          <xdr:nvSpPr>
            <xdr:cNvPr id="4149" name="OptionButton15" hidden="1">
              <a:extLst>
                <a:ext uri="{63B3BB69-23CF-44E3-9099-C40C66FF867C}">
                  <a14:compatExt spid="_x0000_s4149"/>
                </a:ext>
                <a:ext uri="{FF2B5EF4-FFF2-40B4-BE49-F238E27FC236}">
                  <a16:creationId xmlns:a16="http://schemas.microsoft.com/office/drawing/2014/main" id="{00000000-0008-0000-0300-00003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165100</xdr:colOff>
          <xdr:row>19</xdr:row>
          <xdr:rowOff>12700</xdr:rowOff>
        </xdr:from>
        <xdr:to>
          <xdr:col>9</xdr:col>
          <xdr:colOff>158750</xdr:colOff>
          <xdr:row>19</xdr:row>
          <xdr:rowOff>177800</xdr:rowOff>
        </xdr:to>
        <xdr:sp macro="" textlink="">
          <xdr:nvSpPr>
            <xdr:cNvPr id="4150" name="OptionButton16" hidden="1">
              <a:extLst>
                <a:ext uri="{63B3BB69-23CF-44E3-9099-C40C66FF867C}">
                  <a14:compatExt spid="_x0000_s4150"/>
                </a:ext>
                <a:ext uri="{FF2B5EF4-FFF2-40B4-BE49-F238E27FC236}">
                  <a16:creationId xmlns:a16="http://schemas.microsoft.com/office/drawing/2014/main" id="{00000000-0008-0000-0300-00003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190500</xdr:colOff>
          <xdr:row>19</xdr:row>
          <xdr:rowOff>12700</xdr:rowOff>
        </xdr:from>
        <xdr:to>
          <xdr:col>13</xdr:col>
          <xdr:colOff>349250</xdr:colOff>
          <xdr:row>19</xdr:row>
          <xdr:rowOff>177800</xdr:rowOff>
        </xdr:to>
        <xdr:sp macro="" textlink="">
          <xdr:nvSpPr>
            <xdr:cNvPr id="4151" name="OptionButton17" hidden="1">
              <a:extLst>
                <a:ext uri="{63B3BB69-23CF-44E3-9099-C40C66FF867C}">
                  <a14:compatExt spid="_x0000_s4151"/>
                </a:ext>
                <a:ext uri="{FF2B5EF4-FFF2-40B4-BE49-F238E27FC236}">
                  <a16:creationId xmlns:a16="http://schemas.microsoft.com/office/drawing/2014/main" id="{00000000-0008-0000-0300-00003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31750</xdr:rowOff>
        </xdr:from>
        <xdr:to>
          <xdr:col>12</xdr:col>
          <xdr:colOff>12700</xdr:colOff>
          <xdr:row>30</xdr:row>
          <xdr:rowOff>196850</xdr:rowOff>
        </xdr:to>
        <xdr:sp macro="" textlink="">
          <xdr:nvSpPr>
            <xdr:cNvPr id="4152" name="OptionButton18" hidden="1">
              <a:extLst>
                <a:ext uri="{63B3BB69-23CF-44E3-9099-C40C66FF867C}">
                  <a14:compatExt spid="_x0000_s4152"/>
                </a:ext>
                <a:ext uri="{FF2B5EF4-FFF2-40B4-BE49-F238E27FC236}">
                  <a16:creationId xmlns:a16="http://schemas.microsoft.com/office/drawing/2014/main" id="{00000000-0008-0000-0300-00003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30</xdr:row>
          <xdr:rowOff>19050</xdr:rowOff>
        </xdr:from>
        <xdr:to>
          <xdr:col>17</xdr:col>
          <xdr:colOff>0</xdr:colOff>
          <xdr:row>30</xdr:row>
          <xdr:rowOff>177800</xdr:rowOff>
        </xdr:to>
        <xdr:sp macro="" textlink="">
          <xdr:nvSpPr>
            <xdr:cNvPr id="4153" name="OptionButton19" hidden="1">
              <a:extLst>
                <a:ext uri="{63B3BB69-23CF-44E3-9099-C40C66FF867C}">
                  <a14:compatExt spid="_x0000_s4153"/>
                </a:ext>
                <a:ext uri="{FF2B5EF4-FFF2-40B4-BE49-F238E27FC236}">
                  <a16:creationId xmlns:a16="http://schemas.microsoft.com/office/drawing/2014/main" id="{00000000-0008-0000-0300-00003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279400</xdr:colOff>
          <xdr:row>2</xdr:row>
          <xdr:rowOff>88900</xdr:rowOff>
        </xdr:from>
        <xdr:to>
          <xdr:col>22</xdr:col>
          <xdr:colOff>488950</xdr:colOff>
          <xdr:row>3</xdr:row>
          <xdr:rowOff>304800</xdr:rowOff>
        </xdr:to>
        <xdr:sp macro="" textlink="">
          <xdr:nvSpPr>
            <xdr:cNvPr id="4160" name="Button 64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3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5</xdr:row>
          <xdr:rowOff>57150</xdr:rowOff>
        </xdr:from>
        <xdr:to>
          <xdr:col>22</xdr:col>
          <xdr:colOff>501650</xdr:colOff>
          <xdr:row>5</xdr:row>
          <xdr:rowOff>419100</xdr:rowOff>
        </xdr:to>
        <xdr:sp macro="" textlink="">
          <xdr:nvSpPr>
            <xdr:cNvPr id="4161" name="Button 65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3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285750</xdr:colOff>
      <xdr:row>4</xdr:row>
      <xdr:rowOff>647</xdr:rowOff>
    </xdr:from>
    <xdr:to>
      <xdr:col>22</xdr:col>
      <xdr:colOff>501748</xdr:colOff>
      <xdr:row>5</xdr:row>
      <xdr:rowOff>48271</xdr:rowOff>
    </xdr:to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SpPr txBox="1"/>
      </xdr:nvSpPr>
      <xdr:spPr>
        <a:xfrm>
          <a:off x="6298712" y="1339032"/>
          <a:ext cx="204772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19</xdr:col>
      <xdr:colOff>295236</xdr:colOff>
      <xdr:row>0</xdr:row>
      <xdr:rowOff>65942</xdr:rowOff>
    </xdr:from>
    <xdr:to>
      <xdr:col>22</xdr:col>
      <xdr:colOff>482481</xdr:colOff>
      <xdr:row>2</xdr:row>
      <xdr:rowOff>76524</xdr:rowOff>
    </xdr:to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 txBox="1"/>
      </xdr:nvSpPr>
      <xdr:spPr>
        <a:xfrm>
          <a:off x="6308198" y="65942"/>
          <a:ext cx="2018975" cy="704197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19</xdr:col>
      <xdr:colOff>296676</xdr:colOff>
      <xdr:row>5</xdr:row>
      <xdr:rowOff>429433</xdr:rowOff>
    </xdr:from>
    <xdr:to>
      <xdr:col>22</xdr:col>
      <xdr:colOff>496457</xdr:colOff>
      <xdr:row>7</xdr:row>
      <xdr:rowOff>73669</xdr:rowOff>
    </xdr:to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/>
      </xdr:nvSpPr>
      <xdr:spPr>
        <a:xfrm>
          <a:off x="6309638" y="2085318"/>
          <a:ext cx="2031511" cy="3671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462086</xdr:colOff>
      <xdr:row>23</xdr:row>
      <xdr:rowOff>146539</xdr:rowOff>
    </xdr:from>
    <xdr:to>
      <xdr:col>3</xdr:col>
      <xdr:colOff>67409</xdr:colOff>
      <xdr:row>23</xdr:row>
      <xdr:rowOff>147516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CxnSpPr/>
      </xdr:nvCxnSpPr>
      <xdr:spPr>
        <a:xfrm>
          <a:off x="1071686" y="4381989"/>
          <a:ext cx="824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63500</xdr:colOff>
      <xdr:row>0</xdr:row>
      <xdr:rowOff>19050</xdr:rowOff>
    </xdr:from>
    <xdr:ext cx="568354" cy="206920"/>
    <xdr:pic>
      <xdr:nvPicPr>
        <xdr:cNvPr id="9" name="irc_mi" descr="Image result for logo alstom transport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635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</xdr:row>
          <xdr:rowOff>82550</xdr:rowOff>
        </xdr:from>
        <xdr:to>
          <xdr:col>20</xdr:col>
          <xdr:colOff>196850</xdr:colOff>
          <xdr:row>3</xdr:row>
          <xdr:rowOff>298450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4</xdr:row>
          <xdr:rowOff>323850</xdr:rowOff>
        </xdr:from>
        <xdr:to>
          <xdr:col>20</xdr:col>
          <xdr:colOff>190500</xdr:colOff>
          <xdr:row>6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6</xdr:row>
          <xdr:rowOff>63500</xdr:rowOff>
        </xdr:from>
        <xdr:to>
          <xdr:col>2</xdr:col>
          <xdr:colOff>165100</xdr:colOff>
          <xdr:row>6</xdr:row>
          <xdr:rowOff>203200</xdr:rowOff>
        </xdr:to>
        <xdr:sp macro="" textlink="">
          <xdr:nvSpPr>
            <xdr:cNvPr id="7171" name="OptionButton1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4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406400</xdr:colOff>
          <xdr:row>6</xdr:row>
          <xdr:rowOff>63500</xdr:rowOff>
        </xdr:from>
        <xdr:to>
          <xdr:col>6</xdr:col>
          <xdr:colOff>95250</xdr:colOff>
          <xdr:row>6</xdr:row>
          <xdr:rowOff>203200</xdr:rowOff>
        </xdr:to>
        <xdr:sp macro="" textlink="">
          <xdr:nvSpPr>
            <xdr:cNvPr id="7172" name="OptionButton2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4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7</xdr:row>
          <xdr:rowOff>38100</xdr:rowOff>
        </xdr:from>
        <xdr:to>
          <xdr:col>2</xdr:col>
          <xdr:colOff>165100</xdr:colOff>
          <xdr:row>7</xdr:row>
          <xdr:rowOff>177800</xdr:rowOff>
        </xdr:to>
        <xdr:sp macro="" textlink="">
          <xdr:nvSpPr>
            <xdr:cNvPr id="7173" name="Option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406400</xdr:colOff>
          <xdr:row>7</xdr:row>
          <xdr:rowOff>38100</xdr:rowOff>
        </xdr:from>
        <xdr:to>
          <xdr:col>6</xdr:col>
          <xdr:colOff>95250</xdr:colOff>
          <xdr:row>7</xdr:row>
          <xdr:rowOff>177800</xdr:rowOff>
        </xdr:to>
        <xdr:sp macro="" textlink="">
          <xdr:nvSpPr>
            <xdr:cNvPr id="7174" name="Option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4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6</xdr:row>
          <xdr:rowOff>63500</xdr:rowOff>
        </xdr:from>
        <xdr:to>
          <xdr:col>10</xdr:col>
          <xdr:colOff>342900</xdr:colOff>
          <xdr:row>6</xdr:row>
          <xdr:rowOff>203200</xdr:rowOff>
        </xdr:to>
        <xdr:sp macro="" textlink="">
          <xdr:nvSpPr>
            <xdr:cNvPr id="7175" name="Option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4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7</xdr:row>
          <xdr:rowOff>38100</xdr:rowOff>
        </xdr:from>
        <xdr:to>
          <xdr:col>10</xdr:col>
          <xdr:colOff>342900</xdr:colOff>
          <xdr:row>7</xdr:row>
          <xdr:rowOff>177800</xdr:rowOff>
        </xdr:to>
        <xdr:sp macro="" textlink="">
          <xdr:nvSpPr>
            <xdr:cNvPr id="7176" name="OptionButton6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4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10</xdr:row>
          <xdr:rowOff>76200</xdr:rowOff>
        </xdr:from>
        <xdr:to>
          <xdr:col>8</xdr:col>
          <xdr:colOff>241300</xdr:colOff>
          <xdr:row>10</xdr:row>
          <xdr:rowOff>196850</xdr:rowOff>
        </xdr:to>
        <xdr:sp macro="" textlink="">
          <xdr:nvSpPr>
            <xdr:cNvPr id="7177" name="OptionButton7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4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10</xdr:row>
          <xdr:rowOff>76200</xdr:rowOff>
        </xdr:from>
        <xdr:to>
          <xdr:col>9</xdr:col>
          <xdr:colOff>241300</xdr:colOff>
          <xdr:row>10</xdr:row>
          <xdr:rowOff>196850</xdr:rowOff>
        </xdr:to>
        <xdr:sp macro="" textlink="">
          <xdr:nvSpPr>
            <xdr:cNvPr id="7178" name="OptionButton8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4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10</xdr:row>
          <xdr:rowOff>76200</xdr:rowOff>
        </xdr:from>
        <xdr:to>
          <xdr:col>10</xdr:col>
          <xdr:colOff>241300</xdr:colOff>
          <xdr:row>10</xdr:row>
          <xdr:rowOff>196850</xdr:rowOff>
        </xdr:to>
        <xdr:sp macro="" textlink="">
          <xdr:nvSpPr>
            <xdr:cNvPr id="7179" name="OptionButton9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4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12</xdr:row>
          <xdr:rowOff>107950</xdr:rowOff>
        </xdr:from>
        <xdr:to>
          <xdr:col>8</xdr:col>
          <xdr:colOff>241300</xdr:colOff>
          <xdr:row>12</xdr:row>
          <xdr:rowOff>228600</xdr:rowOff>
        </xdr:to>
        <xdr:sp macro="" textlink="">
          <xdr:nvSpPr>
            <xdr:cNvPr id="7180" name="OptionButton10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4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12</xdr:row>
          <xdr:rowOff>107950</xdr:rowOff>
        </xdr:from>
        <xdr:to>
          <xdr:col>9</xdr:col>
          <xdr:colOff>241300</xdr:colOff>
          <xdr:row>12</xdr:row>
          <xdr:rowOff>228600</xdr:rowOff>
        </xdr:to>
        <xdr:sp macro="" textlink="">
          <xdr:nvSpPr>
            <xdr:cNvPr id="7181" name="OptionButton11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4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12</xdr:row>
          <xdr:rowOff>107950</xdr:rowOff>
        </xdr:from>
        <xdr:to>
          <xdr:col>10</xdr:col>
          <xdr:colOff>241300</xdr:colOff>
          <xdr:row>12</xdr:row>
          <xdr:rowOff>228600</xdr:rowOff>
        </xdr:to>
        <xdr:sp macro="" textlink="">
          <xdr:nvSpPr>
            <xdr:cNvPr id="7182" name="OptionButton12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4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14</xdr:row>
          <xdr:rowOff>107950</xdr:rowOff>
        </xdr:from>
        <xdr:to>
          <xdr:col>8</xdr:col>
          <xdr:colOff>247650</xdr:colOff>
          <xdr:row>14</xdr:row>
          <xdr:rowOff>228600</xdr:rowOff>
        </xdr:to>
        <xdr:sp macro="" textlink="">
          <xdr:nvSpPr>
            <xdr:cNvPr id="7183" name="OptionButton13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4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14</xdr:row>
          <xdr:rowOff>107950</xdr:rowOff>
        </xdr:from>
        <xdr:to>
          <xdr:col>9</xdr:col>
          <xdr:colOff>247650</xdr:colOff>
          <xdr:row>14</xdr:row>
          <xdr:rowOff>228600</xdr:rowOff>
        </xdr:to>
        <xdr:sp macro="" textlink="">
          <xdr:nvSpPr>
            <xdr:cNvPr id="7184" name="OptionButton14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4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14</xdr:row>
          <xdr:rowOff>107950</xdr:rowOff>
        </xdr:from>
        <xdr:to>
          <xdr:col>10</xdr:col>
          <xdr:colOff>247650</xdr:colOff>
          <xdr:row>14</xdr:row>
          <xdr:rowOff>228600</xdr:rowOff>
        </xdr:to>
        <xdr:sp macro="" textlink="">
          <xdr:nvSpPr>
            <xdr:cNvPr id="7185" name="OptionButton15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4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16</xdr:row>
          <xdr:rowOff>215900</xdr:rowOff>
        </xdr:from>
        <xdr:to>
          <xdr:col>8</xdr:col>
          <xdr:colOff>247650</xdr:colOff>
          <xdr:row>16</xdr:row>
          <xdr:rowOff>336550</xdr:rowOff>
        </xdr:to>
        <xdr:sp macro="" textlink="">
          <xdr:nvSpPr>
            <xdr:cNvPr id="7186" name="OptionButton16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4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16</xdr:row>
          <xdr:rowOff>215900</xdr:rowOff>
        </xdr:from>
        <xdr:to>
          <xdr:col>9</xdr:col>
          <xdr:colOff>247650</xdr:colOff>
          <xdr:row>16</xdr:row>
          <xdr:rowOff>336550</xdr:rowOff>
        </xdr:to>
        <xdr:sp macro="" textlink="">
          <xdr:nvSpPr>
            <xdr:cNvPr id="7187" name="OptionButton17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4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16</xdr:row>
          <xdr:rowOff>215900</xdr:rowOff>
        </xdr:from>
        <xdr:to>
          <xdr:col>10</xdr:col>
          <xdr:colOff>247650</xdr:colOff>
          <xdr:row>16</xdr:row>
          <xdr:rowOff>336550</xdr:rowOff>
        </xdr:to>
        <xdr:sp macro="" textlink="">
          <xdr:nvSpPr>
            <xdr:cNvPr id="7188" name="OptionButton18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4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120650</xdr:colOff>
          <xdr:row>17</xdr:row>
          <xdr:rowOff>177800</xdr:rowOff>
        </xdr:from>
        <xdr:to>
          <xdr:col>8</xdr:col>
          <xdr:colOff>254000</xdr:colOff>
          <xdr:row>17</xdr:row>
          <xdr:rowOff>298450</xdr:rowOff>
        </xdr:to>
        <xdr:sp macro="" textlink="">
          <xdr:nvSpPr>
            <xdr:cNvPr id="7189" name="OptionButton19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4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120650</xdr:colOff>
          <xdr:row>17</xdr:row>
          <xdr:rowOff>177800</xdr:rowOff>
        </xdr:from>
        <xdr:to>
          <xdr:col>9</xdr:col>
          <xdr:colOff>254000</xdr:colOff>
          <xdr:row>17</xdr:row>
          <xdr:rowOff>298450</xdr:rowOff>
        </xdr:to>
        <xdr:sp macro="" textlink="">
          <xdr:nvSpPr>
            <xdr:cNvPr id="7190" name="OptionButton20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4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120650</xdr:colOff>
          <xdr:row>17</xdr:row>
          <xdr:rowOff>177800</xdr:rowOff>
        </xdr:from>
        <xdr:to>
          <xdr:col>10</xdr:col>
          <xdr:colOff>254000</xdr:colOff>
          <xdr:row>17</xdr:row>
          <xdr:rowOff>298450</xdr:rowOff>
        </xdr:to>
        <xdr:sp macro="" textlink="">
          <xdr:nvSpPr>
            <xdr:cNvPr id="7191" name="OptionButton21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4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120650</xdr:colOff>
          <xdr:row>19</xdr:row>
          <xdr:rowOff>82550</xdr:rowOff>
        </xdr:from>
        <xdr:to>
          <xdr:col>8</xdr:col>
          <xdr:colOff>254000</xdr:colOff>
          <xdr:row>19</xdr:row>
          <xdr:rowOff>203200</xdr:rowOff>
        </xdr:to>
        <xdr:sp macro="" textlink="">
          <xdr:nvSpPr>
            <xdr:cNvPr id="7192" name="OptionButton22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4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120650</xdr:colOff>
          <xdr:row>19</xdr:row>
          <xdr:rowOff>82550</xdr:rowOff>
        </xdr:from>
        <xdr:to>
          <xdr:col>9</xdr:col>
          <xdr:colOff>254000</xdr:colOff>
          <xdr:row>19</xdr:row>
          <xdr:rowOff>203200</xdr:rowOff>
        </xdr:to>
        <xdr:sp macro="" textlink="">
          <xdr:nvSpPr>
            <xdr:cNvPr id="7193" name="OptionButton23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4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120650</xdr:colOff>
          <xdr:row>19</xdr:row>
          <xdr:rowOff>82550</xdr:rowOff>
        </xdr:from>
        <xdr:to>
          <xdr:col>10</xdr:col>
          <xdr:colOff>254000</xdr:colOff>
          <xdr:row>19</xdr:row>
          <xdr:rowOff>203200</xdr:rowOff>
        </xdr:to>
        <xdr:sp macro="" textlink="">
          <xdr:nvSpPr>
            <xdr:cNvPr id="7194" name="OptionButton24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4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196850</xdr:rowOff>
        </xdr:from>
        <xdr:to>
          <xdr:col>8</xdr:col>
          <xdr:colOff>247650</xdr:colOff>
          <xdr:row>21</xdr:row>
          <xdr:rowOff>317500</xdr:rowOff>
        </xdr:to>
        <xdr:sp macro="" textlink="">
          <xdr:nvSpPr>
            <xdr:cNvPr id="7195" name="OptionButton25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4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21</xdr:row>
          <xdr:rowOff>196850</xdr:rowOff>
        </xdr:from>
        <xdr:to>
          <xdr:col>9</xdr:col>
          <xdr:colOff>247650</xdr:colOff>
          <xdr:row>21</xdr:row>
          <xdr:rowOff>317500</xdr:rowOff>
        </xdr:to>
        <xdr:sp macro="" textlink="">
          <xdr:nvSpPr>
            <xdr:cNvPr id="7196" name="OptionButton26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4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21</xdr:row>
          <xdr:rowOff>196850</xdr:rowOff>
        </xdr:from>
        <xdr:to>
          <xdr:col>10</xdr:col>
          <xdr:colOff>247650</xdr:colOff>
          <xdr:row>21</xdr:row>
          <xdr:rowOff>317500</xdr:rowOff>
        </xdr:to>
        <xdr:sp macro="" textlink="">
          <xdr:nvSpPr>
            <xdr:cNvPr id="7197" name="OptionButton27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4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146050</xdr:rowOff>
        </xdr:from>
        <xdr:to>
          <xdr:col>8</xdr:col>
          <xdr:colOff>247650</xdr:colOff>
          <xdr:row>22</xdr:row>
          <xdr:rowOff>266700</xdr:rowOff>
        </xdr:to>
        <xdr:sp macro="" textlink="">
          <xdr:nvSpPr>
            <xdr:cNvPr id="7198" name="OptionButton28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4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22</xdr:row>
          <xdr:rowOff>146050</xdr:rowOff>
        </xdr:from>
        <xdr:to>
          <xdr:col>9</xdr:col>
          <xdr:colOff>247650</xdr:colOff>
          <xdr:row>22</xdr:row>
          <xdr:rowOff>266700</xdr:rowOff>
        </xdr:to>
        <xdr:sp macro="" textlink="">
          <xdr:nvSpPr>
            <xdr:cNvPr id="7199" name="OptionButton29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4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22</xdr:row>
          <xdr:rowOff>146050</xdr:rowOff>
        </xdr:from>
        <xdr:to>
          <xdr:col>10</xdr:col>
          <xdr:colOff>247650</xdr:colOff>
          <xdr:row>22</xdr:row>
          <xdr:rowOff>266700</xdr:rowOff>
        </xdr:to>
        <xdr:sp macro="" textlink="">
          <xdr:nvSpPr>
            <xdr:cNvPr id="7200" name="OptionButton30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4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26</xdr:row>
          <xdr:rowOff>50800</xdr:rowOff>
        </xdr:from>
        <xdr:to>
          <xdr:col>8</xdr:col>
          <xdr:colOff>279400</xdr:colOff>
          <xdr:row>26</xdr:row>
          <xdr:rowOff>190500</xdr:rowOff>
        </xdr:to>
        <xdr:sp macro="" textlink="">
          <xdr:nvSpPr>
            <xdr:cNvPr id="7201" name="OptionButton31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4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711200</xdr:colOff>
          <xdr:row>26</xdr:row>
          <xdr:rowOff>50800</xdr:rowOff>
        </xdr:from>
        <xdr:to>
          <xdr:col>12</xdr:col>
          <xdr:colOff>120650</xdr:colOff>
          <xdr:row>26</xdr:row>
          <xdr:rowOff>190500</xdr:rowOff>
        </xdr:to>
        <xdr:sp macro="" textlink="">
          <xdr:nvSpPr>
            <xdr:cNvPr id="7202" name="OptionButton32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4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127000</xdr:colOff>
          <xdr:row>23</xdr:row>
          <xdr:rowOff>50800</xdr:rowOff>
        </xdr:from>
        <xdr:to>
          <xdr:col>4</xdr:col>
          <xdr:colOff>120650</xdr:colOff>
          <xdr:row>23</xdr:row>
          <xdr:rowOff>171450</xdr:rowOff>
        </xdr:to>
        <xdr:sp macro="" textlink="">
          <xdr:nvSpPr>
            <xdr:cNvPr id="7203" name="OptionButton33" hidden="1">
              <a:extLst>
                <a:ext uri="{63B3BB69-23CF-44E3-9099-C40C66FF867C}">
                  <a14:compatExt spid="_x0000_s7203"/>
                </a:ext>
                <a:ext uri="{FF2B5EF4-FFF2-40B4-BE49-F238E27FC236}">
                  <a16:creationId xmlns:a16="http://schemas.microsoft.com/office/drawing/2014/main" id="{00000000-0008-0000-0400-00002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23</xdr:row>
          <xdr:rowOff>50800</xdr:rowOff>
        </xdr:from>
        <xdr:to>
          <xdr:col>6</xdr:col>
          <xdr:colOff>139700</xdr:colOff>
          <xdr:row>23</xdr:row>
          <xdr:rowOff>171450</xdr:rowOff>
        </xdr:to>
        <xdr:sp macro="" textlink="">
          <xdr:nvSpPr>
            <xdr:cNvPr id="7204" name="OptionButton34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4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196850</xdr:colOff>
          <xdr:row>23</xdr:row>
          <xdr:rowOff>50800</xdr:rowOff>
        </xdr:from>
        <xdr:to>
          <xdr:col>9</xdr:col>
          <xdr:colOff>330200</xdr:colOff>
          <xdr:row>23</xdr:row>
          <xdr:rowOff>171450</xdr:rowOff>
        </xdr:to>
        <xdr:sp macro="" textlink="">
          <xdr:nvSpPr>
            <xdr:cNvPr id="7205" name="OptionButton35" hidden="1">
              <a:extLst>
                <a:ext uri="{63B3BB69-23CF-44E3-9099-C40C66FF867C}">
                  <a14:compatExt spid="_x0000_s7205"/>
                </a:ext>
                <a:ext uri="{FF2B5EF4-FFF2-40B4-BE49-F238E27FC236}">
                  <a16:creationId xmlns:a16="http://schemas.microsoft.com/office/drawing/2014/main" id="{00000000-0008-0000-0400-00002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10583</xdr:colOff>
      <xdr:row>3</xdr:row>
      <xdr:rowOff>310413</xdr:rowOff>
    </xdr:from>
    <xdr:to>
      <xdr:col>20</xdr:col>
      <xdr:colOff>195792</xdr:colOff>
      <xdr:row>4</xdr:row>
      <xdr:rowOff>305121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 txBox="1"/>
      </xdr:nvSpPr>
      <xdr:spPr>
        <a:xfrm>
          <a:off x="6439958" y="1426955"/>
          <a:ext cx="2010834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4194</xdr:colOff>
      <xdr:row>0</xdr:row>
      <xdr:rowOff>116416</xdr:rowOff>
    </xdr:from>
    <xdr:to>
      <xdr:col>20</xdr:col>
      <xdr:colOff>189404</xdr:colOff>
      <xdr:row>2</xdr:row>
      <xdr:rowOff>74081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 txBox="1"/>
      </xdr:nvSpPr>
      <xdr:spPr>
        <a:xfrm>
          <a:off x="6433569" y="11641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17</xdr:col>
      <xdr:colOff>5633</xdr:colOff>
      <xdr:row>6</xdr:row>
      <xdr:rowOff>18312</xdr:rowOff>
    </xdr:from>
    <xdr:to>
      <xdr:col>20</xdr:col>
      <xdr:colOff>203379</xdr:colOff>
      <xdr:row>7</xdr:row>
      <xdr:rowOff>92394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 txBox="1"/>
      </xdr:nvSpPr>
      <xdr:spPr>
        <a:xfrm>
          <a:off x="6435008" y="2283145"/>
          <a:ext cx="202337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6" Type="http://schemas.openxmlformats.org/officeDocument/2006/relationships/control" Target="../activeX/activeX37.xml"/><Relationship Id="rId84" Type="http://schemas.openxmlformats.org/officeDocument/2006/relationships/control" Target="../activeX/activeX41.xml"/><Relationship Id="rId89" Type="http://schemas.openxmlformats.org/officeDocument/2006/relationships/image" Target="../media/image43.emf"/><Relationship Id="rId97" Type="http://schemas.openxmlformats.org/officeDocument/2006/relationships/image" Target="../media/image47.emf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87" Type="http://schemas.openxmlformats.org/officeDocument/2006/relationships/image" Target="../media/image42.emf"/><Relationship Id="rId5" Type="http://schemas.openxmlformats.org/officeDocument/2006/relationships/image" Target="../media/image1.emf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90" Type="http://schemas.openxmlformats.org/officeDocument/2006/relationships/control" Target="../activeX/activeX44.xml"/><Relationship Id="rId95" Type="http://schemas.openxmlformats.org/officeDocument/2006/relationships/image" Target="../media/image46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image" Target="../media/image41.emf"/><Relationship Id="rId93" Type="http://schemas.openxmlformats.org/officeDocument/2006/relationships/image" Target="../media/image45.emf"/><Relationship Id="rId9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91" Type="http://schemas.openxmlformats.org/officeDocument/2006/relationships/image" Target="../media/image44.emf"/><Relationship Id="rId96" Type="http://schemas.openxmlformats.org/officeDocument/2006/relationships/control" Target="../activeX/activeX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94" Type="http://schemas.openxmlformats.org/officeDocument/2006/relationships/control" Target="../activeX/activeX46.xml"/><Relationship Id="rId99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3.emf"/><Relationship Id="rId18" Type="http://schemas.openxmlformats.org/officeDocument/2006/relationships/control" Target="../activeX/activeX55.xml"/><Relationship Id="rId26" Type="http://schemas.openxmlformats.org/officeDocument/2006/relationships/control" Target="../activeX/activeX59.xml"/><Relationship Id="rId39" Type="http://schemas.openxmlformats.org/officeDocument/2006/relationships/image" Target="../media/image66.emf"/><Relationship Id="rId21" Type="http://schemas.openxmlformats.org/officeDocument/2006/relationships/image" Target="../media/image57.emf"/><Relationship Id="rId34" Type="http://schemas.openxmlformats.org/officeDocument/2006/relationships/control" Target="../activeX/activeX63.xml"/><Relationship Id="rId42" Type="http://schemas.openxmlformats.org/officeDocument/2006/relationships/control" Target="../activeX/activeX67.xml"/><Relationship Id="rId47" Type="http://schemas.openxmlformats.org/officeDocument/2006/relationships/image" Target="../media/image70.emf"/><Relationship Id="rId50" Type="http://schemas.openxmlformats.org/officeDocument/2006/relationships/control" Target="../activeX/activeX71.xml"/><Relationship Id="rId55" Type="http://schemas.openxmlformats.org/officeDocument/2006/relationships/image" Target="../media/image74.emf"/><Relationship Id="rId63" Type="http://schemas.openxmlformats.org/officeDocument/2006/relationships/image" Target="../media/image78.emf"/><Relationship Id="rId68" Type="http://schemas.openxmlformats.org/officeDocument/2006/relationships/control" Target="../activeX/activeX80.xml"/><Relationship Id="rId76" Type="http://schemas.openxmlformats.org/officeDocument/2006/relationships/control" Target="../activeX/activeX84.xml"/><Relationship Id="rId84" Type="http://schemas.openxmlformats.org/officeDocument/2006/relationships/control" Target="../activeX/activeX88.xml"/><Relationship Id="rId89" Type="http://schemas.openxmlformats.org/officeDocument/2006/relationships/image" Target="../media/image91.emf"/><Relationship Id="rId7" Type="http://schemas.openxmlformats.org/officeDocument/2006/relationships/image" Target="../media/image50.emf"/><Relationship Id="rId71" Type="http://schemas.openxmlformats.org/officeDocument/2006/relationships/image" Target="../media/image82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54.xml"/><Relationship Id="rId29" Type="http://schemas.openxmlformats.org/officeDocument/2006/relationships/image" Target="../media/image61.emf"/><Relationship Id="rId11" Type="http://schemas.openxmlformats.org/officeDocument/2006/relationships/image" Target="../media/image52.emf"/><Relationship Id="rId24" Type="http://schemas.openxmlformats.org/officeDocument/2006/relationships/control" Target="../activeX/activeX58.xml"/><Relationship Id="rId32" Type="http://schemas.openxmlformats.org/officeDocument/2006/relationships/control" Target="../activeX/activeX62.xml"/><Relationship Id="rId37" Type="http://schemas.openxmlformats.org/officeDocument/2006/relationships/image" Target="../media/image65.emf"/><Relationship Id="rId40" Type="http://schemas.openxmlformats.org/officeDocument/2006/relationships/control" Target="../activeX/activeX66.xml"/><Relationship Id="rId45" Type="http://schemas.openxmlformats.org/officeDocument/2006/relationships/image" Target="../media/image69.emf"/><Relationship Id="rId53" Type="http://schemas.openxmlformats.org/officeDocument/2006/relationships/image" Target="../media/image73.emf"/><Relationship Id="rId58" Type="http://schemas.openxmlformats.org/officeDocument/2006/relationships/control" Target="../activeX/activeX75.xml"/><Relationship Id="rId66" Type="http://schemas.openxmlformats.org/officeDocument/2006/relationships/control" Target="../activeX/activeX79.xml"/><Relationship Id="rId74" Type="http://schemas.openxmlformats.org/officeDocument/2006/relationships/control" Target="../activeX/activeX83.xml"/><Relationship Id="rId79" Type="http://schemas.openxmlformats.org/officeDocument/2006/relationships/image" Target="../media/image86.emf"/><Relationship Id="rId87" Type="http://schemas.openxmlformats.org/officeDocument/2006/relationships/image" Target="../media/image90.emf"/><Relationship Id="rId5" Type="http://schemas.openxmlformats.org/officeDocument/2006/relationships/image" Target="../media/image49.emf"/><Relationship Id="rId61" Type="http://schemas.openxmlformats.org/officeDocument/2006/relationships/image" Target="../media/image77.emf"/><Relationship Id="rId82" Type="http://schemas.openxmlformats.org/officeDocument/2006/relationships/control" Target="../activeX/activeX87.xml"/><Relationship Id="rId90" Type="http://schemas.openxmlformats.org/officeDocument/2006/relationships/ctrlProp" Target="../ctrlProps/ctrlProp4.xml"/><Relationship Id="rId19" Type="http://schemas.openxmlformats.org/officeDocument/2006/relationships/image" Target="../media/image56.emf"/><Relationship Id="rId14" Type="http://schemas.openxmlformats.org/officeDocument/2006/relationships/control" Target="../activeX/activeX53.xml"/><Relationship Id="rId22" Type="http://schemas.openxmlformats.org/officeDocument/2006/relationships/control" Target="../activeX/activeX57.xml"/><Relationship Id="rId27" Type="http://schemas.openxmlformats.org/officeDocument/2006/relationships/image" Target="../media/image60.emf"/><Relationship Id="rId30" Type="http://schemas.openxmlformats.org/officeDocument/2006/relationships/control" Target="../activeX/activeX61.xml"/><Relationship Id="rId35" Type="http://schemas.openxmlformats.org/officeDocument/2006/relationships/image" Target="../media/image64.emf"/><Relationship Id="rId43" Type="http://schemas.openxmlformats.org/officeDocument/2006/relationships/image" Target="../media/image68.emf"/><Relationship Id="rId48" Type="http://schemas.openxmlformats.org/officeDocument/2006/relationships/control" Target="../activeX/activeX70.xml"/><Relationship Id="rId56" Type="http://schemas.openxmlformats.org/officeDocument/2006/relationships/control" Target="../activeX/activeX74.xml"/><Relationship Id="rId64" Type="http://schemas.openxmlformats.org/officeDocument/2006/relationships/control" Target="../activeX/activeX78.xml"/><Relationship Id="rId69" Type="http://schemas.openxmlformats.org/officeDocument/2006/relationships/image" Target="../media/image81.emf"/><Relationship Id="rId77" Type="http://schemas.openxmlformats.org/officeDocument/2006/relationships/image" Target="../media/image85.emf"/><Relationship Id="rId8" Type="http://schemas.openxmlformats.org/officeDocument/2006/relationships/control" Target="../activeX/activeX50.xml"/><Relationship Id="rId51" Type="http://schemas.openxmlformats.org/officeDocument/2006/relationships/image" Target="../media/image72.emf"/><Relationship Id="rId72" Type="http://schemas.openxmlformats.org/officeDocument/2006/relationships/control" Target="../activeX/activeX82.xml"/><Relationship Id="rId80" Type="http://schemas.openxmlformats.org/officeDocument/2006/relationships/control" Target="../activeX/activeX86.xml"/><Relationship Id="rId85" Type="http://schemas.openxmlformats.org/officeDocument/2006/relationships/image" Target="../media/image89.emf"/><Relationship Id="rId3" Type="http://schemas.openxmlformats.org/officeDocument/2006/relationships/vmlDrawing" Target="../drawings/vmlDrawing3.vml"/><Relationship Id="rId12" Type="http://schemas.openxmlformats.org/officeDocument/2006/relationships/control" Target="../activeX/activeX52.xml"/><Relationship Id="rId17" Type="http://schemas.openxmlformats.org/officeDocument/2006/relationships/image" Target="../media/image55.emf"/><Relationship Id="rId25" Type="http://schemas.openxmlformats.org/officeDocument/2006/relationships/image" Target="../media/image59.emf"/><Relationship Id="rId33" Type="http://schemas.openxmlformats.org/officeDocument/2006/relationships/image" Target="../media/image63.emf"/><Relationship Id="rId38" Type="http://schemas.openxmlformats.org/officeDocument/2006/relationships/control" Target="../activeX/activeX65.xml"/><Relationship Id="rId46" Type="http://schemas.openxmlformats.org/officeDocument/2006/relationships/control" Target="../activeX/activeX69.xml"/><Relationship Id="rId59" Type="http://schemas.openxmlformats.org/officeDocument/2006/relationships/image" Target="../media/image76.emf"/><Relationship Id="rId67" Type="http://schemas.openxmlformats.org/officeDocument/2006/relationships/image" Target="../media/image80.emf"/><Relationship Id="rId20" Type="http://schemas.openxmlformats.org/officeDocument/2006/relationships/control" Target="../activeX/activeX56.xml"/><Relationship Id="rId41" Type="http://schemas.openxmlformats.org/officeDocument/2006/relationships/image" Target="../media/image67.emf"/><Relationship Id="rId54" Type="http://schemas.openxmlformats.org/officeDocument/2006/relationships/control" Target="../activeX/activeX73.xml"/><Relationship Id="rId62" Type="http://schemas.openxmlformats.org/officeDocument/2006/relationships/control" Target="../activeX/activeX77.xml"/><Relationship Id="rId70" Type="http://schemas.openxmlformats.org/officeDocument/2006/relationships/control" Target="../activeX/activeX81.xml"/><Relationship Id="rId75" Type="http://schemas.openxmlformats.org/officeDocument/2006/relationships/image" Target="../media/image84.emf"/><Relationship Id="rId83" Type="http://schemas.openxmlformats.org/officeDocument/2006/relationships/image" Target="../media/image88.emf"/><Relationship Id="rId88" Type="http://schemas.openxmlformats.org/officeDocument/2006/relationships/control" Target="../activeX/activeX90.xml"/><Relationship Id="rId91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9.xml"/><Relationship Id="rId15" Type="http://schemas.openxmlformats.org/officeDocument/2006/relationships/image" Target="../media/image54.emf"/><Relationship Id="rId23" Type="http://schemas.openxmlformats.org/officeDocument/2006/relationships/image" Target="../media/image58.emf"/><Relationship Id="rId28" Type="http://schemas.openxmlformats.org/officeDocument/2006/relationships/control" Target="../activeX/activeX60.xml"/><Relationship Id="rId36" Type="http://schemas.openxmlformats.org/officeDocument/2006/relationships/control" Target="../activeX/activeX64.xml"/><Relationship Id="rId49" Type="http://schemas.openxmlformats.org/officeDocument/2006/relationships/image" Target="../media/image71.emf"/><Relationship Id="rId57" Type="http://schemas.openxmlformats.org/officeDocument/2006/relationships/image" Target="../media/image75.emf"/><Relationship Id="rId10" Type="http://schemas.openxmlformats.org/officeDocument/2006/relationships/control" Target="../activeX/activeX51.xml"/><Relationship Id="rId31" Type="http://schemas.openxmlformats.org/officeDocument/2006/relationships/image" Target="../media/image62.emf"/><Relationship Id="rId44" Type="http://schemas.openxmlformats.org/officeDocument/2006/relationships/control" Target="../activeX/activeX68.xml"/><Relationship Id="rId52" Type="http://schemas.openxmlformats.org/officeDocument/2006/relationships/control" Target="../activeX/activeX72.xml"/><Relationship Id="rId60" Type="http://schemas.openxmlformats.org/officeDocument/2006/relationships/control" Target="../activeX/activeX76.xml"/><Relationship Id="rId65" Type="http://schemas.openxmlformats.org/officeDocument/2006/relationships/image" Target="../media/image79.emf"/><Relationship Id="rId73" Type="http://schemas.openxmlformats.org/officeDocument/2006/relationships/image" Target="../media/image83.emf"/><Relationship Id="rId78" Type="http://schemas.openxmlformats.org/officeDocument/2006/relationships/control" Target="../activeX/activeX85.xml"/><Relationship Id="rId81" Type="http://schemas.openxmlformats.org/officeDocument/2006/relationships/image" Target="../media/image87.emf"/><Relationship Id="rId86" Type="http://schemas.openxmlformats.org/officeDocument/2006/relationships/control" Target="../activeX/activeX89.xml"/><Relationship Id="rId4" Type="http://schemas.openxmlformats.org/officeDocument/2006/relationships/control" Target="../activeX/activeX48.xml"/><Relationship Id="rId9" Type="http://schemas.openxmlformats.org/officeDocument/2006/relationships/image" Target="../media/image51.emf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96.emf"/><Relationship Id="rId18" Type="http://schemas.openxmlformats.org/officeDocument/2006/relationships/control" Target="../activeX/activeX98.xml"/><Relationship Id="rId26" Type="http://schemas.openxmlformats.org/officeDocument/2006/relationships/control" Target="../activeX/activeX102.xml"/><Relationship Id="rId39" Type="http://schemas.openxmlformats.org/officeDocument/2006/relationships/image" Target="../media/image109.emf"/><Relationship Id="rId21" Type="http://schemas.openxmlformats.org/officeDocument/2006/relationships/image" Target="../media/image100.emf"/><Relationship Id="rId34" Type="http://schemas.openxmlformats.org/officeDocument/2006/relationships/control" Target="../activeX/activeX106.xml"/><Relationship Id="rId42" Type="http://schemas.openxmlformats.org/officeDocument/2006/relationships/ctrlProp" Target="../ctrlProps/ctrlProp6.xml"/><Relationship Id="rId47" Type="http://schemas.openxmlformats.org/officeDocument/2006/relationships/ctrlProp" Target="../ctrlProps/ctrlProp11.xml"/><Relationship Id="rId50" Type="http://schemas.openxmlformats.org/officeDocument/2006/relationships/ctrlProp" Target="../ctrlProps/ctrlProp14.xml"/><Relationship Id="rId55" Type="http://schemas.openxmlformats.org/officeDocument/2006/relationships/ctrlProp" Target="../ctrlProps/ctrlProp19.xml"/><Relationship Id="rId63" Type="http://schemas.openxmlformats.org/officeDocument/2006/relationships/ctrlProp" Target="../ctrlProps/ctrlProp27.xml"/><Relationship Id="rId68" Type="http://schemas.openxmlformats.org/officeDocument/2006/relationships/ctrlProp" Target="../ctrlProps/ctrlProp32.xml"/><Relationship Id="rId7" Type="http://schemas.openxmlformats.org/officeDocument/2006/relationships/image" Target="../media/image93.emf"/><Relationship Id="rId71" Type="http://schemas.openxmlformats.org/officeDocument/2006/relationships/ctrlProp" Target="../ctrlProps/ctrlProp35.xml"/><Relationship Id="rId2" Type="http://schemas.openxmlformats.org/officeDocument/2006/relationships/drawing" Target="../drawings/drawing4.xml"/><Relationship Id="rId16" Type="http://schemas.openxmlformats.org/officeDocument/2006/relationships/control" Target="../activeX/activeX97.xml"/><Relationship Id="rId29" Type="http://schemas.openxmlformats.org/officeDocument/2006/relationships/image" Target="../media/image104.emf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92.xml"/><Relationship Id="rId11" Type="http://schemas.openxmlformats.org/officeDocument/2006/relationships/image" Target="../media/image95.emf"/><Relationship Id="rId24" Type="http://schemas.openxmlformats.org/officeDocument/2006/relationships/control" Target="../activeX/activeX101.xml"/><Relationship Id="rId32" Type="http://schemas.openxmlformats.org/officeDocument/2006/relationships/control" Target="../activeX/activeX105.xml"/><Relationship Id="rId37" Type="http://schemas.openxmlformats.org/officeDocument/2006/relationships/image" Target="../media/image108.emf"/><Relationship Id="rId40" Type="http://schemas.openxmlformats.org/officeDocument/2006/relationships/control" Target="../activeX/activeX109.xml"/><Relationship Id="rId45" Type="http://schemas.openxmlformats.org/officeDocument/2006/relationships/ctrlProp" Target="../ctrlProps/ctrlProp9.xml"/><Relationship Id="rId53" Type="http://schemas.openxmlformats.org/officeDocument/2006/relationships/ctrlProp" Target="../ctrlProps/ctrlProp17.xml"/><Relationship Id="rId58" Type="http://schemas.openxmlformats.org/officeDocument/2006/relationships/ctrlProp" Target="../ctrlProps/ctrlProp22.xml"/><Relationship Id="rId66" Type="http://schemas.openxmlformats.org/officeDocument/2006/relationships/ctrlProp" Target="../ctrlProps/ctrlProp30.xml"/><Relationship Id="rId5" Type="http://schemas.openxmlformats.org/officeDocument/2006/relationships/image" Target="../media/image92.emf"/><Relationship Id="rId15" Type="http://schemas.openxmlformats.org/officeDocument/2006/relationships/image" Target="../media/image97.emf"/><Relationship Id="rId23" Type="http://schemas.openxmlformats.org/officeDocument/2006/relationships/image" Target="../media/image101.emf"/><Relationship Id="rId28" Type="http://schemas.openxmlformats.org/officeDocument/2006/relationships/control" Target="../activeX/activeX103.xml"/><Relationship Id="rId36" Type="http://schemas.openxmlformats.org/officeDocument/2006/relationships/control" Target="../activeX/activeX107.xml"/><Relationship Id="rId49" Type="http://schemas.openxmlformats.org/officeDocument/2006/relationships/ctrlProp" Target="../ctrlProps/ctrlProp13.xml"/><Relationship Id="rId57" Type="http://schemas.openxmlformats.org/officeDocument/2006/relationships/ctrlProp" Target="../ctrlProps/ctrlProp21.xml"/><Relationship Id="rId61" Type="http://schemas.openxmlformats.org/officeDocument/2006/relationships/ctrlProp" Target="../ctrlProps/ctrlProp25.xml"/><Relationship Id="rId10" Type="http://schemas.openxmlformats.org/officeDocument/2006/relationships/control" Target="../activeX/activeX94.xml"/><Relationship Id="rId19" Type="http://schemas.openxmlformats.org/officeDocument/2006/relationships/image" Target="../media/image99.emf"/><Relationship Id="rId31" Type="http://schemas.openxmlformats.org/officeDocument/2006/relationships/image" Target="../media/image105.emf"/><Relationship Id="rId44" Type="http://schemas.openxmlformats.org/officeDocument/2006/relationships/ctrlProp" Target="../ctrlProps/ctrlProp8.xml"/><Relationship Id="rId52" Type="http://schemas.openxmlformats.org/officeDocument/2006/relationships/ctrlProp" Target="../ctrlProps/ctrlProp16.xml"/><Relationship Id="rId60" Type="http://schemas.openxmlformats.org/officeDocument/2006/relationships/ctrlProp" Target="../ctrlProps/ctrlProp24.xml"/><Relationship Id="rId65" Type="http://schemas.openxmlformats.org/officeDocument/2006/relationships/ctrlProp" Target="../ctrlProps/ctrlProp29.xml"/><Relationship Id="rId4" Type="http://schemas.openxmlformats.org/officeDocument/2006/relationships/control" Target="../activeX/activeX91.xml"/><Relationship Id="rId9" Type="http://schemas.openxmlformats.org/officeDocument/2006/relationships/image" Target="../media/image94.emf"/><Relationship Id="rId14" Type="http://schemas.openxmlformats.org/officeDocument/2006/relationships/control" Target="../activeX/activeX96.xml"/><Relationship Id="rId22" Type="http://schemas.openxmlformats.org/officeDocument/2006/relationships/control" Target="../activeX/activeX100.xml"/><Relationship Id="rId27" Type="http://schemas.openxmlformats.org/officeDocument/2006/relationships/image" Target="../media/image103.emf"/><Relationship Id="rId30" Type="http://schemas.openxmlformats.org/officeDocument/2006/relationships/control" Target="../activeX/activeX104.xml"/><Relationship Id="rId35" Type="http://schemas.openxmlformats.org/officeDocument/2006/relationships/image" Target="../media/image107.emf"/><Relationship Id="rId43" Type="http://schemas.openxmlformats.org/officeDocument/2006/relationships/ctrlProp" Target="../ctrlProps/ctrlProp7.xml"/><Relationship Id="rId48" Type="http://schemas.openxmlformats.org/officeDocument/2006/relationships/ctrlProp" Target="../ctrlProps/ctrlProp12.xml"/><Relationship Id="rId56" Type="http://schemas.openxmlformats.org/officeDocument/2006/relationships/ctrlProp" Target="../ctrlProps/ctrlProp20.xml"/><Relationship Id="rId64" Type="http://schemas.openxmlformats.org/officeDocument/2006/relationships/ctrlProp" Target="../ctrlProps/ctrlProp28.xml"/><Relationship Id="rId69" Type="http://schemas.openxmlformats.org/officeDocument/2006/relationships/ctrlProp" Target="../ctrlProps/ctrlProp33.xml"/><Relationship Id="rId8" Type="http://schemas.openxmlformats.org/officeDocument/2006/relationships/control" Target="../activeX/activeX93.xml"/><Relationship Id="rId51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12" Type="http://schemas.openxmlformats.org/officeDocument/2006/relationships/control" Target="../activeX/activeX95.xml"/><Relationship Id="rId17" Type="http://schemas.openxmlformats.org/officeDocument/2006/relationships/image" Target="../media/image98.emf"/><Relationship Id="rId25" Type="http://schemas.openxmlformats.org/officeDocument/2006/relationships/image" Target="../media/image102.emf"/><Relationship Id="rId33" Type="http://schemas.openxmlformats.org/officeDocument/2006/relationships/image" Target="../media/image106.emf"/><Relationship Id="rId38" Type="http://schemas.openxmlformats.org/officeDocument/2006/relationships/control" Target="../activeX/activeX108.xml"/><Relationship Id="rId46" Type="http://schemas.openxmlformats.org/officeDocument/2006/relationships/ctrlProp" Target="../ctrlProps/ctrlProp10.xml"/><Relationship Id="rId59" Type="http://schemas.openxmlformats.org/officeDocument/2006/relationships/ctrlProp" Target="../ctrlProps/ctrlProp23.xml"/><Relationship Id="rId67" Type="http://schemas.openxmlformats.org/officeDocument/2006/relationships/ctrlProp" Target="../ctrlProps/ctrlProp31.xml"/><Relationship Id="rId20" Type="http://schemas.openxmlformats.org/officeDocument/2006/relationships/control" Target="../activeX/activeX99.xml"/><Relationship Id="rId41" Type="http://schemas.openxmlformats.org/officeDocument/2006/relationships/image" Target="../media/image110.emf"/><Relationship Id="rId54" Type="http://schemas.openxmlformats.org/officeDocument/2006/relationships/ctrlProp" Target="../ctrlProps/ctrlProp18.xml"/><Relationship Id="rId62" Type="http://schemas.openxmlformats.org/officeDocument/2006/relationships/ctrlProp" Target="../ctrlProps/ctrlProp26.xml"/><Relationship Id="rId70" Type="http://schemas.openxmlformats.org/officeDocument/2006/relationships/ctrlProp" Target="../ctrlProps/ctrlProp34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17.emf"/><Relationship Id="rId18" Type="http://schemas.openxmlformats.org/officeDocument/2006/relationships/control" Target="../activeX/activeX117.xml"/><Relationship Id="rId26" Type="http://schemas.openxmlformats.org/officeDocument/2006/relationships/control" Target="../activeX/activeX121.xml"/><Relationship Id="rId39" Type="http://schemas.openxmlformats.org/officeDocument/2006/relationships/image" Target="../media/image130.emf"/><Relationship Id="rId21" Type="http://schemas.openxmlformats.org/officeDocument/2006/relationships/image" Target="../media/image121.emf"/><Relationship Id="rId34" Type="http://schemas.openxmlformats.org/officeDocument/2006/relationships/control" Target="../activeX/activeX125.xml"/><Relationship Id="rId42" Type="http://schemas.openxmlformats.org/officeDocument/2006/relationships/control" Target="../activeX/activeX129.xml"/><Relationship Id="rId47" Type="http://schemas.openxmlformats.org/officeDocument/2006/relationships/image" Target="../media/image134.emf"/><Relationship Id="rId50" Type="http://schemas.openxmlformats.org/officeDocument/2006/relationships/control" Target="../activeX/activeX133.xml"/><Relationship Id="rId55" Type="http://schemas.openxmlformats.org/officeDocument/2006/relationships/image" Target="../media/image138.emf"/><Relationship Id="rId63" Type="http://schemas.openxmlformats.org/officeDocument/2006/relationships/image" Target="../media/image142.emf"/><Relationship Id="rId68" Type="http://schemas.openxmlformats.org/officeDocument/2006/relationships/control" Target="../activeX/activeX142.xml"/><Relationship Id="rId7" Type="http://schemas.openxmlformats.org/officeDocument/2006/relationships/image" Target="../media/image114.emf"/><Relationship Id="rId71" Type="http://schemas.openxmlformats.org/officeDocument/2006/relationships/image" Target="../media/image146.emf"/><Relationship Id="rId2" Type="http://schemas.openxmlformats.org/officeDocument/2006/relationships/drawing" Target="../drawings/drawing5.xml"/><Relationship Id="rId16" Type="http://schemas.openxmlformats.org/officeDocument/2006/relationships/control" Target="../activeX/activeX116.xml"/><Relationship Id="rId29" Type="http://schemas.openxmlformats.org/officeDocument/2006/relationships/image" Target="../media/image125.emf"/><Relationship Id="rId11" Type="http://schemas.openxmlformats.org/officeDocument/2006/relationships/image" Target="../media/image116.emf"/><Relationship Id="rId24" Type="http://schemas.openxmlformats.org/officeDocument/2006/relationships/control" Target="../activeX/activeX120.xml"/><Relationship Id="rId32" Type="http://schemas.openxmlformats.org/officeDocument/2006/relationships/control" Target="../activeX/activeX124.xml"/><Relationship Id="rId37" Type="http://schemas.openxmlformats.org/officeDocument/2006/relationships/image" Target="../media/image129.emf"/><Relationship Id="rId40" Type="http://schemas.openxmlformats.org/officeDocument/2006/relationships/control" Target="../activeX/activeX128.xml"/><Relationship Id="rId45" Type="http://schemas.openxmlformats.org/officeDocument/2006/relationships/image" Target="../media/image133.emf"/><Relationship Id="rId53" Type="http://schemas.openxmlformats.org/officeDocument/2006/relationships/image" Target="../media/image137.emf"/><Relationship Id="rId58" Type="http://schemas.openxmlformats.org/officeDocument/2006/relationships/control" Target="../activeX/activeX137.xml"/><Relationship Id="rId66" Type="http://schemas.openxmlformats.org/officeDocument/2006/relationships/control" Target="../activeX/activeX141.xml"/><Relationship Id="rId74" Type="http://schemas.openxmlformats.org/officeDocument/2006/relationships/ctrlProp" Target="../ctrlProps/ctrlProp36.xml"/><Relationship Id="rId5" Type="http://schemas.openxmlformats.org/officeDocument/2006/relationships/image" Target="../media/image113.emf"/><Relationship Id="rId15" Type="http://schemas.openxmlformats.org/officeDocument/2006/relationships/image" Target="../media/image118.emf"/><Relationship Id="rId23" Type="http://schemas.openxmlformats.org/officeDocument/2006/relationships/image" Target="../media/image122.emf"/><Relationship Id="rId28" Type="http://schemas.openxmlformats.org/officeDocument/2006/relationships/control" Target="../activeX/activeX122.xml"/><Relationship Id="rId36" Type="http://schemas.openxmlformats.org/officeDocument/2006/relationships/control" Target="../activeX/activeX126.xml"/><Relationship Id="rId49" Type="http://schemas.openxmlformats.org/officeDocument/2006/relationships/image" Target="../media/image135.emf"/><Relationship Id="rId57" Type="http://schemas.openxmlformats.org/officeDocument/2006/relationships/image" Target="../media/image139.emf"/><Relationship Id="rId61" Type="http://schemas.openxmlformats.org/officeDocument/2006/relationships/image" Target="../media/image141.emf"/><Relationship Id="rId10" Type="http://schemas.openxmlformats.org/officeDocument/2006/relationships/control" Target="../activeX/activeX113.xml"/><Relationship Id="rId19" Type="http://schemas.openxmlformats.org/officeDocument/2006/relationships/image" Target="../media/image120.emf"/><Relationship Id="rId31" Type="http://schemas.openxmlformats.org/officeDocument/2006/relationships/image" Target="../media/image126.emf"/><Relationship Id="rId44" Type="http://schemas.openxmlformats.org/officeDocument/2006/relationships/control" Target="../activeX/activeX130.xml"/><Relationship Id="rId52" Type="http://schemas.openxmlformats.org/officeDocument/2006/relationships/control" Target="../activeX/activeX134.xml"/><Relationship Id="rId60" Type="http://schemas.openxmlformats.org/officeDocument/2006/relationships/control" Target="../activeX/activeX138.xml"/><Relationship Id="rId65" Type="http://schemas.openxmlformats.org/officeDocument/2006/relationships/image" Target="../media/image143.emf"/><Relationship Id="rId73" Type="http://schemas.openxmlformats.org/officeDocument/2006/relationships/image" Target="../media/image147.emf"/><Relationship Id="rId4" Type="http://schemas.openxmlformats.org/officeDocument/2006/relationships/control" Target="../activeX/activeX110.xml"/><Relationship Id="rId9" Type="http://schemas.openxmlformats.org/officeDocument/2006/relationships/image" Target="../media/image115.emf"/><Relationship Id="rId14" Type="http://schemas.openxmlformats.org/officeDocument/2006/relationships/control" Target="../activeX/activeX115.xml"/><Relationship Id="rId22" Type="http://schemas.openxmlformats.org/officeDocument/2006/relationships/control" Target="../activeX/activeX119.xml"/><Relationship Id="rId27" Type="http://schemas.openxmlformats.org/officeDocument/2006/relationships/image" Target="../media/image124.emf"/><Relationship Id="rId30" Type="http://schemas.openxmlformats.org/officeDocument/2006/relationships/control" Target="../activeX/activeX123.xml"/><Relationship Id="rId35" Type="http://schemas.openxmlformats.org/officeDocument/2006/relationships/image" Target="../media/image128.emf"/><Relationship Id="rId43" Type="http://schemas.openxmlformats.org/officeDocument/2006/relationships/image" Target="../media/image132.emf"/><Relationship Id="rId48" Type="http://schemas.openxmlformats.org/officeDocument/2006/relationships/control" Target="../activeX/activeX132.xml"/><Relationship Id="rId56" Type="http://schemas.openxmlformats.org/officeDocument/2006/relationships/control" Target="../activeX/activeX136.xml"/><Relationship Id="rId64" Type="http://schemas.openxmlformats.org/officeDocument/2006/relationships/control" Target="../activeX/activeX140.xml"/><Relationship Id="rId69" Type="http://schemas.openxmlformats.org/officeDocument/2006/relationships/image" Target="../media/image145.emf"/><Relationship Id="rId8" Type="http://schemas.openxmlformats.org/officeDocument/2006/relationships/control" Target="../activeX/activeX112.xml"/><Relationship Id="rId51" Type="http://schemas.openxmlformats.org/officeDocument/2006/relationships/image" Target="../media/image136.emf"/><Relationship Id="rId72" Type="http://schemas.openxmlformats.org/officeDocument/2006/relationships/control" Target="../activeX/activeX144.xml"/><Relationship Id="rId3" Type="http://schemas.openxmlformats.org/officeDocument/2006/relationships/vmlDrawing" Target="../drawings/vmlDrawing5.vml"/><Relationship Id="rId12" Type="http://schemas.openxmlformats.org/officeDocument/2006/relationships/control" Target="../activeX/activeX114.xml"/><Relationship Id="rId17" Type="http://schemas.openxmlformats.org/officeDocument/2006/relationships/image" Target="../media/image119.emf"/><Relationship Id="rId25" Type="http://schemas.openxmlformats.org/officeDocument/2006/relationships/image" Target="../media/image123.emf"/><Relationship Id="rId33" Type="http://schemas.openxmlformats.org/officeDocument/2006/relationships/image" Target="../media/image127.emf"/><Relationship Id="rId38" Type="http://schemas.openxmlformats.org/officeDocument/2006/relationships/control" Target="../activeX/activeX127.xml"/><Relationship Id="rId46" Type="http://schemas.openxmlformats.org/officeDocument/2006/relationships/control" Target="../activeX/activeX131.xml"/><Relationship Id="rId59" Type="http://schemas.openxmlformats.org/officeDocument/2006/relationships/image" Target="../media/image140.emf"/><Relationship Id="rId67" Type="http://schemas.openxmlformats.org/officeDocument/2006/relationships/image" Target="../media/image144.emf"/><Relationship Id="rId20" Type="http://schemas.openxmlformats.org/officeDocument/2006/relationships/control" Target="../activeX/activeX118.xml"/><Relationship Id="rId41" Type="http://schemas.openxmlformats.org/officeDocument/2006/relationships/image" Target="../media/image131.emf"/><Relationship Id="rId54" Type="http://schemas.openxmlformats.org/officeDocument/2006/relationships/control" Target="../activeX/activeX135.xml"/><Relationship Id="rId62" Type="http://schemas.openxmlformats.org/officeDocument/2006/relationships/control" Target="../activeX/activeX139.xml"/><Relationship Id="rId70" Type="http://schemas.openxmlformats.org/officeDocument/2006/relationships/control" Target="../activeX/activeX143.xml"/><Relationship Id="rId75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7xxx\FC97014rev6.pdf" TargetMode="External"/><Relationship Id="rId2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98002_REv1%20ressuage%20valid&#233;e.pdf" TargetMode="External"/><Relationship Id="rId1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%2098%20001%20r&#233;v.4%20(Fr).pdf" TargetMode="Externa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51981-8CFD-49C0-95AF-7E9180AD4B2D}">
  <sheetPr codeName="Feuil7"/>
  <dimension ref="A1:X269"/>
  <sheetViews>
    <sheetView tabSelected="1" zoomScale="85" zoomScaleNormal="85" workbookViewId="0">
      <pane ySplit="1" topLeftCell="A110" activePane="bottomLeft" state="frozen"/>
      <selection pane="bottomLeft" activeCell="F194" sqref="F194"/>
    </sheetView>
  </sheetViews>
  <sheetFormatPr baseColWidth="10" defaultRowHeight="14.5" x14ac:dyDescent="0.35"/>
  <cols>
    <col min="1" max="1" width="13.36328125" style="131" bestFit="1" customWidth="1"/>
    <col min="2" max="2" width="35" style="131" customWidth="1"/>
    <col min="3" max="3" width="14.90625" style="131" bestFit="1" customWidth="1"/>
    <col min="4" max="4" width="15.453125" style="131" bestFit="1" customWidth="1"/>
    <col min="5" max="5" width="13.453125" style="131" customWidth="1"/>
    <col min="6" max="6" width="15.453125" style="131" customWidth="1"/>
    <col min="7" max="7" width="4.54296875" style="131" bestFit="1" customWidth="1"/>
    <col min="8" max="8" width="9.26953125" style="131" customWidth="1"/>
    <col min="9" max="9" width="8.54296875" style="131" customWidth="1"/>
    <col min="10" max="10" width="7.54296875" style="70" customWidth="1"/>
    <col min="11" max="11" width="9" style="70" bestFit="1" customWidth="1"/>
    <col min="12" max="12" width="12.7265625" style="71" customWidth="1"/>
    <col min="13" max="16384" width="10.90625" style="69"/>
  </cols>
  <sheetData>
    <row r="1" spans="1:24" s="79" customFormat="1" ht="51.5" customHeight="1" thickBot="1" x14ac:dyDescent="0.4">
      <c r="A1" s="72" t="s">
        <v>270</v>
      </c>
      <c r="B1" s="73" t="s">
        <v>284</v>
      </c>
      <c r="C1" s="73" t="s">
        <v>254</v>
      </c>
      <c r="D1" s="73" t="s">
        <v>273</v>
      </c>
      <c r="E1" s="73" t="s">
        <v>282</v>
      </c>
      <c r="F1" s="74" t="s">
        <v>271</v>
      </c>
      <c r="G1" s="73" t="s">
        <v>247</v>
      </c>
      <c r="H1" s="74" t="s">
        <v>277</v>
      </c>
      <c r="I1" s="74" t="s">
        <v>274</v>
      </c>
      <c r="J1" s="75" t="s">
        <v>280</v>
      </c>
      <c r="K1" s="76" t="s">
        <v>248</v>
      </c>
      <c r="L1" s="77" t="s">
        <v>269</v>
      </c>
      <c r="M1" s="78" t="s">
        <v>281</v>
      </c>
    </row>
    <row r="2" spans="1:24" ht="19.5" customHeight="1" x14ac:dyDescent="0.35">
      <c r="A2" s="128" t="s">
        <v>81</v>
      </c>
      <c r="B2" s="128" t="s">
        <v>288</v>
      </c>
      <c r="C2" s="128" t="s">
        <v>79</v>
      </c>
      <c r="D2" s="128" t="s">
        <v>82</v>
      </c>
      <c r="E2" s="128"/>
      <c r="F2" s="128">
        <v>162139</v>
      </c>
      <c r="G2" s="128" t="s">
        <v>245</v>
      </c>
      <c r="H2" s="129">
        <v>1</v>
      </c>
      <c r="I2" s="129">
        <v>1</v>
      </c>
      <c r="J2" s="67">
        <v>123</v>
      </c>
      <c r="K2" s="67">
        <v>12345678</v>
      </c>
      <c r="L2" s="68" t="s">
        <v>376</v>
      </c>
    </row>
    <row r="3" spans="1:24" x14ac:dyDescent="0.35">
      <c r="A3" s="128" t="s">
        <v>81</v>
      </c>
      <c r="B3" s="130" t="s">
        <v>288</v>
      </c>
      <c r="C3" s="130" t="s">
        <v>255</v>
      </c>
      <c r="D3" s="130" t="s">
        <v>258</v>
      </c>
      <c r="E3" s="130"/>
      <c r="F3" s="130">
        <v>162139</v>
      </c>
      <c r="G3" s="130" t="s">
        <v>246</v>
      </c>
      <c r="H3" s="131">
        <v>1</v>
      </c>
      <c r="I3" s="131">
        <v>1</v>
      </c>
      <c r="K3" s="67"/>
      <c r="M3" s="69">
        <v>1</v>
      </c>
      <c r="N3" s="69">
        <v>12345678</v>
      </c>
      <c r="O3" s="69" t="s">
        <v>276</v>
      </c>
    </row>
    <row r="4" spans="1:24" x14ac:dyDescent="0.35">
      <c r="A4" s="128" t="s">
        <v>81</v>
      </c>
      <c r="B4" s="130" t="s">
        <v>289</v>
      </c>
      <c r="C4" s="130" t="s">
        <v>79</v>
      </c>
      <c r="D4" s="130" t="s">
        <v>82</v>
      </c>
      <c r="E4" s="130"/>
      <c r="F4" s="130">
        <v>162139</v>
      </c>
      <c r="G4" s="130" t="s">
        <v>245</v>
      </c>
      <c r="H4" s="131">
        <v>1</v>
      </c>
      <c r="I4" s="131">
        <v>1</v>
      </c>
    </row>
    <row r="5" spans="1:24" x14ac:dyDescent="0.35">
      <c r="A5" s="128" t="s">
        <v>81</v>
      </c>
      <c r="B5" s="130" t="s">
        <v>289</v>
      </c>
      <c r="C5" s="130" t="s">
        <v>79</v>
      </c>
      <c r="D5" s="130" t="s">
        <v>82</v>
      </c>
      <c r="E5" s="130"/>
      <c r="F5" s="130">
        <v>162139</v>
      </c>
      <c r="G5" s="130" t="s">
        <v>246</v>
      </c>
      <c r="H5" s="131">
        <v>1</v>
      </c>
      <c r="I5" s="131">
        <v>1</v>
      </c>
    </row>
    <row r="6" spans="1:24" x14ac:dyDescent="0.35">
      <c r="A6" s="128" t="s">
        <v>81</v>
      </c>
      <c r="B6" s="130" t="s">
        <v>290</v>
      </c>
      <c r="C6" s="130" t="s">
        <v>79</v>
      </c>
      <c r="D6" s="130" t="s">
        <v>82</v>
      </c>
      <c r="E6" s="130"/>
      <c r="F6" s="130">
        <v>162139</v>
      </c>
      <c r="G6" s="130" t="s">
        <v>245</v>
      </c>
      <c r="H6" s="131">
        <v>1</v>
      </c>
      <c r="I6" s="131">
        <v>1</v>
      </c>
    </row>
    <row r="7" spans="1:24" x14ac:dyDescent="0.35">
      <c r="A7" s="128" t="s">
        <v>81</v>
      </c>
      <c r="B7" s="130" t="s">
        <v>290</v>
      </c>
      <c r="C7" s="130" t="s">
        <v>79</v>
      </c>
      <c r="D7" s="130" t="s">
        <v>82</v>
      </c>
      <c r="E7" s="130"/>
      <c r="F7" s="130">
        <v>162139</v>
      </c>
      <c r="G7" s="130" t="s">
        <v>246</v>
      </c>
      <c r="H7" s="131">
        <v>1</v>
      </c>
      <c r="I7" s="131">
        <v>1</v>
      </c>
    </row>
    <row r="8" spans="1:24" x14ac:dyDescent="0.35">
      <c r="A8" s="128" t="s">
        <v>81</v>
      </c>
      <c r="B8" s="130" t="s">
        <v>291</v>
      </c>
      <c r="C8" s="130" t="s">
        <v>79</v>
      </c>
      <c r="D8" s="130" t="s">
        <v>82</v>
      </c>
      <c r="E8" s="130"/>
      <c r="F8" s="130">
        <v>162823</v>
      </c>
      <c r="G8" s="130" t="s">
        <v>245</v>
      </c>
      <c r="H8" s="131">
        <v>1</v>
      </c>
      <c r="I8" s="131">
        <v>1</v>
      </c>
    </row>
    <row r="9" spans="1:24" x14ac:dyDescent="0.35">
      <c r="A9" s="128" t="s">
        <v>81</v>
      </c>
      <c r="B9" s="130" t="s">
        <v>291</v>
      </c>
      <c r="C9" s="130" t="s">
        <v>79</v>
      </c>
      <c r="D9" s="130" t="s">
        <v>82</v>
      </c>
      <c r="E9" s="130"/>
      <c r="F9" s="130">
        <v>162823</v>
      </c>
      <c r="G9" s="130" t="s">
        <v>246</v>
      </c>
      <c r="H9" s="131">
        <v>1</v>
      </c>
      <c r="I9" s="131">
        <v>1</v>
      </c>
    </row>
    <row r="10" spans="1:24" x14ac:dyDescent="0.35">
      <c r="A10" s="128" t="s">
        <v>81</v>
      </c>
      <c r="B10" s="130" t="s">
        <v>292</v>
      </c>
      <c r="C10" s="130" t="s">
        <v>79</v>
      </c>
      <c r="D10" s="130" t="s">
        <v>82</v>
      </c>
      <c r="E10" s="130"/>
      <c r="F10" s="130">
        <v>162824</v>
      </c>
      <c r="G10" s="130" t="s">
        <v>245</v>
      </c>
      <c r="H10" s="131">
        <v>1</v>
      </c>
      <c r="I10" s="131">
        <v>1</v>
      </c>
    </row>
    <row r="11" spans="1:24" x14ac:dyDescent="0.35">
      <c r="A11" s="128" t="s">
        <v>81</v>
      </c>
      <c r="B11" s="130" t="s">
        <v>292</v>
      </c>
      <c r="C11" s="130" t="s">
        <v>79</v>
      </c>
      <c r="D11" s="130" t="s">
        <v>82</v>
      </c>
      <c r="E11" s="130"/>
      <c r="F11" s="130">
        <v>162824</v>
      </c>
      <c r="G11" s="130" t="s">
        <v>246</v>
      </c>
      <c r="H11" s="131">
        <v>1</v>
      </c>
      <c r="I11" s="131">
        <v>1</v>
      </c>
    </row>
    <row r="12" spans="1:24" x14ac:dyDescent="0.35">
      <c r="A12" s="128" t="s">
        <v>81</v>
      </c>
      <c r="B12" s="130" t="s">
        <v>293</v>
      </c>
      <c r="C12" s="130" t="s">
        <v>79</v>
      </c>
      <c r="D12" s="130" t="s">
        <v>83</v>
      </c>
      <c r="E12" s="130"/>
      <c r="F12" s="130">
        <v>162142</v>
      </c>
      <c r="G12" s="130" t="s">
        <v>245</v>
      </c>
      <c r="H12" s="131">
        <v>1</v>
      </c>
      <c r="I12" s="131">
        <v>1</v>
      </c>
    </row>
    <row r="13" spans="1:24" x14ac:dyDescent="0.35">
      <c r="A13" s="128" t="s">
        <v>81</v>
      </c>
      <c r="B13" s="130" t="s">
        <v>293</v>
      </c>
      <c r="C13" s="130" t="s">
        <v>79</v>
      </c>
      <c r="D13" s="130" t="s">
        <v>83</v>
      </c>
      <c r="E13" s="130"/>
      <c r="F13" s="130">
        <v>162142</v>
      </c>
      <c r="G13" s="130" t="s">
        <v>246</v>
      </c>
      <c r="H13" s="131">
        <v>1</v>
      </c>
      <c r="I13" s="131">
        <v>1</v>
      </c>
    </row>
    <row r="14" spans="1:24" x14ac:dyDescent="0.35">
      <c r="A14" s="128" t="s">
        <v>81</v>
      </c>
      <c r="B14" s="130" t="s">
        <v>294</v>
      </c>
      <c r="C14" s="130" t="s">
        <v>85</v>
      </c>
      <c r="D14" s="130" t="s">
        <v>84</v>
      </c>
      <c r="E14" s="130"/>
      <c r="F14" s="130">
        <v>157821</v>
      </c>
      <c r="G14" s="130" t="s">
        <v>245</v>
      </c>
      <c r="H14" s="131">
        <v>1</v>
      </c>
      <c r="I14" s="131">
        <v>1</v>
      </c>
    </row>
    <row r="15" spans="1:24" x14ac:dyDescent="0.35">
      <c r="A15" s="128" t="s">
        <v>81</v>
      </c>
      <c r="B15" s="130" t="s">
        <v>294</v>
      </c>
      <c r="C15" s="130" t="s">
        <v>85</v>
      </c>
      <c r="D15" s="130" t="s">
        <v>84</v>
      </c>
      <c r="E15" s="130"/>
      <c r="F15" s="130">
        <v>157821</v>
      </c>
      <c r="G15" s="130" t="s">
        <v>246</v>
      </c>
      <c r="H15" s="131">
        <v>1</v>
      </c>
      <c r="I15" s="131">
        <v>1</v>
      </c>
    </row>
    <row r="16" spans="1:24" x14ac:dyDescent="0.35">
      <c r="A16" s="132" t="s">
        <v>278</v>
      </c>
      <c r="B16" s="132" t="s">
        <v>298</v>
      </c>
      <c r="C16" s="132" t="s">
        <v>119</v>
      </c>
      <c r="D16" s="132" t="s">
        <v>259</v>
      </c>
      <c r="E16" s="132"/>
      <c r="F16" s="132">
        <v>221942</v>
      </c>
      <c r="G16" s="132" t="s">
        <v>245</v>
      </c>
      <c r="H16" s="131">
        <v>4</v>
      </c>
      <c r="I16" s="131">
        <v>0.25</v>
      </c>
      <c r="M16" s="69">
        <v>8</v>
      </c>
      <c r="N16" s="69">
        <v>12345678</v>
      </c>
      <c r="O16" s="69" t="s">
        <v>276</v>
      </c>
      <c r="P16" s="69">
        <v>7</v>
      </c>
      <c r="Q16" s="69">
        <v>12345678</v>
      </c>
      <c r="R16" s="69" t="s">
        <v>279</v>
      </c>
      <c r="S16" s="69">
        <v>6</v>
      </c>
      <c r="T16" s="69">
        <v>12345678</v>
      </c>
      <c r="U16" s="69" t="s">
        <v>279</v>
      </c>
      <c r="V16" s="69">
        <v>5</v>
      </c>
      <c r="W16" s="69">
        <v>11111111</v>
      </c>
      <c r="X16" s="69" t="s">
        <v>279</v>
      </c>
    </row>
    <row r="17" spans="1:24" x14ac:dyDescent="0.35">
      <c r="A17" s="132" t="s">
        <v>278</v>
      </c>
      <c r="B17" s="132" t="s">
        <v>298</v>
      </c>
      <c r="C17" s="132" t="s">
        <v>119</v>
      </c>
      <c r="D17" s="132" t="s">
        <v>259</v>
      </c>
      <c r="E17" s="132"/>
      <c r="F17" s="132">
        <v>221942</v>
      </c>
      <c r="G17" s="132" t="s">
        <v>246</v>
      </c>
      <c r="H17" s="131">
        <v>4</v>
      </c>
      <c r="I17" s="131">
        <v>0.25</v>
      </c>
      <c r="M17" s="69">
        <v>5</v>
      </c>
      <c r="N17" s="69">
        <v>12345678</v>
      </c>
      <c r="O17" s="69" t="s">
        <v>279</v>
      </c>
      <c r="P17" s="69">
        <v>1</v>
      </c>
      <c r="Q17" s="69">
        <v>12345678</v>
      </c>
      <c r="R17" s="69" t="s">
        <v>276</v>
      </c>
    </row>
    <row r="18" spans="1:24" x14ac:dyDescent="0.35">
      <c r="A18" s="132" t="s">
        <v>278</v>
      </c>
      <c r="B18" s="132" t="s">
        <v>299</v>
      </c>
      <c r="C18" s="132" t="s">
        <v>119</v>
      </c>
      <c r="D18" s="132" t="s">
        <v>259</v>
      </c>
      <c r="E18" s="132"/>
      <c r="F18" s="132">
        <v>201817</v>
      </c>
      <c r="G18" s="132" t="s">
        <v>245</v>
      </c>
      <c r="H18" s="131">
        <v>10</v>
      </c>
      <c r="I18" s="131">
        <v>0.1</v>
      </c>
    </row>
    <row r="19" spans="1:24" x14ac:dyDescent="0.35">
      <c r="A19" s="132" t="s">
        <v>278</v>
      </c>
      <c r="B19" s="132" t="s">
        <v>299</v>
      </c>
      <c r="C19" s="132" t="s">
        <v>119</v>
      </c>
      <c r="D19" s="132" t="s">
        <v>259</v>
      </c>
      <c r="E19" s="132"/>
      <c r="F19" s="132">
        <v>201817</v>
      </c>
      <c r="G19" s="132" t="s">
        <v>246</v>
      </c>
      <c r="H19" s="131">
        <v>10</v>
      </c>
      <c r="I19" s="131">
        <v>0.1</v>
      </c>
    </row>
    <row r="20" spans="1:24" x14ac:dyDescent="0.35">
      <c r="A20" s="132" t="s">
        <v>278</v>
      </c>
      <c r="B20" s="132" t="s">
        <v>300</v>
      </c>
      <c r="C20" s="132" t="s">
        <v>119</v>
      </c>
      <c r="D20" s="132" t="s">
        <v>259</v>
      </c>
      <c r="E20" s="132"/>
      <c r="F20" s="132">
        <v>203898</v>
      </c>
      <c r="G20" s="132" t="s">
        <v>245</v>
      </c>
      <c r="H20" s="131">
        <v>10</v>
      </c>
      <c r="I20" s="131">
        <v>0.1</v>
      </c>
    </row>
    <row r="21" spans="1:24" x14ac:dyDescent="0.35">
      <c r="A21" s="132" t="s">
        <v>278</v>
      </c>
      <c r="B21" s="132" t="s">
        <v>300</v>
      </c>
      <c r="C21" s="132" t="s">
        <v>119</v>
      </c>
      <c r="D21" s="132" t="s">
        <v>259</v>
      </c>
      <c r="E21" s="132"/>
      <c r="F21" s="132">
        <v>203898</v>
      </c>
      <c r="G21" s="132" t="s">
        <v>246</v>
      </c>
      <c r="H21" s="131">
        <v>10</v>
      </c>
      <c r="I21" s="131">
        <v>0.1</v>
      </c>
    </row>
    <row r="22" spans="1:24" x14ac:dyDescent="0.35">
      <c r="A22" s="132" t="s">
        <v>278</v>
      </c>
      <c r="B22" s="132" t="s">
        <v>301</v>
      </c>
      <c r="C22" s="132" t="s">
        <v>119</v>
      </c>
      <c r="D22" s="132" t="s">
        <v>260</v>
      </c>
      <c r="E22" s="132"/>
      <c r="F22" s="132">
        <v>212182</v>
      </c>
      <c r="G22" s="132" t="s">
        <v>245</v>
      </c>
      <c r="H22" s="131">
        <v>10</v>
      </c>
      <c r="I22" s="131">
        <v>0.1</v>
      </c>
    </row>
    <row r="23" spans="1:24" x14ac:dyDescent="0.35">
      <c r="A23" s="132" t="s">
        <v>278</v>
      </c>
      <c r="B23" s="132" t="s">
        <v>301</v>
      </c>
      <c r="C23" s="132" t="s">
        <v>119</v>
      </c>
      <c r="D23" s="132" t="s">
        <v>260</v>
      </c>
      <c r="E23" s="132"/>
      <c r="F23" s="132">
        <v>212182</v>
      </c>
      <c r="G23" s="132" t="s">
        <v>246</v>
      </c>
      <c r="H23" s="131">
        <v>10</v>
      </c>
      <c r="I23" s="131">
        <v>0.1</v>
      </c>
    </row>
    <row r="24" spans="1:24" x14ac:dyDescent="0.35">
      <c r="A24" s="133" t="s">
        <v>275</v>
      </c>
      <c r="B24" s="133" t="s">
        <v>288</v>
      </c>
      <c r="C24" s="133" t="s">
        <v>120</v>
      </c>
      <c r="D24" s="133" t="s">
        <v>95</v>
      </c>
      <c r="E24" s="133"/>
      <c r="F24" s="133">
        <v>214891</v>
      </c>
      <c r="G24" s="133" t="s">
        <v>245</v>
      </c>
      <c r="H24" s="131">
        <v>4</v>
      </c>
      <c r="I24" s="131">
        <v>0.25</v>
      </c>
      <c r="M24" s="69">
        <v>20</v>
      </c>
      <c r="N24" s="69">
        <v>12345678</v>
      </c>
      <c r="O24" s="69" t="s">
        <v>279</v>
      </c>
      <c r="P24" s="69">
        <v>15</v>
      </c>
      <c r="Q24" s="69">
        <v>12345678</v>
      </c>
      <c r="R24" s="69" t="s">
        <v>279</v>
      </c>
      <c r="S24" s="69">
        <v>10</v>
      </c>
      <c r="T24" s="69">
        <v>12345678</v>
      </c>
      <c r="U24" s="69" t="s">
        <v>279</v>
      </c>
      <c r="V24" s="69">
        <v>8</v>
      </c>
      <c r="W24" s="69">
        <v>12345678</v>
      </c>
      <c r="X24" s="69" t="s">
        <v>276</v>
      </c>
    </row>
    <row r="25" spans="1:24" x14ac:dyDescent="0.35">
      <c r="A25" s="133" t="s">
        <v>275</v>
      </c>
      <c r="B25" s="133" t="s">
        <v>288</v>
      </c>
      <c r="C25" s="133" t="s">
        <v>120</v>
      </c>
      <c r="D25" s="133" t="s">
        <v>95</v>
      </c>
      <c r="E25" s="133"/>
      <c r="F25" s="133">
        <v>214891</v>
      </c>
      <c r="G25" s="133" t="s">
        <v>246</v>
      </c>
      <c r="H25" s="131">
        <v>4</v>
      </c>
      <c r="I25" s="131">
        <v>0.25</v>
      </c>
    </row>
    <row r="26" spans="1:24" x14ac:dyDescent="0.35">
      <c r="A26" s="133" t="s">
        <v>275</v>
      </c>
      <c r="B26" s="133" t="s">
        <v>289</v>
      </c>
      <c r="C26" s="133" t="s">
        <v>120</v>
      </c>
      <c r="D26" s="133" t="s">
        <v>95</v>
      </c>
      <c r="E26" s="133"/>
      <c r="F26" s="133">
        <v>214891</v>
      </c>
      <c r="G26" s="133" t="s">
        <v>245</v>
      </c>
      <c r="H26" s="131">
        <v>4</v>
      </c>
      <c r="I26" s="131">
        <v>0.25</v>
      </c>
    </row>
    <row r="27" spans="1:24" x14ac:dyDescent="0.35">
      <c r="A27" s="133" t="s">
        <v>275</v>
      </c>
      <c r="B27" s="133" t="s">
        <v>289</v>
      </c>
      <c r="C27" s="133" t="s">
        <v>120</v>
      </c>
      <c r="D27" s="133" t="s">
        <v>95</v>
      </c>
      <c r="E27" s="133"/>
      <c r="F27" s="133">
        <v>214891</v>
      </c>
      <c r="G27" s="133" t="s">
        <v>246</v>
      </c>
      <c r="H27" s="131">
        <v>4</v>
      </c>
      <c r="I27" s="131">
        <v>0.25</v>
      </c>
    </row>
    <row r="28" spans="1:24" x14ac:dyDescent="0.35">
      <c r="A28" s="133" t="s">
        <v>275</v>
      </c>
      <c r="B28" s="133" t="s">
        <v>290</v>
      </c>
      <c r="C28" s="133" t="s">
        <v>120</v>
      </c>
      <c r="D28" s="133" t="s">
        <v>95</v>
      </c>
      <c r="E28" s="133"/>
      <c r="F28" s="133">
        <v>214891</v>
      </c>
      <c r="G28" s="133" t="s">
        <v>245</v>
      </c>
      <c r="H28" s="131">
        <v>4</v>
      </c>
      <c r="I28" s="131">
        <v>0.25</v>
      </c>
    </row>
    <row r="29" spans="1:24" x14ac:dyDescent="0.35">
      <c r="A29" s="133" t="s">
        <v>275</v>
      </c>
      <c r="B29" s="133" t="s">
        <v>290</v>
      </c>
      <c r="C29" s="133" t="s">
        <v>120</v>
      </c>
      <c r="D29" s="133" t="s">
        <v>95</v>
      </c>
      <c r="E29" s="133"/>
      <c r="F29" s="133">
        <v>214891</v>
      </c>
      <c r="G29" s="133" t="s">
        <v>246</v>
      </c>
      <c r="H29" s="131">
        <v>4</v>
      </c>
      <c r="I29" s="131">
        <v>0.25</v>
      </c>
    </row>
    <row r="30" spans="1:24" x14ac:dyDescent="0.35">
      <c r="A30" s="133" t="s">
        <v>275</v>
      </c>
      <c r="B30" s="133" t="s">
        <v>302</v>
      </c>
      <c r="C30" s="133" t="s">
        <v>120</v>
      </c>
      <c r="D30" s="133" t="s">
        <v>95</v>
      </c>
      <c r="E30" s="133"/>
      <c r="F30" s="133">
        <v>216929</v>
      </c>
      <c r="G30" s="133" t="s">
        <v>245</v>
      </c>
      <c r="H30" s="131">
        <v>4</v>
      </c>
      <c r="I30" s="131">
        <v>0.25</v>
      </c>
    </row>
    <row r="31" spans="1:24" x14ac:dyDescent="0.35">
      <c r="A31" s="133" t="s">
        <v>275</v>
      </c>
      <c r="B31" s="133" t="s">
        <v>302</v>
      </c>
      <c r="C31" s="133" t="s">
        <v>120</v>
      </c>
      <c r="D31" s="133" t="s">
        <v>95</v>
      </c>
      <c r="E31" s="133"/>
      <c r="F31" s="133">
        <v>216929</v>
      </c>
      <c r="G31" s="133" t="s">
        <v>246</v>
      </c>
      <c r="H31" s="131">
        <v>4</v>
      </c>
      <c r="I31" s="131">
        <v>0.25</v>
      </c>
    </row>
    <row r="32" spans="1:24" x14ac:dyDescent="0.35">
      <c r="A32" s="133" t="s">
        <v>275</v>
      </c>
      <c r="B32" s="133" t="s">
        <v>300</v>
      </c>
      <c r="C32" s="133" t="s">
        <v>120</v>
      </c>
      <c r="D32" s="133" t="s">
        <v>95</v>
      </c>
      <c r="E32" s="133"/>
      <c r="F32" s="133">
        <v>216930</v>
      </c>
      <c r="G32" s="133" t="s">
        <v>245</v>
      </c>
      <c r="H32" s="131">
        <v>4</v>
      </c>
      <c r="I32" s="131">
        <v>0.25</v>
      </c>
    </row>
    <row r="33" spans="1:9" x14ac:dyDescent="0.35">
      <c r="A33" s="133" t="s">
        <v>275</v>
      </c>
      <c r="B33" s="133" t="s">
        <v>300</v>
      </c>
      <c r="C33" s="133" t="s">
        <v>120</v>
      </c>
      <c r="D33" s="133" t="s">
        <v>95</v>
      </c>
      <c r="E33" s="133"/>
      <c r="F33" s="133">
        <v>216930</v>
      </c>
      <c r="G33" s="133" t="s">
        <v>246</v>
      </c>
      <c r="H33" s="131">
        <v>4</v>
      </c>
      <c r="I33" s="131">
        <v>0.25</v>
      </c>
    </row>
    <row r="34" spans="1:9" x14ac:dyDescent="0.35">
      <c r="A34" s="134" t="s">
        <v>77</v>
      </c>
      <c r="B34" s="134" t="s">
        <v>288</v>
      </c>
      <c r="C34" s="134" t="s">
        <v>79</v>
      </c>
      <c r="D34" s="134" t="s">
        <v>78</v>
      </c>
      <c r="E34" s="134"/>
      <c r="F34" s="134">
        <v>161779</v>
      </c>
      <c r="G34" s="134" t="s">
        <v>245</v>
      </c>
      <c r="H34" s="131">
        <v>4</v>
      </c>
      <c r="I34" s="131">
        <v>0.25</v>
      </c>
    </row>
    <row r="35" spans="1:9" x14ac:dyDescent="0.35">
      <c r="A35" s="134" t="s">
        <v>77</v>
      </c>
      <c r="B35" s="134" t="s">
        <v>288</v>
      </c>
      <c r="C35" s="134" t="s">
        <v>79</v>
      </c>
      <c r="D35" s="134" t="s">
        <v>78</v>
      </c>
      <c r="E35" s="134"/>
      <c r="F35" s="134">
        <v>161779</v>
      </c>
      <c r="G35" s="134" t="s">
        <v>246</v>
      </c>
      <c r="H35" s="131">
        <v>4</v>
      </c>
      <c r="I35" s="131">
        <v>0.25</v>
      </c>
    </row>
    <row r="36" spans="1:9" x14ac:dyDescent="0.35">
      <c r="A36" s="134" t="s">
        <v>77</v>
      </c>
      <c r="B36" s="134" t="s">
        <v>303</v>
      </c>
      <c r="C36" s="134" t="s">
        <v>79</v>
      </c>
      <c r="D36" s="134" t="s">
        <v>78</v>
      </c>
      <c r="E36" s="134"/>
      <c r="F36" s="134">
        <v>166008</v>
      </c>
      <c r="G36" s="134" t="s">
        <v>245</v>
      </c>
      <c r="H36" s="131">
        <v>4</v>
      </c>
      <c r="I36" s="131">
        <v>0.25</v>
      </c>
    </row>
    <row r="37" spans="1:9" x14ac:dyDescent="0.35">
      <c r="A37" s="134" t="s">
        <v>77</v>
      </c>
      <c r="B37" s="134" t="s">
        <v>303</v>
      </c>
      <c r="C37" s="134" t="s">
        <v>79</v>
      </c>
      <c r="D37" s="134" t="s">
        <v>78</v>
      </c>
      <c r="E37" s="134"/>
      <c r="F37" s="134">
        <v>166008</v>
      </c>
      <c r="G37" s="134" t="s">
        <v>246</v>
      </c>
      <c r="H37" s="131">
        <v>4</v>
      </c>
      <c r="I37" s="131">
        <v>0.25</v>
      </c>
    </row>
    <row r="38" spans="1:9" x14ac:dyDescent="0.35">
      <c r="A38" s="134" t="s">
        <v>77</v>
      </c>
      <c r="B38" s="134" t="s">
        <v>304</v>
      </c>
      <c r="C38" s="134" t="s">
        <v>79</v>
      </c>
      <c r="D38" s="134" t="s">
        <v>78</v>
      </c>
      <c r="E38" s="134"/>
      <c r="F38" s="134">
        <v>169947</v>
      </c>
      <c r="G38" s="134" t="s">
        <v>245</v>
      </c>
      <c r="H38" s="131">
        <v>4</v>
      </c>
      <c r="I38" s="131">
        <v>0.25</v>
      </c>
    </row>
    <row r="39" spans="1:9" x14ac:dyDescent="0.35">
      <c r="A39" s="134" t="s">
        <v>77</v>
      </c>
      <c r="B39" s="134" t="s">
        <v>304</v>
      </c>
      <c r="C39" s="134" t="s">
        <v>79</v>
      </c>
      <c r="D39" s="134" t="s">
        <v>78</v>
      </c>
      <c r="E39" s="134"/>
      <c r="F39" s="134">
        <v>169947</v>
      </c>
      <c r="G39" s="134" t="s">
        <v>246</v>
      </c>
      <c r="H39" s="131">
        <v>4</v>
      </c>
      <c r="I39" s="131">
        <v>0.25</v>
      </c>
    </row>
    <row r="40" spans="1:9" x14ac:dyDescent="0.35">
      <c r="A40" s="134" t="s">
        <v>77</v>
      </c>
      <c r="B40" s="134" t="s">
        <v>305</v>
      </c>
      <c r="C40" s="134" t="s">
        <v>79</v>
      </c>
      <c r="D40" s="134" t="s">
        <v>80</v>
      </c>
      <c r="E40" s="134"/>
      <c r="F40" s="134">
        <v>201325</v>
      </c>
      <c r="G40" s="134" t="s">
        <v>245</v>
      </c>
      <c r="H40" s="131">
        <v>4</v>
      </c>
      <c r="I40" s="131">
        <v>0.25</v>
      </c>
    </row>
    <row r="41" spans="1:9" x14ac:dyDescent="0.35">
      <c r="A41" s="134" t="s">
        <v>77</v>
      </c>
      <c r="B41" s="134" t="s">
        <v>305</v>
      </c>
      <c r="C41" s="134" t="s">
        <v>79</v>
      </c>
      <c r="D41" s="134" t="s">
        <v>80</v>
      </c>
      <c r="E41" s="134"/>
      <c r="F41" s="134">
        <v>201325</v>
      </c>
      <c r="G41" s="134" t="s">
        <v>246</v>
      </c>
      <c r="H41" s="131">
        <v>4</v>
      </c>
      <c r="I41" s="131">
        <v>0.25</v>
      </c>
    </row>
    <row r="42" spans="1:9" x14ac:dyDescent="0.35">
      <c r="A42" s="135" t="s">
        <v>86</v>
      </c>
      <c r="B42" s="135" t="s">
        <v>306</v>
      </c>
      <c r="C42" s="135" t="s">
        <v>88</v>
      </c>
      <c r="D42" s="135" t="s">
        <v>87</v>
      </c>
      <c r="E42" s="135"/>
      <c r="F42" s="135">
        <v>151284</v>
      </c>
      <c r="G42" s="135" t="s">
        <v>245</v>
      </c>
    </row>
    <row r="43" spans="1:9" x14ac:dyDescent="0.35">
      <c r="A43" s="135" t="s">
        <v>86</v>
      </c>
      <c r="B43" s="135" t="s">
        <v>306</v>
      </c>
      <c r="C43" s="135" t="s">
        <v>88</v>
      </c>
      <c r="D43" s="135" t="s">
        <v>87</v>
      </c>
      <c r="E43" s="135"/>
      <c r="F43" s="135">
        <v>151284</v>
      </c>
      <c r="G43" s="135" t="s">
        <v>246</v>
      </c>
    </row>
    <row r="44" spans="1:9" x14ac:dyDescent="0.35">
      <c r="A44" s="135" t="s">
        <v>86</v>
      </c>
      <c r="B44" s="135" t="s">
        <v>307</v>
      </c>
      <c r="C44" s="135" t="s">
        <v>88</v>
      </c>
      <c r="D44" s="135" t="s">
        <v>90</v>
      </c>
      <c r="E44" s="135"/>
      <c r="F44" s="135">
        <v>151287</v>
      </c>
      <c r="G44" s="135" t="s">
        <v>245</v>
      </c>
    </row>
    <row r="45" spans="1:9" x14ac:dyDescent="0.35">
      <c r="A45" s="135" t="s">
        <v>86</v>
      </c>
      <c r="B45" s="135" t="s">
        <v>307</v>
      </c>
      <c r="C45" s="135" t="s">
        <v>88</v>
      </c>
      <c r="D45" s="135" t="s">
        <v>90</v>
      </c>
      <c r="E45" s="135"/>
      <c r="F45" s="135">
        <v>151287</v>
      </c>
      <c r="G45" s="135" t="s">
        <v>246</v>
      </c>
    </row>
    <row r="46" spans="1:9" x14ac:dyDescent="0.35">
      <c r="A46" s="135" t="s">
        <v>86</v>
      </c>
      <c r="B46" s="135" t="s">
        <v>308</v>
      </c>
      <c r="C46" s="135" t="s">
        <v>88</v>
      </c>
      <c r="D46" s="135" t="s">
        <v>91</v>
      </c>
      <c r="E46" s="135"/>
      <c r="F46" s="135">
        <v>151285</v>
      </c>
      <c r="G46" s="135" t="s">
        <v>245</v>
      </c>
    </row>
    <row r="47" spans="1:9" x14ac:dyDescent="0.35">
      <c r="A47" s="135" t="s">
        <v>86</v>
      </c>
      <c r="B47" s="135" t="s">
        <v>308</v>
      </c>
      <c r="C47" s="135" t="s">
        <v>88</v>
      </c>
      <c r="D47" s="135" t="s">
        <v>91</v>
      </c>
      <c r="E47" s="135"/>
      <c r="F47" s="135">
        <v>151285</v>
      </c>
      <c r="G47" s="135" t="s">
        <v>246</v>
      </c>
    </row>
    <row r="48" spans="1:9" x14ac:dyDescent="0.35">
      <c r="A48" s="135" t="s">
        <v>86</v>
      </c>
      <c r="B48" s="135" t="s">
        <v>309</v>
      </c>
      <c r="C48" s="135" t="s">
        <v>88</v>
      </c>
      <c r="D48" s="135" t="s">
        <v>92</v>
      </c>
      <c r="E48" s="135"/>
      <c r="F48" s="135">
        <v>159389</v>
      </c>
      <c r="G48" s="135" t="s">
        <v>245</v>
      </c>
    </row>
    <row r="49" spans="1:9" x14ac:dyDescent="0.35">
      <c r="A49" s="135" t="s">
        <v>86</v>
      </c>
      <c r="B49" s="135" t="s">
        <v>309</v>
      </c>
      <c r="C49" s="135" t="s">
        <v>88</v>
      </c>
      <c r="D49" s="135" t="s">
        <v>92</v>
      </c>
      <c r="E49" s="135"/>
      <c r="F49" s="135">
        <v>159389</v>
      </c>
      <c r="G49" s="135" t="s">
        <v>246</v>
      </c>
    </row>
    <row r="50" spans="1:9" x14ac:dyDescent="0.35">
      <c r="A50" s="135" t="s">
        <v>86</v>
      </c>
      <c r="B50" s="135" t="s">
        <v>310</v>
      </c>
      <c r="C50" s="135" t="s">
        <v>88</v>
      </c>
      <c r="D50" s="135" t="s">
        <v>261</v>
      </c>
      <c r="E50" s="135"/>
      <c r="F50" s="135">
        <v>151288</v>
      </c>
      <c r="G50" s="135" t="s">
        <v>245</v>
      </c>
    </row>
    <row r="51" spans="1:9" x14ac:dyDescent="0.35">
      <c r="A51" s="135" t="s">
        <v>86</v>
      </c>
      <c r="B51" s="135" t="s">
        <v>310</v>
      </c>
      <c r="C51" s="135" t="s">
        <v>257</v>
      </c>
      <c r="D51" s="135" t="s">
        <v>262</v>
      </c>
      <c r="E51" s="135"/>
      <c r="F51" s="135">
        <v>151288</v>
      </c>
      <c r="G51" s="135" t="s">
        <v>246</v>
      </c>
    </row>
    <row r="52" spans="1:9" x14ac:dyDescent="0.35">
      <c r="A52" s="135" t="s">
        <v>86</v>
      </c>
      <c r="B52" s="135" t="s">
        <v>311</v>
      </c>
      <c r="C52" s="135" t="s">
        <v>88</v>
      </c>
      <c r="D52" s="135" t="s">
        <v>261</v>
      </c>
      <c r="E52" s="135"/>
      <c r="F52" s="135">
        <v>151289</v>
      </c>
      <c r="G52" s="135" t="s">
        <v>245</v>
      </c>
    </row>
    <row r="53" spans="1:9" x14ac:dyDescent="0.35">
      <c r="A53" s="135" t="s">
        <v>86</v>
      </c>
      <c r="B53" s="135" t="s">
        <v>311</v>
      </c>
      <c r="C53" s="135" t="s">
        <v>88</v>
      </c>
      <c r="D53" s="135" t="s">
        <v>261</v>
      </c>
      <c r="E53" s="135"/>
      <c r="F53" s="135">
        <v>151289</v>
      </c>
      <c r="G53" s="135" t="s">
        <v>246</v>
      </c>
    </row>
    <row r="54" spans="1:9" x14ac:dyDescent="0.35">
      <c r="A54" s="136" t="s">
        <v>249</v>
      </c>
      <c r="B54" s="136" t="s">
        <v>312</v>
      </c>
      <c r="C54" s="136" t="s">
        <v>88</v>
      </c>
      <c r="D54" s="136" t="s">
        <v>93</v>
      </c>
      <c r="E54" s="136"/>
      <c r="F54" s="136">
        <v>204991</v>
      </c>
      <c r="G54" s="136" t="s">
        <v>245</v>
      </c>
      <c r="H54" s="131">
        <v>10</v>
      </c>
      <c r="I54" s="131">
        <v>0.1</v>
      </c>
    </row>
    <row r="55" spans="1:9" x14ac:dyDescent="0.35">
      <c r="A55" s="136" t="s">
        <v>249</v>
      </c>
      <c r="B55" s="136" t="s">
        <v>312</v>
      </c>
      <c r="C55" s="136" t="s">
        <v>88</v>
      </c>
      <c r="D55" s="136" t="s">
        <v>93</v>
      </c>
      <c r="E55" s="136"/>
      <c r="F55" s="136">
        <v>204991</v>
      </c>
      <c r="G55" s="136" t="s">
        <v>246</v>
      </c>
      <c r="H55" s="131">
        <v>10</v>
      </c>
      <c r="I55" s="131">
        <v>0.1</v>
      </c>
    </row>
    <row r="56" spans="1:9" x14ac:dyDescent="0.35">
      <c r="A56" s="136" t="s">
        <v>249</v>
      </c>
      <c r="B56" s="136" t="s">
        <v>313</v>
      </c>
      <c r="C56" s="136" t="s">
        <v>88</v>
      </c>
      <c r="D56" s="136" t="s">
        <v>93</v>
      </c>
      <c r="E56" s="136"/>
      <c r="F56" s="136">
        <v>207360</v>
      </c>
      <c r="G56" s="136" t="s">
        <v>245</v>
      </c>
      <c r="H56" s="131">
        <v>10</v>
      </c>
      <c r="I56" s="131">
        <v>0.1</v>
      </c>
    </row>
    <row r="57" spans="1:9" x14ac:dyDescent="0.35">
      <c r="A57" s="136" t="s">
        <v>249</v>
      </c>
      <c r="B57" s="136" t="s">
        <v>313</v>
      </c>
      <c r="C57" s="136" t="s">
        <v>88</v>
      </c>
      <c r="D57" s="136" t="s">
        <v>93</v>
      </c>
      <c r="E57" s="136"/>
      <c r="F57" s="136">
        <v>207360</v>
      </c>
      <c r="G57" s="136" t="s">
        <v>246</v>
      </c>
      <c r="H57" s="131">
        <v>10</v>
      </c>
      <c r="I57" s="131">
        <v>0.1</v>
      </c>
    </row>
    <row r="58" spans="1:9" x14ac:dyDescent="0.35">
      <c r="A58" s="136" t="s">
        <v>249</v>
      </c>
      <c r="B58" s="136" t="s">
        <v>314</v>
      </c>
      <c r="C58" s="136" t="s">
        <v>88</v>
      </c>
      <c r="D58" s="136" t="s">
        <v>94</v>
      </c>
      <c r="E58" s="136"/>
      <c r="F58" s="136">
        <v>205372</v>
      </c>
      <c r="G58" s="136" t="s">
        <v>245</v>
      </c>
      <c r="H58" s="131">
        <v>10</v>
      </c>
      <c r="I58" s="131">
        <v>0.1</v>
      </c>
    </row>
    <row r="59" spans="1:9" x14ac:dyDescent="0.35">
      <c r="A59" s="136" t="s">
        <v>249</v>
      </c>
      <c r="B59" s="136" t="s">
        <v>314</v>
      </c>
      <c r="C59" s="136" t="s">
        <v>88</v>
      </c>
      <c r="D59" s="136" t="s">
        <v>94</v>
      </c>
      <c r="E59" s="136"/>
      <c r="F59" s="136">
        <v>205372</v>
      </c>
      <c r="G59" s="136" t="s">
        <v>246</v>
      </c>
      <c r="H59" s="131">
        <v>10</v>
      </c>
      <c r="I59" s="131">
        <v>0.1</v>
      </c>
    </row>
    <row r="60" spans="1:9" x14ac:dyDescent="0.35">
      <c r="A60" s="136" t="s">
        <v>249</v>
      </c>
      <c r="B60" s="136" t="s">
        <v>315</v>
      </c>
      <c r="C60" s="136" t="s">
        <v>88</v>
      </c>
      <c r="D60" s="136" t="s">
        <v>94</v>
      </c>
      <c r="E60" s="136"/>
      <c r="F60" s="136">
        <v>207605</v>
      </c>
      <c r="G60" s="136" t="s">
        <v>245</v>
      </c>
      <c r="H60" s="131">
        <v>10</v>
      </c>
      <c r="I60" s="131">
        <v>0.1</v>
      </c>
    </row>
    <row r="61" spans="1:9" x14ac:dyDescent="0.35">
      <c r="A61" s="136" t="s">
        <v>249</v>
      </c>
      <c r="B61" s="136" t="s">
        <v>315</v>
      </c>
      <c r="C61" s="136" t="s">
        <v>88</v>
      </c>
      <c r="D61" s="136" t="s">
        <v>94</v>
      </c>
      <c r="E61" s="136"/>
      <c r="F61" s="136">
        <v>207605</v>
      </c>
      <c r="G61" s="136" t="s">
        <v>246</v>
      </c>
      <c r="H61" s="131">
        <v>10</v>
      </c>
      <c r="I61" s="131">
        <v>0.1</v>
      </c>
    </row>
    <row r="62" spans="1:9" x14ac:dyDescent="0.35">
      <c r="A62" s="137" t="s">
        <v>250</v>
      </c>
      <c r="B62" s="137" t="s">
        <v>288</v>
      </c>
      <c r="C62" s="137" t="s">
        <v>120</v>
      </c>
      <c r="D62" s="137" t="s">
        <v>96</v>
      </c>
      <c r="E62" s="137"/>
      <c r="F62" s="137">
        <v>217023</v>
      </c>
      <c r="G62" s="137" t="s">
        <v>245</v>
      </c>
      <c r="H62" s="131">
        <v>4</v>
      </c>
      <c r="I62" s="131">
        <v>0.25</v>
      </c>
    </row>
    <row r="63" spans="1:9" x14ac:dyDescent="0.35">
      <c r="A63" s="137" t="s">
        <v>250</v>
      </c>
      <c r="B63" s="137" t="s">
        <v>288</v>
      </c>
      <c r="C63" s="137" t="s">
        <v>120</v>
      </c>
      <c r="D63" s="137" t="s">
        <v>96</v>
      </c>
      <c r="E63" s="137"/>
      <c r="F63" s="137">
        <v>217023</v>
      </c>
      <c r="G63" s="137" t="s">
        <v>246</v>
      </c>
      <c r="H63" s="131">
        <v>4</v>
      </c>
      <c r="I63" s="131">
        <v>0.25</v>
      </c>
    </row>
    <row r="64" spans="1:9" x14ac:dyDescent="0.35">
      <c r="A64" s="137" t="s">
        <v>250</v>
      </c>
      <c r="B64" s="137" t="s">
        <v>302</v>
      </c>
      <c r="C64" s="137" t="s">
        <v>120</v>
      </c>
      <c r="D64" s="137" t="s">
        <v>96</v>
      </c>
      <c r="E64" s="137"/>
      <c r="F64" s="137">
        <v>218275</v>
      </c>
      <c r="G64" s="137" t="s">
        <v>245</v>
      </c>
      <c r="H64" s="131">
        <v>4</v>
      </c>
      <c r="I64" s="131">
        <v>0.25</v>
      </c>
    </row>
    <row r="65" spans="1:9" x14ac:dyDescent="0.35">
      <c r="A65" s="137" t="s">
        <v>250</v>
      </c>
      <c r="B65" s="137" t="s">
        <v>302</v>
      </c>
      <c r="C65" s="137" t="s">
        <v>120</v>
      </c>
      <c r="D65" s="137" t="s">
        <v>96</v>
      </c>
      <c r="E65" s="137"/>
      <c r="F65" s="137">
        <v>218275</v>
      </c>
      <c r="G65" s="137" t="s">
        <v>246</v>
      </c>
      <c r="H65" s="131">
        <v>4</v>
      </c>
      <c r="I65" s="131">
        <v>0.25</v>
      </c>
    </row>
    <row r="66" spans="1:9" x14ac:dyDescent="0.35">
      <c r="A66" s="137" t="s">
        <v>250</v>
      </c>
      <c r="B66" s="137" t="s">
        <v>300</v>
      </c>
      <c r="C66" s="137" t="s">
        <v>120</v>
      </c>
      <c r="D66" s="137" t="s">
        <v>96</v>
      </c>
      <c r="E66" s="137"/>
      <c r="F66" s="137">
        <v>218276</v>
      </c>
      <c r="G66" s="137" t="s">
        <v>245</v>
      </c>
      <c r="H66" s="131">
        <v>4</v>
      </c>
      <c r="I66" s="131">
        <v>0.25</v>
      </c>
    </row>
    <row r="67" spans="1:9" x14ac:dyDescent="0.35">
      <c r="A67" s="137" t="s">
        <v>250</v>
      </c>
      <c r="B67" s="137" t="s">
        <v>300</v>
      </c>
      <c r="C67" s="137" t="s">
        <v>120</v>
      </c>
      <c r="D67" s="137" t="s">
        <v>96</v>
      </c>
      <c r="E67" s="137"/>
      <c r="F67" s="137">
        <v>218276</v>
      </c>
      <c r="G67" s="137" t="s">
        <v>246</v>
      </c>
      <c r="H67" s="131">
        <v>4</v>
      </c>
      <c r="I67" s="131">
        <v>0.25</v>
      </c>
    </row>
    <row r="68" spans="1:9" x14ac:dyDescent="0.35">
      <c r="A68" s="138" t="s">
        <v>97</v>
      </c>
      <c r="B68" s="138" t="s">
        <v>288</v>
      </c>
      <c r="C68" s="138" t="s">
        <v>79</v>
      </c>
      <c r="D68" s="138" t="s">
        <v>98</v>
      </c>
      <c r="E68" s="138"/>
      <c r="F68" s="138">
        <v>161713</v>
      </c>
      <c r="G68" s="138" t="s">
        <v>245</v>
      </c>
      <c r="H68" s="131">
        <f>1/12</f>
        <v>8.3333333333333329E-2</v>
      </c>
      <c r="I68" s="131" t="e">
        <f>#REF!</f>
        <v>#REF!</v>
      </c>
    </row>
    <row r="69" spans="1:9" x14ac:dyDescent="0.35">
      <c r="A69" s="138" t="s">
        <v>97</v>
      </c>
      <c r="B69" s="138" t="s">
        <v>288</v>
      </c>
      <c r="C69" s="138" t="s">
        <v>79</v>
      </c>
      <c r="D69" s="138" t="s">
        <v>98</v>
      </c>
      <c r="E69" s="138"/>
      <c r="F69" s="138">
        <v>161713</v>
      </c>
      <c r="G69" s="138" t="s">
        <v>246</v>
      </c>
      <c r="H69" s="131">
        <f>1/12</f>
        <v>8.3333333333333329E-2</v>
      </c>
      <c r="I69" s="131" t="e">
        <f>#REF!</f>
        <v>#REF!</v>
      </c>
    </row>
    <row r="70" spans="1:9" x14ac:dyDescent="0.35">
      <c r="A70" s="139" t="s">
        <v>251</v>
      </c>
      <c r="B70" s="139" t="s">
        <v>288</v>
      </c>
      <c r="C70" s="139" t="s">
        <v>120</v>
      </c>
      <c r="D70" s="139" t="s">
        <v>99</v>
      </c>
      <c r="E70" s="139"/>
      <c r="F70" s="139">
        <v>129228</v>
      </c>
      <c r="G70" s="139" t="s">
        <v>245</v>
      </c>
      <c r="H70" s="131">
        <f t="shared" ref="H70:H79" si="0">1/4</f>
        <v>0.25</v>
      </c>
      <c r="I70" s="131">
        <v>0.25</v>
      </c>
    </row>
    <row r="71" spans="1:9" x14ac:dyDescent="0.35">
      <c r="A71" s="139" t="s">
        <v>251</v>
      </c>
      <c r="B71" s="139" t="s">
        <v>288</v>
      </c>
      <c r="C71" s="139" t="s">
        <v>120</v>
      </c>
      <c r="D71" s="139" t="s">
        <v>99</v>
      </c>
      <c r="E71" s="139"/>
      <c r="F71" s="139">
        <v>129228</v>
      </c>
      <c r="G71" s="139" t="s">
        <v>246</v>
      </c>
      <c r="H71" s="131">
        <f t="shared" si="0"/>
        <v>0.25</v>
      </c>
      <c r="I71" s="131">
        <v>0.25</v>
      </c>
    </row>
    <row r="72" spans="1:9" x14ac:dyDescent="0.35">
      <c r="A72" s="139" t="s">
        <v>251</v>
      </c>
      <c r="B72" s="139" t="s">
        <v>289</v>
      </c>
      <c r="C72" s="139" t="s">
        <v>120</v>
      </c>
      <c r="D72" s="139" t="s">
        <v>99</v>
      </c>
      <c r="E72" s="139"/>
      <c r="F72" s="139">
        <v>129228</v>
      </c>
      <c r="G72" s="139" t="s">
        <v>245</v>
      </c>
      <c r="H72" s="131">
        <f t="shared" si="0"/>
        <v>0.25</v>
      </c>
      <c r="I72" s="131">
        <v>0.25</v>
      </c>
    </row>
    <row r="73" spans="1:9" x14ac:dyDescent="0.35">
      <c r="A73" s="139" t="s">
        <v>251</v>
      </c>
      <c r="B73" s="139" t="s">
        <v>289</v>
      </c>
      <c r="C73" s="139" t="s">
        <v>256</v>
      </c>
      <c r="D73" s="139" t="s">
        <v>263</v>
      </c>
      <c r="E73" s="139"/>
      <c r="F73" s="139">
        <v>129228</v>
      </c>
      <c r="G73" s="139" t="s">
        <v>246</v>
      </c>
      <c r="H73" s="131">
        <f t="shared" si="0"/>
        <v>0.25</v>
      </c>
      <c r="I73" s="131">
        <v>0.25</v>
      </c>
    </row>
    <row r="74" spans="1:9" x14ac:dyDescent="0.35">
      <c r="A74" s="139" t="s">
        <v>251</v>
      </c>
      <c r="B74" s="139" t="s">
        <v>290</v>
      </c>
      <c r="C74" s="139" t="s">
        <v>120</v>
      </c>
      <c r="D74" s="139" t="s">
        <v>99</v>
      </c>
      <c r="E74" s="139"/>
      <c r="F74" s="139">
        <v>129228</v>
      </c>
      <c r="G74" s="139" t="s">
        <v>245</v>
      </c>
      <c r="H74" s="131">
        <f t="shared" si="0"/>
        <v>0.25</v>
      </c>
      <c r="I74" s="131">
        <v>0.25</v>
      </c>
    </row>
    <row r="75" spans="1:9" x14ac:dyDescent="0.35">
      <c r="A75" s="139" t="s">
        <v>251</v>
      </c>
      <c r="B75" s="139" t="s">
        <v>290</v>
      </c>
      <c r="C75" s="139" t="s">
        <v>256</v>
      </c>
      <c r="D75" s="139" t="s">
        <v>263</v>
      </c>
      <c r="E75" s="139"/>
      <c r="F75" s="139">
        <v>129228</v>
      </c>
      <c r="G75" s="139" t="s">
        <v>246</v>
      </c>
      <c r="H75" s="131">
        <f t="shared" si="0"/>
        <v>0.25</v>
      </c>
      <c r="I75" s="131">
        <v>0.25</v>
      </c>
    </row>
    <row r="76" spans="1:9" x14ac:dyDescent="0.35">
      <c r="A76" s="139" t="s">
        <v>251</v>
      </c>
      <c r="B76" s="139" t="s">
        <v>299</v>
      </c>
      <c r="C76" s="139" t="s">
        <v>120</v>
      </c>
      <c r="D76" s="139" t="s">
        <v>99</v>
      </c>
      <c r="E76" s="139"/>
      <c r="F76" s="139">
        <v>129240</v>
      </c>
      <c r="G76" s="139" t="s">
        <v>245</v>
      </c>
      <c r="H76" s="131">
        <f t="shared" si="0"/>
        <v>0.25</v>
      </c>
      <c r="I76" s="131">
        <v>0.25</v>
      </c>
    </row>
    <row r="77" spans="1:9" x14ac:dyDescent="0.35">
      <c r="A77" s="139" t="s">
        <v>251</v>
      </c>
      <c r="B77" s="139" t="s">
        <v>299</v>
      </c>
      <c r="C77" s="139" t="s">
        <v>120</v>
      </c>
      <c r="D77" s="139" t="s">
        <v>99</v>
      </c>
      <c r="E77" s="139"/>
      <c r="F77" s="139">
        <v>129240</v>
      </c>
      <c r="G77" s="139" t="s">
        <v>246</v>
      </c>
      <c r="H77" s="131">
        <f t="shared" si="0"/>
        <v>0.25</v>
      </c>
      <c r="I77" s="131">
        <v>0.25</v>
      </c>
    </row>
    <row r="78" spans="1:9" x14ac:dyDescent="0.35">
      <c r="A78" s="139" t="s">
        <v>251</v>
      </c>
      <c r="B78" s="139" t="s">
        <v>316</v>
      </c>
      <c r="C78" s="139" t="s">
        <v>120</v>
      </c>
      <c r="D78" s="139" t="s">
        <v>99</v>
      </c>
      <c r="E78" s="139"/>
      <c r="F78" s="139">
        <v>129241</v>
      </c>
      <c r="G78" s="139" t="s">
        <v>245</v>
      </c>
      <c r="H78" s="131">
        <f t="shared" si="0"/>
        <v>0.25</v>
      </c>
      <c r="I78" s="131">
        <v>0.25</v>
      </c>
    </row>
    <row r="79" spans="1:9" x14ac:dyDescent="0.35">
      <c r="A79" s="139" t="s">
        <v>251</v>
      </c>
      <c r="B79" s="139" t="s">
        <v>316</v>
      </c>
      <c r="C79" s="139" t="s">
        <v>120</v>
      </c>
      <c r="D79" s="139" t="s">
        <v>99</v>
      </c>
      <c r="E79" s="139"/>
      <c r="F79" s="139">
        <v>129241</v>
      </c>
      <c r="G79" s="139" t="s">
        <v>246</v>
      </c>
      <c r="H79" s="131">
        <f t="shared" si="0"/>
        <v>0.25</v>
      </c>
      <c r="I79" s="131">
        <v>0.25</v>
      </c>
    </row>
    <row r="80" spans="1:9" x14ac:dyDescent="0.35">
      <c r="A80" s="140" t="s">
        <v>100</v>
      </c>
      <c r="B80" s="140" t="s">
        <v>288</v>
      </c>
      <c r="C80" s="140" t="s">
        <v>79</v>
      </c>
      <c r="D80" s="140" t="s">
        <v>101</v>
      </c>
      <c r="E80" s="140"/>
      <c r="F80" s="140">
        <v>199412</v>
      </c>
      <c r="G80" s="140" t="s">
        <v>245</v>
      </c>
      <c r="H80" s="131">
        <f>1/10</f>
        <v>0.1</v>
      </c>
      <c r="I80" s="131">
        <f>1/10</f>
        <v>0.1</v>
      </c>
    </row>
    <row r="81" spans="1:9" x14ac:dyDescent="0.35">
      <c r="A81" s="140" t="s">
        <v>100</v>
      </c>
      <c r="B81" s="140" t="s">
        <v>288</v>
      </c>
      <c r="C81" s="140" t="s">
        <v>79</v>
      </c>
      <c r="D81" s="140" t="s">
        <v>101</v>
      </c>
      <c r="E81" s="140"/>
      <c r="F81" s="140">
        <v>199412</v>
      </c>
      <c r="G81" s="140" t="s">
        <v>246</v>
      </c>
      <c r="H81" s="131">
        <f>1/4</f>
        <v>0.25</v>
      </c>
      <c r="I81" s="131">
        <f>1/4</f>
        <v>0.25</v>
      </c>
    </row>
    <row r="82" spans="1:9" x14ac:dyDescent="0.35">
      <c r="A82" s="140" t="s">
        <v>100</v>
      </c>
      <c r="B82" s="140" t="s">
        <v>317</v>
      </c>
      <c r="C82" s="140" t="s">
        <v>79</v>
      </c>
      <c r="D82" s="140" t="s">
        <v>101</v>
      </c>
      <c r="E82" s="140"/>
      <c r="F82" s="140">
        <v>203909</v>
      </c>
      <c r="G82" s="140" t="s">
        <v>245</v>
      </c>
      <c r="H82" s="131">
        <f>1/10</f>
        <v>0.1</v>
      </c>
      <c r="I82" s="131">
        <f>1/10</f>
        <v>0.1</v>
      </c>
    </row>
    <row r="83" spans="1:9" x14ac:dyDescent="0.35">
      <c r="A83" s="140" t="s">
        <v>100</v>
      </c>
      <c r="B83" s="140" t="s">
        <v>317</v>
      </c>
      <c r="C83" s="140" t="s">
        <v>255</v>
      </c>
      <c r="D83" s="140" t="s">
        <v>264</v>
      </c>
      <c r="E83" s="140"/>
      <c r="F83" s="140">
        <v>203909</v>
      </c>
      <c r="G83" s="140" t="s">
        <v>246</v>
      </c>
      <c r="H83" s="131">
        <f>1/4</f>
        <v>0.25</v>
      </c>
      <c r="I83" s="131">
        <f>1/4</f>
        <v>0.25</v>
      </c>
    </row>
    <row r="84" spans="1:9" x14ac:dyDescent="0.35">
      <c r="A84" s="140" t="s">
        <v>100</v>
      </c>
      <c r="B84" s="140" t="s">
        <v>318</v>
      </c>
      <c r="C84" s="140" t="s">
        <v>79</v>
      </c>
      <c r="D84" s="140" t="s">
        <v>101</v>
      </c>
      <c r="E84" s="140"/>
      <c r="F84" s="140">
        <v>203910</v>
      </c>
      <c r="G84" s="140" t="s">
        <v>245</v>
      </c>
      <c r="H84" s="131">
        <f>1/10</f>
        <v>0.1</v>
      </c>
      <c r="I84" s="131">
        <f>1/10</f>
        <v>0.1</v>
      </c>
    </row>
    <row r="85" spans="1:9" x14ac:dyDescent="0.35">
      <c r="A85" s="140" t="s">
        <v>100</v>
      </c>
      <c r="B85" s="140" t="s">
        <v>318</v>
      </c>
      <c r="C85" s="140" t="s">
        <v>79</v>
      </c>
      <c r="D85" s="140" t="s">
        <v>101</v>
      </c>
      <c r="E85" s="140"/>
      <c r="F85" s="140">
        <v>203910</v>
      </c>
      <c r="G85" s="140" t="s">
        <v>246</v>
      </c>
      <c r="H85" s="131">
        <f>1/4</f>
        <v>0.25</v>
      </c>
      <c r="I85" s="131">
        <f>1/4</f>
        <v>0.25</v>
      </c>
    </row>
    <row r="86" spans="1:9" x14ac:dyDescent="0.35">
      <c r="A86" s="140" t="s">
        <v>100</v>
      </c>
      <c r="B86" s="140" t="s">
        <v>316</v>
      </c>
      <c r="C86" s="140" t="s">
        <v>79</v>
      </c>
      <c r="D86" s="140" t="s">
        <v>101</v>
      </c>
      <c r="E86" s="140"/>
      <c r="F86" s="140">
        <v>203917</v>
      </c>
      <c r="G86" s="140" t="s">
        <v>245</v>
      </c>
      <c r="H86" s="131">
        <f>1/10</f>
        <v>0.1</v>
      </c>
      <c r="I86" s="131">
        <f>1/10</f>
        <v>0.1</v>
      </c>
    </row>
    <row r="87" spans="1:9" x14ac:dyDescent="0.35">
      <c r="A87" s="140" t="s">
        <v>100</v>
      </c>
      <c r="B87" s="140" t="s">
        <v>316</v>
      </c>
      <c r="C87" s="140" t="s">
        <v>79</v>
      </c>
      <c r="D87" s="140" t="s">
        <v>101</v>
      </c>
      <c r="E87" s="140"/>
      <c r="F87" s="140">
        <v>203917</v>
      </c>
      <c r="G87" s="140" t="s">
        <v>246</v>
      </c>
      <c r="H87" s="131">
        <f>1/4</f>
        <v>0.25</v>
      </c>
      <c r="I87" s="131">
        <f>1/4</f>
        <v>0.25</v>
      </c>
    </row>
    <row r="88" spans="1:9" x14ac:dyDescent="0.35">
      <c r="A88" s="141" t="s">
        <v>252</v>
      </c>
      <c r="B88" s="141" t="s">
        <v>319</v>
      </c>
      <c r="C88" s="141" t="s">
        <v>120</v>
      </c>
      <c r="D88" s="141" t="s">
        <v>265</v>
      </c>
      <c r="E88" s="141"/>
      <c r="F88" s="141">
        <v>219873</v>
      </c>
      <c r="G88" s="141" t="s">
        <v>245</v>
      </c>
    </row>
    <row r="89" spans="1:9" x14ac:dyDescent="0.35">
      <c r="A89" s="141" t="s">
        <v>252</v>
      </c>
      <c r="B89" s="141" t="s">
        <v>319</v>
      </c>
      <c r="C89" s="141" t="s">
        <v>120</v>
      </c>
      <c r="D89" s="141" t="s">
        <v>265</v>
      </c>
      <c r="E89" s="141"/>
      <c r="F89" s="141">
        <v>219873</v>
      </c>
      <c r="G89" s="141" t="s">
        <v>246</v>
      </c>
    </row>
    <row r="90" spans="1:9" x14ac:dyDescent="0.35">
      <c r="A90" s="141" t="s">
        <v>252</v>
      </c>
      <c r="B90" s="141" t="s">
        <v>320</v>
      </c>
      <c r="C90" s="141" t="s">
        <v>120</v>
      </c>
      <c r="D90" s="141" t="s">
        <v>265</v>
      </c>
      <c r="E90" s="141"/>
      <c r="F90" s="141">
        <v>219873</v>
      </c>
      <c r="G90" s="141" t="s">
        <v>245</v>
      </c>
    </row>
    <row r="91" spans="1:9" x14ac:dyDescent="0.35">
      <c r="A91" s="141" t="s">
        <v>252</v>
      </c>
      <c r="B91" s="141" t="s">
        <v>320</v>
      </c>
      <c r="C91" s="141" t="s">
        <v>120</v>
      </c>
      <c r="D91" s="141" t="s">
        <v>265</v>
      </c>
      <c r="E91" s="141"/>
      <c r="F91" s="141">
        <v>219873</v>
      </c>
      <c r="G91" s="141" t="s">
        <v>246</v>
      </c>
    </row>
    <row r="92" spans="1:9" x14ac:dyDescent="0.35">
      <c r="A92" s="141" t="s">
        <v>252</v>
      </c>
      <c r="B92" s="141" t="s">
        <v>321</v>
      </c>
      <c r="C92" s="141" t="s">
        <v>120</v>
      </c>
      <c r="D92" s="141" t="s">
        <v>265</v>
      </c>
      <c r="E92" s="141"/>
      <c r="F92" s="141">
        <v>219873</v>
      </c>
      <c r="G92" s="141" t="s">
        <v>245</v>
      </c>
    </row>
    <row r="93" spans="1:9" x14ac:dyDescent="0.35">
      <c r="A93" s="141" t="s">
        <v>252</v>
      </c>
      <c r="B93" s="141" t="s">
        <v>321</v>
      </c>
      <c r="C93" s="141" t="s">
        <v>120</v>
      </c>
      <c r="D93" s="141" t="s">
        <v>265</v>
      </c>
      <c r="E93" s="141"/>
      <c r="F93" s="141">
        <v>219873</v>
      </c>
      <c r="G93" s="141" t="s">
        <v>246</v>
      </c>
    </row>
    <row r="94" spans="1:9" x14ac:dyDescent="0.35">
      <c r="A94" s="141" t="s">
        <v>252</v>
      </c>
      <c r="B94" s="141" t="s">
        <v>322</v>
      </c>
      <c r="C94" s="141" t="s">
        <v>120</v>
      </c>
      <c r="D94" s="141" t="s">
        <v>265</v>
      </c>
      <c r="E94" s="141"/>
      <c r="F94" s="141">
        <v>219879</v>
      </c>
      <c r="G94" s="141" t="s">
        <v>245</v>
      </c>
    </row>
    <row r="95" spans="1:9" x14ac:dyDescent="0.35">
      <c r="A95" s="141" t="s">
        <v>252</v>
      </c>
      <c r="B95" s="141" t="s">
        <v>322</v>
      </c>
      <c r="C95" s="141" t="s">
        <v>120</v>
      </c>
      <c r="D95" s="141" t="s">
        <v>265</v>
      </c>
      <c r="E95" s="141"/>
      <c r="F95" s="141">
        <v>219879</v>
      </c>
      <c r="G95" s="141" t="s">
        <v>246</v>
      </c>
    </row>
    <row r="96" spans="1:9" x14ac:dyDescent="0.35">
      <c r="A96" s="141" t="s">
        <v>252</v>
      </c>
      <c r="B96" s="141" t="s">
        <v>323</v>
      </c>
      <c r="C96" s="141" t="s">
        <v>120</v>
      </c>
      <c r="D96" s="141" t="s">
        <v>266</v>
      </c>
      <c r="E96" s="141"/>
      <c r="F96" s="141">
        <v>220180</v>
      </c>
      <c r="G96" s="141" t="s">
        <v>245</v>
      </c>
    </row>
    <row r="97" spans="1:7" x14ac:dyDescent="0.35">
      <c r="A97" s="141" t="s">
        <v>252</v>
      </c>
      <c r="B97" s="141" t="s">
        <v>323</v>
      </c>
      <c r="C97" s="141" t="s">
        <v>120</v>
      </c>
      <c r="D97" s="141" t="s">
        <v>266</v>
      </c>
      <c r="E97" s="141"/>
      <c r="F97" s="141">
        <v>220180</v>
      </c>
      <c r="G97" s="141" t="s">
        <v>246</v>
      </c>
    </row>
    <row r="98" spans="1:7" x14ac:dyDescent="0.35">
      <c r="A98" s="141" t="s">
        <v>252</v>
      </c>
      <c r="B98" s="141" t="s">
        <v>324</v>
      </c>
      <c r="C98" s="141" t="s">
        <v>120</v>
      </c>
      <c r="D98" s="141" t="s">
        <v>266</v>
      </c>
      <c r="E98" s="141"/>
      <c r="F98" s="141">
        <v>220180</v>
      </c>
      <c r="G98" s="141" t="s">
        <v>245</v>
      </c>
    </row>
    <row r="99" spans="1:7" x14ac:dyDescent="0.35">
      <c r="A99" s="141" t="s">
        <v>252</v>
      </c>
      <c r="B99" s="141" t="s">
        <v>324</v>
      </c>
      <c r="C99" s="141" t="s">
        <v>120</v>
      </c>
      <c r="D99" s="141" t="s">
        <v>266</v>
      </c>
      <c r="E99" s="141"/>
      <c r="F99" s="141">
        <v>220180</v>
      </c>
      <c r="G99" s="141" t="s">
        <v>246</v>
      </c>
    </row>
    <row r="100" spans="1:7" x14ac:dyDescent="0.35">
      <c r="A100" s="141" t="s">
        <v>252</v>
      </c>
      <c r="B100" s="141" t="s">
        <v>325</v>
      </c>
      <c r="C100" s="141" t="s">
        <v>120</v>
      </c>
      <c r="D100" s="141" t="s">
        <v>266</v>
      </c>
      <c r="E100" s="141"/>
      <c r="F100" s="141">
        <v>220180</v>
      </c>
      <c r="G100" s="141" t="s">
        <v>245</v>
      </c>
    </row>
    <row r="101" spans="1:7" x14ac:dyDescent="0.35">
      <c r="A101" s="141" t="s">
        <v>252</v>
      </c>
      <c r="B101" s="141" t="s">
        <v>325</v>
      </c>
      <c r="C101" s="141" t="s">
        <v>120</v>
      </c>
      <c r="D101" s="141" t="s">
        <v>266</v>
      </c>
      <c r="E101" s="141"/>
      <c r="F101" s="141">
        <v>220180</v>
      </c>
      <c r="G101" s="141" t="s">
        <v>246</v>
      </c>
    </row>
    <row r="102" spans="1:7" x14ac:dyDescent="0.35">
      <c r="A102" s="141" t="s">
        <v>252</v>
      </c>
      <c r="B102" s="141" t="s">
        <v>326</v>
      </c>
      <c r="C102" s="141" t="s">
        <v>120</v>
      </c>
      <c r="D102" s="141" t="s">
        <v>266</v>
      </c>
      <c r="E102" s="141"/>
      <c r="F102" s="141">
        <v>220182</v>
      </c>
      <c r="G102" s="141" t="s">
        <v>245</v>
      </c>
    </row>
    <row r="103" spans="1:7" x14ac:dyDescent="0.35">
      <c r="A103" s="141" t="s">
        <v>252</v>
      </c>
      <c r="B103" s="141" t="s">
        <v>326</v>
      </c>
      <c r="C103" s="141" t="s">
        <v>120</v>
      </c>
      <c r="D103" s="141" t="s">
        <v>266</v>
      </c>
      <c r="E103" s="141"/>
      <c r="F103" s="141">
        <v>220182</v>
      </c>
      <c r="G103" s="141" t="s">
        <v>246</v>
      </c>
    </row>
    <row r="104" spans="1:7" x14ac:dyDescent="0.35">
      <c r="A104" s="142" t="s">
        <v>328</v>
      </c>
      <c r="B104" s="142" t="s">
        <v>327</v>
      </c>
      <c r="C104" s="142" t="s">
        <v>79</v>
      </c>
      <c r="D104" s="142" t="s">
        <v>267</v>
      </c>
      <c r="E104" s="142"/>
      <c r="F104" s="142">
        <v>218776</v>
      </c>
      <c r="G104" s="142" t="s">
        <v>245</v>
      </c>
    </row>
    <row r="105" spans="1:7" x14ac:dyDescent="0.35">
      <c r="A105" s="142" t="s">
        <v>328</v>
      </c>
      <c r="B105" s="142" t="s">
        <v>327</v>
      </c>
      <c r="C105" s="142" t="s">
        <v>79</v>
      </c>
      <c r="D105" s="142" t="s">
        <v>267</v>
      </c>
      <c r="E105" s="142"/>
      <c r="F105" s="142">
        <v>218776</v>
      </c>
      <c r="G105" s="142" t="s">
        <v>246</v>
      </c>
    </row>
    <row r="106" spans="1:7" x14ac:dyDescent="0.35">
      <c r="A106" s="143" t="s">
        <v>329</v>
      </c>
      <c r="B106" s="143" t="s">
        <v>327</v>
      </c>
      <c r="C106" s="143" t="s">
        <v>79</v>
      </c>
      <c r="D106" s="143" t="s">
        <v>102</v>
      </c>
      <c r="E106" s="143"/>
      <c r="F106" s="143">
        <v>218786</v>
      </c>
      <c r="G106" s="143" t="s">
        <v>245</v>
      </c>
    </row>
    <row r="107" spans="1:7" x14ac:dyDescent="0.35">
      <c r="A107" s="143" t="s">
        <v>329</v>
      </c>
      <c r="B107" s="143" t="s">
        <v>327</v>
      </c>
      <c r="C107" s="143" t="s">
        <v>79</v>
      </c>
      <c r="D107" s="143" t="s">
        <v>102</v>
      </c>
      <c r="E107" s="143"/>
      <c r="F107" s="143">
        <v>218786</v>
      </c>
      <c r="G107" s="143" t="s">
        <v>246</v>
      </c>
    </row>
    <row r="108" spans="1:7" x14ac:dyDescent="0.35">
      <c r="A108" s="144" t="s">
        <v>253</v>
      </c>
      <c r="B108" s="144" t="s">
        <v>330</v>
      </c>
      <c r="C108" s="144" t="s">
        <v>79</v>
      </c>
      <c r="D108" s="144" t="s">
        <v>103</v>
      </c>
      <c r="E108" s="144"/>
      <c r="F108" s="144">
        <v>215594</v>
      </c>
      <c r="G108" s="144" t="s">
        <v>245</v>
      </c>
    </row>
    <row r="109" spans="1:7" x14ac:dyDescent="0.35">
      <c r="A109" s="144" t="s">
        <v>253</v>
      </c>
      <c r="B109" s="144" t="s">
        <v>330</v>
      </c>
      <c r="C109" s="144" t="s">
        <v>79</v>
      </c>
      <c r="D109" s="144" t="s">
        <v>103</v>
      </c>
      <c r="E109" s="144"/>
      <c r="F109" s="144">
        <v>215594</v>
      </c>
      <c r="G109" s="144" t="s">
        <v>246</v>
      </c>
    </row>
    <row r="110" spans="1:7" x14ac:dyDescent="0.35">
      <c r="A110" s="144" t="s">
        <v>253</v>
      </c>
      <c r="B110" s="144" t="s">
        <v>331</v>
      </c>
      <c r="C110" s="144" t="s">
        <v>79</v>
      </c>
      <c r="D110" s="144" t="s">
        <v>103</v>
      </c>
      <c r="E110" s="144"/>
      <c r="F110" s="144">
        <v>215722</v>
      </c>
      <c r="G110" s="144" t="s">
        <v>245</v>
      </c>
    </row>
    <row r="111" spans="1:7" x14ac:dyDescent="0.35">
      <c r="A111" s="144" t="s">
        <v>253</v>
      </c>
      <c r="B111" s="144" t="s">
        <v>331</v>
      </c>
      <c r="C111" s="144" t="s">
        <v>79</v>
      </c>
      <c r="D111" s="144" t="s">
        <v>103</v>
      </c>
      <c r="E111" s="144"/>
      <c r="F111" s="144">
        <v>215722</v>
      </c>
      <c r="G111" s="144" t="s">
        <v>246</v>
      </c>
    </row>
    <row r="112" spans="1:7" x14ac:dyDescent="0.35">
      <c r="A112" s="144" t="s">
        <v>253</v>
      </c>
      <c r="B112" s="144" t="s">
        <v>332</v>
      </c>
      <c r="C112" s="144" t="s">
        <v>79</v>
      </c>
      <c r="D112" s="144" t="s">
        <v>104</v>
      </c>
      <c r="E112" s="144"/>
      <c r="F112" s="144">
        <v>215591</v>
      </c>
      <c r="G112" s="144" t="s">
        <v>245</v>
      </c>
    </row>
    <row r="113" spans="1:7" x14ac:dyDescent="0.35">
      <c r="A113" s="144" t="s">
        <v>253</v>
      </c>
      <c r="B113" s="144" t="s">
        <v>332</v>
      </c>
      <c r="C113" s="144" t="s">
        <v>79</v>
      </c>
      <c r="D113" s="144" t="s">
        <v>104</v>
      </c>
      <c r="E113" s="144"/>
      <c r="F113" s="144">
        <v>215591</v>
      </c>
      <c r="G113" s="144" t="s">
        <v>246</v>
      </c>
    </row>
    <row r="114" spans="1:7" x14ac:dyDescent="0.35">
      <c r="A114" s="144" t="s">
        <v>253</v>
      </c>
      <c r="B114" s="144" t="s">
        <v>333</v>
      </c>
      <c r="C114" s="144" t="s">
        <v>79</v>
      </c>
      <c r="D114" s="144" t="s">
        <v>104</v>
      </c>
      <c r="E114" s="144"/>
      <c r="F114" s="144">
        <v>215703</v>
      </c>
      <c r="G114" s="144" t="s">
        <v>245</v>
      </c>
    </row>
    <row r="115" spans="1:7" x14ac:dyDescent="0.35">
      <c r="A115" s="144" t="s">
        <v>253</v>
      </c>
      <c r="B115" s="144" t="s">
        <v>333</v>
      </c>
      <c r="C115" s="144" t="s">
        <v>79</v>
      </c>
      <c r="D115" s="144" t="s">
        <v>104</v>
      </c>
      <c r="E115" s="144"/>
      <c r="F115" s="144">
        <v>215703</v>
      </c>
      <c r="G115" s="144" t="s">
        <v>246</v>
      </c>
    </row>
    <row r="116" spans="1:7" x14ac:dyDescent="0.35">
      <c r="A116" s="136" t="s">
        <v>201</v>
      </c>
      <c r="B116" s="136" t="s">
        <v>334</v>
      </c>
      <c r="C116" s="136" t="s">
        <v>79</v>
      </c>
      <c r="D116" s="136" t="s">
        <v>105</v>
      </c>
      <c r="E116" s="136"/>
      <c r="F116" s="136">
        <v>199878</v>
      </c>
      <c r="G116" s="136" t="s">
        <v>245</v>
      </c>
    </row>
    <row r="117" spans="1:7" x14ac:dyDescent="0.35">
      <c r="A117" s="136" t="s">
        <v>201</v>
      </c>
      <c r="B117" s="136" t="s">
        <v>334</v>
      </c>
      <c r="C117" s="136" t="s">
        <v>79</v>
      </c>
      <c r="D117" s="136" t="s">
        <v>105</v>
      </c>
      <c r="E117" s="136"/>
      <c r="F117" s="136">
        <v>199878</v>
      </c>
      <c r="G117" s="136" t="s">
        <v>246</v>
      </c>
    </row>
    <row r="118" spans="1:7" x14ac:dyDescent="0.35">
      <c r="A118" s="136" t="s">
        <v>201</v>
      </c>
      <c r="B118" s="136" t="s">
        <v>335</v>
      </c>
      <c r="C118" s="136" t="s">
        <v>79</v>
      </c>
      <c r="D118" s="136" t="s">
        <v>105</v>
      </c>
      <c r="E118" s="136"/>
      <c r="F118" s="136">
        <v>178825</v>
      </c>
      <c r="G118" s="136" t="s">
        <v>245</v>
      </c>
    </row>
    <row r="119" spans="1:7" x14ac:dyDescent="0.35">
      <c r="A119" s="136" t="s">
        <v>201</v>
      </c>
      <c r="B119" s="136" t="s">
        <v>335</v>
      </c>
      <c r="C119" s="136" t="s">
        <v>79</v>
      </c>
      <c r="D119" s="136" t="s">
        <v>105</v>
      </c>
      <c r="E119" s="136"/>
      <c r="F119" s="136">
        <v>178825</v>
      </c>
      <c r="G119" s="136" t="s">
        <v>246</v>
      </c>
    </row>
    <row r="120" spans="1:7" x14ac:dyDescent="0.35">
      <c r="A120" s="136" t="s">
        <v>201</v>
      </c>
      <c r="B120" s="136" t="s">
        <v>336</v>
      </c>
      <c r="C120" s="136" t="s">
        <v>79</v>
      </c>
      <c r="D120" s="136" t="s">
        <v>107</v>
      </c>
      <c r="E120" s="136"/>
      <c r="F120" s="136">
        <v>199883</v>
      </c>
      <c r="G120" s="136" t="s">
        <v>245</v>
      </c>
    </row>
    <row r="121" spans="1:7" x14ac:dyDescent="0.35">
      <c r="A121" s="136" t="s">
        <v>201</v>
      </c>
      <c r="B121" s="136" t="s">
        <v>336</v>
      </c>
      <c r="C121" s="136" t="s">
        <v>79</v>
      </c>
      <c r="D121" s="136" t="s">
        <v>107</v>
      </c>
      <c r="E121" s="136"/>
      <c r="F121" s="136">
        <v>199883</v>
      </c>
      <c r="G121" s="136" t="s">
        <v>246</v>
      </c>
    </row>
    <row r="122" spans="1:7" x14ac:dyDescent="0.35">
      <c r="A122" s="136" t="s">
        <v>201</v>
      </c>
      <c r="B122" s="136" t="s">
        <v>337</v>
      </c>
      <c r="C122" s="136" t="s">
        <v>79</v>
      </c>
      <c r="D122" s="136" t="s">
        <v>107</v>
      </c>
      <c r="E122" s="136"/>
      <c r="F122" s="136">
        <v>179155</v>
      </c>
      <c r="G122" s="136" t="s">
        <v>245</v>
      </c>
    </row>
    <row r="123" spans="1:7" x14ac:dyDescent="0.35">
      <c r="A123" s="136" t="s">
        <v>201</v>
      </c>
      <c r="B123" s="136" t="s">
        <v>337</v>
      </c>
      <c r="C123" s="136" t="s">
        <v>79</v>
      </c>
      <c r="D123" s="136" t="s">
        <v>107</v>
      </c>
      <c r="E123" s="136"/>
      <c r="F123" s="136">
        <v>179155</v>
      </c>
      <c r="G123" s="136" t="s">
        <v>246</v>
      </c>
    </row>
    <row r="124" spans="1:7" x14ac:dyDescent="0.35">
      <c r="A124" s="70" t="s">
        <v>108</v>
      </c>
      <c r="B124" s="70" t="s">
        <v>338</v>
      </c>
      <c r="C124" s="70" t="s">
        <v>79</v>
      </c>
      <c r="D124" s="70" t="s">
        <v>109</v>
      </c>
      <c r="E124" s="70"/>
      <c r="F124" s="70">
        <v>210069</v>
      </c>
      <c r="G124" s="70" t="s">
        <v>245</v>
      </c>
    </row>
    <row r="125" spans="1:7" x14ac:dyDescent="0.35">
      <c r="A125" s="70" t="s">
        <v>108</v>
      </c>
      <c r="B125" s="70" t="s">
        <v>338</v>
      </c>
      <c r="C125" s="70" t="s">
        <v>79</v>
      </c>
      <c r="D125" s="70" t="s">
        <v>109</v>
      </c>
      <c r="E125" s="70"/>
      <c r="F125" s="70">
        <v>210069</v>
      </c>
      <c r="G125" s="70" t="s">
        <v>246</v>
      </c>
    </row>
    <row r="126" spans="1:7" x14ac:dyDescent="0.35">
      <c r="A126" s="70" t="s">
        <v>108</v>
      </c>
      <c r="B126" s="70" t="s">
        <v>339</v>
      </c>
      <c r="C126" s="70" t="s">
        <v>79</v>
      </c>
      <c r="D126" s="70" t="s">
        <v>109</v>
      </c>
      <c r="E126" s="70"/>
      <c r="F126" s="70">
        <v>210069</v>
      </c>
      <c r="G126" s="70" t="s">
        <v>245</v>
      </c>
    </row>
    <row r="127" spans="1:7" x14ac:dyDescent="0.35">
      <c r="A127" s="70" t="s">
        <v>108</v>
      </c>
      <c r="B127" s="70" t="s">
        <v>339</v>
      </c>
      <c r="C127" s="70" t="s">
        <v>79</v>
      </c>
      <c r="D127" s="70" t="s">
        <v>109</v>
      </c>
      <c r="E127" s="70"/>
      <c r="F127" s="70">
        <v>210069</v>
      </c>
      <c r="G127" s="70" t="s">
        <v>246</v>
      </c>
    </row>
    <row r="128" spans="1:7" x14ac:dyDescent="0.35">
      <c r="A128" s="70" t="s">
        <v>108</v>
      </c>
      <c r="B128" s="70" t="s">
        <v>340</v>
      </c>
      <c r="C128" s="70" t="s">
        <v>79</v>
      </c>
      <c r="D128" s="70" t="s">
        <v>109</v>
      </c>
      <c r="E128" s="70"/>
      <c r="F128" s="70">
        <v>210069</v>
      </c>
      <c r="G128" s="70" t="s">
        <v>245</v>
      </c>
    </row>
    <row r="129" spans="1:7" x14ac:dyDescent="0.35">
      <c r="A129" s="70" t="s">
        <v>108</v>
      </c>
      <c r="B129" s="70" t="s">
        <v>340</v>
      </c>
      <c r="C129" s="70" t="s">
        <v>79</v>
      </c>
      <c r="D129" s="70" t="s">
        <v>109</v>
      </c>
      <c r="E129" s="70"/>
      <c r="F129" s="70">
        <v>210069</v>
      </c>
      <c r="G129" s="70" t="s">
        <v>246</v>
      </c>
    </row>
    <row r="130" spans="1:7" x14ac:dyDescent="0.35">
      <c r="A130" s="70" t="s">
        <v>108</v>
      </c>
      <c r="B130" s="70" t="s">
        <v>341</v>
      </c>
      <c r="C130" s="70" t="s">
        <v>79</v>
      </c>
      <c r="D130" s="70" t="s">
        <v>109</v>
      </c>
      <c r="E130" s="70"/>
      <c r="F130" s="70">
        <v>151040</v>
      </c>
      <c r="G130" s="70" t="s">
        <v>245</v>
      </c>
    </row>
    <row r="131" spans="1:7" x14ac:dyDescent="0.35">
      <c r="A131" s="70" t="s">
        <v>108</v>
      </c>
      <c r="B131" s="70" t="s">
        <v>341</v>
      </c>
      <c r="C131" s="70" t="s">
        <v>79</v>
      </c>
      <c r="D131" s="70" t="s">
        <v>109</v>
      </c>
      <c r="E131" s="70"/>
      <c r="F131" s="70">
        <v>151040</v>
      </c>
      <c r="G131" s="70" t="s">
        <v>246</v>
      </c>
    </row>
    <row r="132" spans="1:7" x14ac:dyDescent="0.35">
      <c r="A132" s="70" t="s">
        <v>108</v>
      </c>
      <c r="B132" s="70" t="s">
        <v>342</v>
      </c>
      <c r="C132" s="70" t="s">
        <v>79</v>
      </c>
      <c r="D132" s="70" t="s">
        <v>110</v>
      </c>
      <c r="E132" s="70"/>
      <c r="F132" s="70">
        <v>149294</v>
      </c>
      <c r="G132" s="70" t="s">
        <v>245</v>
      </c>
    </row>
    <row r="133" spans="1:7" x14ac:dyDescent="0.35">
      <c r="A133" s="70" t="s">
        <v>108</v>
      </c>
      <c r="B133" s="70" t="s">
        <v>342</v>
      </c>
      <c r="C133" s="70" t="s">
        <v>79</v>
      </c>
      <c r="D133" s="70" t="s">
        <v>110</v>
      </c>
      <c r="E133" s="70"/>
      <c r="F133" s="70">
        <v>149294</v>
      </c>
      <c r="G133" s="70" t="s">
        <v>246</v>
      </c>
    </row>
    <row r="134" spans="1:7" x14ac:dyDescent="0.35">
      <c r="A134" s="70" t="s">
        <v>108</v>
      </c>
      <c r="B134" s="70" t="s">
        <v>343</v>
      </c>
      <c r="C134" s="70" t="s">
        <v>79</v>
      </c>
      <c r="D134" s="70" t="s">
        <v>110</v>
      </c>
      <c r="E134" s="70"/>
      <c r="F134" s="70">
        <v>149294</v>
      </c>
      <c r="G134" s="70" t="s">
        <v>245</v>
      </c>
    </row>
    <row r="135" spans="1:7" x14ac:dyDescent="0.35">
      <c r="A135" s="70" t="s">
        <v>108</v>
      </c>
      <c r="B135" s="70" t="s">
        <v>343</v>
      </c>
      <c r="C135" s="70" t="s">
        <v>79</v>
      </c>
      <c r="D135" s="70" t="s">
        <v>110</v>
      </c>
      <c r="E135" s="70"/>
      <c r="F135" s="70">
        <v>149294</v>
      </c>
      <c r="G135" s="70" t="s">
        <v>246</v>
      </c>
    </row>
    <row r="136" spans="1:7" x14ac:dyDescent="0.35">
      <c r="A136" s="70" t="s">
        <v>108</v>
      </c>
      <c r="B136" s="70" t="s">
        <v>344</v>
      </c>
      <c r="C136" s="70" t="s">
        <v>79</v>
      </c>
      <c r="D136" s="70" t="s">
        <v>110</v>
      </c>
      <c r="E136" s="70"/>
      <c r="F136" s="70">
        <v>149294</v>
      </c>
      <c r="G136" s="70" t="s">
        <v>245</v>
      </c>
    </row>
    <row r="137" spans="1:7" x14ac:dyDescent="0.35">
      <c r="A137" s="70" t="s">
        <v>108</v>
      </c>
      <c r="B137" s="70" t="s">
        <v>344</v>
      </c>
      <c r="C137" s="70" t="s">
        <v>79</v>
      </c>
      <c r="D137" s="70" t="s">
        <v>110</v>
      </c>
      <c r="E137" s="70"/>
      <c r="F137" s="70">
        <v>149294</v>
      </c>
      <c r="G137" s="70" t="s">
        <v>246</v>
      </c>
    </row>
    <row r="138" spans="1:7" x14ac:dyDescent="0.35">
      <c r="A138" s="70" t="s">
        <v>108</v>
      </c>
      <c r="B138" s="70" t="s">
        <v>345</v>
      </c>
      <c r="C138" s="70" t="s">
        <v>79</v>
      </c>
      <c r="D138" s="70" t="s">
        <v>110</v>
      </c>
      <c r="E138" s="70"/>
      <c r="F138" s="70">
        <v>150930</v>
      </c>
      <c r="G138" s="70" t="s">
        <v>245</v>
      </c>
    </row>
    <row r="139" spans="1:7" x14ac:dyDescent="0.35">
      <c r="A139" s="70" t="s">
        <v>108</v>
      </c>
      <c r="B139" s="70" t="s">
        <v>345</v>
      </c>
      <c r="C139" s="70" t="s">
        <v>79</v>
      </c>
      <c r="D139" s="70" t="s">
        <v>110</v>
      </c>
      <c r="E139" s="70"/>
      <c r="F139" s="70">
        <v>150930</v>
      </c>
      <c r="G139" s="70" t="s">
        <v>246</v>
      </c>
    </row>
    <row r="140" spans="1:7" x14ac:dyDescent="0.35">
      <c r="A140" s="145" t="s">
        <v>272</v>
      </c>
      <c r="B140" s="145" t="s">
        <v>319</v>
      </c>
      <c r="C140" s="145" t="s">
        <v>79</v>
      </c>
      <c r="D140" s="145" t="s">
        <v>111</v>
      </c>
      <c r="E140" s="145"/>
      <c r="F140" s="145">
        <v>206611</v>
      </c>
      <c r="G140" s="145" t="s">
        <v>245</v>
      </c>
    </row>
    <row r="141" spans="1:7" x14ac:dyDescent="0.35">
      <c r="A141" s="145" t="s">
        <v>272</v>
      </c>
      <c r="B141" s="145" t="s">
        <v>319</v>
      </c>
      <c r="C141" s="145" t="s">
        <v>79</v>
      </c>
      <c r="D141" s="145" t="s">
        <v>111</v>
      </c>
      <c r="E141" s="145"/>
      <c r="F141" s="145">
        <v>206611</v>
      </c>
      <c r="G141" s="145" t="s">
        <v>246</v>
      </c>
    </row>
    <row r="142" spans="1:7" x14ac:dyDescent="0.35">
      <c r="A142" s="145" t="s">
        <v>272</v>
      </c>
      <c r="B142" s="145" t="s">
        <v>320</v>
      </c>
      <c r="C142" s="145" t="s">
        <v>79</v>
      </c>
      <c r="D142" s="145" t="s">
        <v>111</v>
      </c>
      <c r="E142" s="145"/>
      <c r="F142" s="145">
        <v>206611</v>
      </c>
      <c r="G142" s="145" t="s">
        <v>245</v>
      </c>
    </row>
    <row r="143" spans="1:7" x14ac:dyDescent="0.35">
      <c r="A143" s="145" t="s">
        <v>272</v>
      </c>
      <c r="B143" s="145" t="s">
        <v>320</v>
      </c>
      <c r="C143" s="145" t="s">
        <v>79</v>
      </c>
      <c r="D143" s="145" t="s">
        <v>111</v>
      </c>
      <c r="E143" s="145"/>
      <c r="F143" s="145">
        <v>206611</v>
      </c>
      <c r="G143" s="145" t="s">
        <v>246</v>
      </c>
    </row>
    <row r="144" spans="1:7" x14ac:dyDescent="0.35">
      <c r="A144" s="145" t="s">
        <v>272</v>
      </c>
      <c r="B144" s="145" t="s">
        <v>321</v>
      </c>
      <c r="C144" s="145" t="s">
        <v>79</v>
      </c>
      <c r="D144" s="145" t="s">
        <v>111</v>
      </c>
      <c r="E144" s="145"/>
      <c r="F144" s="145">
        <v>206611</v>
      </c>
      <c r="G144" s="145" t="s">
        <v>245</v>
      </c>
    </row>
    <row r="145" spans="1:7" x14ac:dyDescent="0.35">
      <c r="A145" s="145" t="s">
        <v>272</v>
      </c>
      <c r="B145" s="145" t="s">
        <v>321</v>
      </c>
      <c r="C145" s="145" t="s">
        <v>79</v>
      </c>
      <c r="D145" s="145" t="s">
        <v>111</v>
      </c>
      <c r="E145" s="145"/>
      <c r="F145" s="145">
        <v>206611</v>
      </c>
      <c r="G145" s="145" t="s">
        <v>246</v>
      </c>
    </row>
    <row r="146" spans="1:7" x14ac:dyDescent="0.35">
      <c r="A146" s="145" t="s">
        <v>272</v>
      </c>
      <c r="B146" s="145" t="s">
        <v>346</v>
      </c>
      <c r="C146" s="145" t="s">
        <v>79</v>
      </c>
      <c r="D146" s="145" t="s">
        <v>111</v>
      </c>
      <c r="E146" s="145"/>
      <c r="F146" s="145">
        <v>213494</v>
      </c>
      <c r="G146" s="145" t="s">
        <v>245</v>
      </c>
    </row>
    <row r="147" spans="1:7" x14ac:dyDescent="0.35">
      <c r="A147" s="145" t="s">
        <v>272</v>
      </c>
      <c r="B147" s="145" t="s">
        <v>346</v>
      </c>
      <c r="C147" s="145" t="s">
        <v>79</v>
      </c>
      <c r="D147" s="145" t="s">
        <v>111</v>
      </c>
      <c r="E147" s="145"/>
      <c r="F147" s="145">
        <v>213494</v>
      </c>
      <c r="G147" s="145" t="s">
        <v>246</v>
      </c>
    </row>
    <row r="148" spans="1:7" x14ac:dyDescent="0.35">
      <c r="A148" s="145" t="s">
        <v>272</v>
      </c>
      <c r="B148" s="145" t="s">
        <v>323</v>
      </c>
      <c r="C148" s="145" t="s">
        <v>79</v>
      </c>
      <c r="D148" s="145" t="s">
        <v>112</v>
      </c>
      <c r="E148" s="145"/>
      <c r="F148" s="145">
        <v>206622</v>
      </c>
      <c r="G148" s="145" t="s">
        <v>245</v>
      </c>
    </row>
    <row r="149" spans="1:7" x14ac:dyDescent="0.35">
      <c r="A149" s="145" t="s">
        <v>272</v>
      </c>
      <c r="B149" s="145" t="s">
        <v>323</v>
      </c>
      <c r="C149" s="145" t="s">
        <v>79</v>
      </c>
      <c r="D149" s="145" t="s">
        <v>112</v>
      </c>
      <c r="E149" s="145"/>
      <c r="F149" s="145">
        <v>206622</v>
      </c>
      <c r="G149" s="145" t="s">
        <v>246</v>
      </c>
    </row>
    <row r="150" spans="1:7" x14ac:dyDescent="0.35">
      <c r="A150" s="145" t="s">
        <v>272</v>
      </c>
      <c r="B150" s="145" t="s">
        <v>324</v>
      </c>
      <c r="C150" s="145" t="s">
        <v>79</v>
      </c>
      <c r="D150" s="145" t="s">
        <v>112</v>
      </c>
      <c r="E150" s="145"/>
      <c r="F150" s="145">
        <v>206622</v>
      </c>
      <c r="G150" s="145" t="s">
        <v>245</v>
      </c>
    </row>
    <row r="151" spans="1:7" x14ac:dyDescent="0.35">
      <c r="A151" s="145" t="s">
        <v>272</v>
      </c>
      <c r="B151" s="145" t="s">
        <v>324</v>
      </c>
      <c r="C151" s="145" t="s">
        <v>79</v>
      </c>
      <c r="D151" s="145" t="s">
        <v>112</v>
      </c>
      <c r="E151" s="145"/>
      <c r="F151" s="145">
        <v>206622</v>
      </c>
      <c r="G151" s="145" t="s">
        <v>246</v>
      </c>
    </row>
    <row r="152" spans="1:7" x14ac:dyDescent="0.35">
      <c r="A152" s="145" t="s">
        <v>272</v>
      </c>
      <c r="B152" s="145" t="s">
        <v>325</v>
      </c>
      <c r="C152" s="145" t="s">
        <v>79</v>
      </c>
      <c r="D152" s="145" t="s">
        <v>112</v>
      </c>
      <c r="E152" s="145"/>
      <c r="F152" s="145">
        <v>206622</v>
      </c>
      <c r="G152" s="145" t="s">
        <v>245</v>
      </c>
    </row>
    <row r="153" spans="1:7" x14ac:dyDescent="0.35">
      <c r="A153" s="145" t="s">
        <v>272</v>
      </c>
      <c r="B153" s="145" t="s">
        <v>325</v>
      </c>
      <c r="C153" s="145" t="s">
        <v>79</v>
      </c>
      <c r="D153" s="145" t="s">
        <v>112</v>
      </c>
      <c r="E153" s="145"/>
      <c r="F153" s="145">
        <v>206622</v>
      </c>
      <c r="G153" s="145" t="s">
        <v>246</v>
      </c>
    </row>
    <row r="154" spans="1:7" x14ac:dyDescent="0.35">
      <c r="A154" s="145" t="s">
        <v>272</v>
      </c>
      <c r="B154" s="145" t="s">
        <v>347</v>
      </c>
      <c r="C154" s="145" t="s">
        <v>79</v>
      </c>
      <c r="D154" s="145" t="s">
        <v>112</v>
      </c>
      <c r="E154" s="145"/>
      <c r="F154" s="145">
        <v>214649</v>
      </c>
      <c r="G154" s="145" t="s">
        <v>245</v>
      </c>
    </row>
    <row r="155" spans="1:7" x14ac:dyDescent="0.35">
      <c r="A155" s="145" t="s">
        <v>272</v>
      </c>
      <c r="B155" s="145" t="s">
        <v>347</v>
      </c>
      <c r="C155" s="145" t="s">
        <v>79</v>
      </c>
      <c r="D155" s="145" t="s">
        <v>112</v>
      </c>
      <c r="E155" s="145"/>
      <c r="F155" s="145">
        <v>214649</v>
      </c>
      <c r="G155" s="145" t="s">
        <v>246</v>
      </c>
    </row>
    <row r="156" spans="1:7" x14ac:dyDescent="0.35">
      <c r="A156" s="134" t="s">
        <v>113</v>
      </c>
      <c r="B156" s="134" t="s">
        <v>348</v>
      </c>
      <c r="C156" s="134" t="s">
        <v>79</v>
      </c>
      <c r="D156" s="134" t="s">
        <v>114</v>
      </c>
      <c r="E156" s="134"/>
      <c r="F156" s="134">
        <v>138570</v>
      </c>
      <c r="G156" s="134" t="s">
        <v>245</v>
      </c>
    </row>
    <row r="157" spans="1:7" x14ac:dyDescent="0.35">
      <c r="A157" s="134" t="s">
        <v>113</v>
      </c>
      <c r="B157" s="134" t="s">
        <v>348</v>
      </c>
      <c r="C157" s="134" t="s">
        <v>79</v>
      </c>
      <c r="D157" s="134" t="s">
        <v>114</v>
      </c>
      <c r="E157" s="134"/>
      <c r="F157" s="134">
        <v>138570</v>
      </c>
      <c r="G157" s="134" t="s">
        <v>246</v>
      </c>
    </row>
    <row r="158" spans="1:7" x14ac:dyDescent="0.35">
      <c r="A158" s="134" t="s">
        <v>113</v>
      </c>
      <c r="B158" s="134" t="s">
        <v>349</v>
      </c>
      <c r="C158" s="134" t="s">
        <v>79</v>
      </c>
      <c r="D158" s="134" t="s">
        <v>114</v>
      </c>
      <c r="E158" s="134"/>
      <c r="F158" s="134">
        <v>137615</v>
      </c>
      <c r="G158" s="134" t="s">
        <v>245</v>
      </c>
    </row>
    <row r="159" spans="1:7" x14ac:dyDescent="0.35">
      <c r="A159" s="134" t="s">
        <v>113</v>
      </c>
      <c r="B159" s="134" t="s">
        <v>349</v>
      </c>
      <c r="C159" s="134" t="s">
        <v>79</v>
      </c>
      <c r="D159" s="134" t="s">
        <v>114</v>
      </c>
      <c r="E159" s="134"/>
      <c r="F159" s="134">
        <v>137615</v>
      </c>
      <c r="G159" s="134" t="s">
        <v>246</v>
      </c>
    </row>
    <row r="160" spans="1:7" x14ac:dyDescent="0.35">
      <c r="A160" s="134" t="s">
        <v>113</v>
      </c>
      <c r="B160" s="134" t="s">
        <v>350</v>
      </c>
      <c r="C160" s="134" t="s">
        <v>79</v>
      </c>
      <c r="D160" s="134" t="s">
        <v>114</v>
      </c>
      <c r="E160" s="134"/>
      <c r="F160" s="134">
        <v>141484</v>
      </c>
      <c r="G160" s="134" t="s">
        <v>245</v>
      </c>
    </row>
    <row r="161" spans="1:7" x14ac:dyDescent="0.35">
      <c r="A161" s="134" t="s">
        <v>113</v>
      </c>
      <c r="B161" s="134" t="s">
        <v>350</v>
      </c>
      <c r="C161" s="134" t="s">
        <v>79</v>
      </c>
      <c r="D161" s="134" t="s">
        <v>114</v>
      </c>
      <c r="E161" s="134"/>
      <c r="F161" s="134">
        <v>141484</v>
      </c>
      <c r="G161" s="134" t="s">
        <v>246</v>
      </c>
    </row>
    <row r="162" spans="1:7" x14ac:dyDescent="0.35">
      <c r="A162" s="134" t="s">
        <v>113</v>
      </c>
      <c r="B162" s="134" t="s">
        <v>351</v>
      </c>
      <c r="C162" s="134" t="s">
        <v>79</v>
      </c>
      <c r="D162" s="134" t="s">
        <v>114</v>
      </c>
      <c r="E162" s="134"/>
      <c r="F162" s="134">
        <v>141492</v>
      </c>
      <c r="G162" s="134" t="s">
        <v>245</v>
      </c>
    </row>
    <row r="163" spans="1:7" x14ac:dyDescent="0.35">
      <c r="A163" s="134" t="s">
        <v>113</v>
      </c>
      <c r="B163" s="134" t="s">
        <v>351</v>
      </c>
      <c r="C163" s="134" t="s">
        <v>79</v>
      </c>
      <c r="D163" s="134" t="s">
        <v>114</v>
      </c>
      <c r="E163" s="134"/>
      <c r="F163" s="134">
        <v>141492</v>
      </c>
      <c r="G163" s="134" t="s">
        <v>246</v>
      </c>
    </row>
    <row r="164" spans="1:7" x14ac:dyDescent="0.35">
      <c r="A164" s="134" t="s">
        <v>113</v>
      </c>
      <c r="B164" s="134" t="s">
        <v>401</v>
      </c>
      <c r="C164" s="134" t="s">
        <v>79</v>
      </c>
      <c r="D164" s="134" t="s">
        <v>114</v>
      </c>
      <c r="E164" s="134"/>
      <c r="F164" s="134">
        <v>224811</v>
      </c>
      <c r="G164" s="134" t="s">
        <v>245</v>
      </c>
    </row>
    <row r="165" spans="1:7" x14ac:dyDescent="0.35">
      <c r="A165" s="134" t="s">
        <v>113</v>
      </c>
      <c r="B165" s="134" t="s">
        <v>401</v>
      </c>
      <c r="C165" s="134" t="s">
        <v>79</v>
      </c>
      <c r="D165" s="134" t="s">
        <v>114</v>
      </c>
      <c r="E165" s="134"/>
      <c r="F165" s="134">
        <v>224811</v>
      </c>
      <c r="G165" s="134" t="s">
        <v>246</v>
      </c>
    </row>
    <row r="166" spans="1:7" x14ac:dyDescent="0.35">
      <c r="A166" s="134" t="s">
        <v>113</v>
      </c>
      <c r="B166" s="134" t="s">
        <v>402</v>
      </c>
      <c r="C166" s="134" t="s">
        <v>79</v>
      </c>
      <c r="D166" s="134" t="s">
        <v>114</v>
      </c>
      <c r="E166" s="134"/>
      <c r="F166" s="134">
        <v>224832</v>
      </c>
      <c r="G166" s="134" t="s">
        <v>245</v>
      </c>
    </row>
    <row r="167" spans="1:7" x14ac:dyDescent="0.35">
      <c r="A167" s="134" t="s">
        <v>113</v>
      </c>
      <c r="B167" s="134" t="s">
        <v>402</v>
      </c>
      <c r="C167" s="134" t="s">
        <v>79</v>
      </c>
      <c r="D167" s="134" t="s">
        <v>114</v>
      </c>
      <c r="E167" s="134"/>
      <c r="F167" s="134">
        <v>224832</v>
      </c>
      <c r="G167" s="134" t="s">
        <v>246</v>
      </c>
    </row>
    <row r="168" spans="1:7" x14ac:dyDescent="0.35">
      <c r="A168" s="134" t="s">
        <v>113</v>
      </c>
      <c r="B168" s="134" t="s">
        <v>403</v>
      </c>
      <c r="C168" s="134" t="s">
        <v>79</v>
      </c>
      <c r="D168" s="134" t="s">
        <v>114</v>
      </c>
      <c r="E168" s="134"/>
      <c r="F168" s="134">
        <v>224827</v>
      </c>
      <c r="G168" s="134" t="s">
        <v>245</v>
      </c>
    </row>
    <row r="169" spans="1:7" x14ac:dyDescent="0.35">
      <c r="A169" s="134" t="s">
        <v>113</v>
      </c>
      <c r="B169" s="134" t="s">
        <v>403</v>
      </c>
      <c r="C169" s="134" t="s">
        <v>79</v>
      </c>
      <c r="D169" s="134" t="s">
        <v>114</v>
      </c>
      <c r="E169" s="134"/>
      <c r="F169" s="134">
        <v>224827</v>
      </c>
      <c r="G169" s="134" t="s">
        <v>246</v>
      </c>
    </row>
    <row r="170" spans="1:7" x14ac:dyDescent="0.35">
      <c r="A170" s="134" t="s">
        <v>113</v>
      </c>
      <c r="B170" s="134" t="s">
        <v>404</v>
      </c>
      <c r="C170" s="134" t="s">
        <v>79</v>
      </c>
      <c r="D170" s="134" t="s">
        <v>114</v>
      </c>
      <c r="E170" s="134"/>
      <c r="F170" s="134">
        <v>224833</v>
      </c>
      <c r="G170" s="134" t="s">
        <v>245</v>
      </c>
    </row>
    <row r="171" spans="1:7" x14ac:dyDescent="0.35">
      <c r="A171" s="134" t="s">
        <v>113</v>
      </c>
      <c r="B171" s="134" t="s">
        <v>404</v>
      </c>
      <c r="C171" s="134" t="s">
        <v>79</v>
      </c>
      <c r="D171" s="134" t="s">
        <v>114</v>
      </c>
      <c r="E171" s="134"/>
      <c r="F171" s="134">
        <v>224833</v>
      </c>
      <c r="G171" s="134" t="s">
        <v>246</v>
      </c>
    </row>
    <row r="172" spans="1:7" x14ac:dyDescent="0.35">
      <c r="A172" s="134" t="s">
        <v>113</v>
      </c>
      <c r="B172" s="134" t="s">
        <v>405</v>
      </c>
      <c r="C172" s="134" t="s">
        <v>79</v>
      </c>
      <c r="D172" s="134" t="s">
        <v>114</v>
      </c>
      <c r="E172" s="134"/>
      <c r="F172" s="134">
        <v>224865</v>
      </c>
      <c r="G172" s="134" t="s">
        <v>245</v>
      </c>
    </row>
    <row r="173" spans="1:7" x14ac:dyDescent="0.35">
      <c r="A173" s="134" t="s">
        <v>113</v>
      </c>
      <c r="B173" s="134" t="s">
        <v>405</v>
      </c>
      <c r="C173" s="134" t="s">
        <v>79</v>
      </c>
      <c r="D173" s="134" t="s">
        <v>114</v>
      </c>
      <c r="E173" s="134"/>
      <c r="F173" s="134">
        <v>224865</v>
      </c>
      <c r="G173" s="134" t="s">
        <v>246</v>
      </c>
    </row>
    <row r="174" spans="1:7" x14ac:dyDescent="0.35">
      <c r="A174" s="134" t="s">
        <v>113</v>
      </c>
      <c r="B174" s="134" t="s">
        <v>406</v>
      </c>
      <c r="C174" s="134" t="s">
        <v>79</v>
      </c>
      <c r="D174" s="134" t="s">
        <v>114</v>
      </c>
      <c r="E174" s="134"/>
      <c r="F174" s="134">
        <v>224870</v>
      </c>
      <c r="G174" s="134" t="s">
        <v>245</v>
      </c>
    </row>
    <row r="175" spans="1:7" x14ac:dyDescent="0.35">
      <c r="A175" s="134" t="s">
        <v>113</v>
      </c>
      <c r="B175" s="134" t="s">
        <v>406</v>
      </c>
      <c r="C175" s="134" t="s">
        <v>79</v>
      </c>
      <c r="D175" s="134" t="s">
        <v>114</v>
      </c>
      <c r="E175" s="134"/>
      <c r="F175" s="134">
        <v>224870</v>
      </c>
      <c r="G175" s="134" t="s">
        <v>246</v>
      </c>
    </row>
    <row r="176" spans="1:7" x14ac:dyDescent="0.35">
      <c r="A176" s="134" t="s">
        <v>113</v>
      </c>
      <c r="B176" s="134" t="s">
        <v>407</v>
      </c>
      <c r="C176" s="134" t="s">
        <v>79</v>
      </c>
      <c r="D176" s="134" t="s">
        <v>114</v>
      </c>
      <c r="E176" s="134"/>
      <c r="F176" s="134">
        <v>224680</v>
      </c>
      <c r="G176" s="134" t="s">
        <v>245</v>
      </c>
    </row>
    <row r="177" spans="1:7" x14ac:dyDescent="0.35">
      <c r="A177" s="134" t="s">
        <v>113</v>
      </c>
      <c r="B177" s="134" t="s">
        <v>407</v>
      </c>
      <c r="C177" s="134" t="s">
        <v>79</v>
      </c>
      <c r="D177" s="134" t="s">
        <v>114</v>
      </c>
      <c r="E177" s="134"/>
      <c r="F177" s="134">
        <v>224680</v>
      </c>
      <c r="G177" s="134" t="s">
        <v>246</v>
      </c>
    </row>
    <row r="178" spans="1:7" x14ac:dyDescent="0.35">
      <c r="A178" s="134" t="s">
        <v>113</v>
      </c>
      <c r="B178" s="134" t="s">
        <v>398</v>
      </c>
      <c r="C178" s="134" t="s">
        <v>79</v>
      </c>
      <c r="D178" s="134" t="s">
        <v>114</v>
      </c>
      <c r="E178" s="134"/>
      <c r="F178" s="134">
        <v>137615</v>
      </c>
      <c r="G178" s="134" t="s">
        <v>245</v>
      </c>
    </row>
    <row r="179" spans="1:7" x14ac:dyDescent="0.35">
      <c r="A179" s="134" t="s">
        <v>113</v>
      </c>
      <c r="B179" s="134" t="s">
        <v>398</v>
      </c>
      <c r="C179" s="134" t="s">
        <v>79</v>
      </c>
      <c r="D179" s="134" t="s">
        <v>114</v>
      </c>
      <c r="E179" s="134"/>
      <c r="F179" s="134">
        <v>137615</v>
      </c>
      <c r="G179" s="134" t="s">
        <v>246</v>
      </c>
    </row>
    <row r="180" spans="1:7" x14ac:dyDescent="0.35">
      <c r="A180" s="134" t="s">
        <v>113</v>
      </c>
      <c r="B180" s="134" t="s">
        <v>408</v>
      </c>
      <c r="C180" s="134" t="s">
        <v>79</v>
      </c>
      <c r="D180" s="134" t="s">
        <v>114</v>
      </c>
      <c r="E180" s="134"/>
      <c r="F180" s="134">
        <v>224809</v>
      </c>
      <c r="G180" s="134" t="s">
        <v>245</v>
      </c>
    </row>
    <row r="181" spans="1:7" x14ac:dyDescent="0.35">
      <c r="A181" s="134" t="s">
        <v>113</v>
      </c>
      <c r="B181" s="134" t="s">
        <v>408</v>
      </c>
      <c r="C181" s="134" t="s">
        <v>79</v>
      </c>
      <c r="D181" s="134" t="s">
        <v>114</v>
      </c>
      <c r="E181" s="134"/>
      <c r="F181" s="134">
        <v>224809</v>
      </c>
      <c r="G181" s="134" t="s">
        <v>246</v>
      </c>
    </row>
    <row r="182" spans="1:7" x14ac:dyDescent="0.35">
      <c r="A182" s="134" t="s">
        <v>113</v>
      </c>
      <c r="B182" s="134" t="s">
        <v>409</v>
      </c>
      <c r="C182" s="134" t="s">
        <v>79</v>
      </c>
      <c r="D182" s="134" t="s">
        <v>114</v>
      </c>
      <c r="E182" s="134"/>
      <c r="F182" s="134">
        <v>224807</v>
      </c>
      <c r="G182" s="134" t="s">
        <v>245</v>
      </c>
    </row>
    <row r="183" spans="1:7" x14ac:dyDescent="0.35">
      <c r="A183" s="134" t="s">
        <v>113</v>
      </c>
      <c r="B183" s="134" t="s">
        <v>409</v>
      </c>
      <c r="C183" s="134" t="s">
        <v>79</v>
      </c>
      <c r="D183" s="134" t="s">
        <v>114</v>
      </c>
      <c r="E183" s="134"/>
      <c r="F183" s="134">
        <v>224807</v>
      </c>
      <c r="G183" s="134"/>
    </row>
    <row r="184" spans="1:7" x14ac:dyDescent="0.35">
      <c r="A184" s="134" t="s">
        <v>113</v>
      </c>
      <c r="B184" s="134" t="s">
        <v>352</v>
      </c>
      <c r="C184" s="134" t="s">
        <v>79</v>
      </c>
      <c r="D184" s="134" t="s">
        <v>115</v>
      </c>
      <c r="E184" s="134"/>
      <c r="F184" s="134">
        <v>137612</v>
      </c>
      <c r="G184" s="134" t="s">
        <v>245</v>
      </c>
    </row>
    <row r="185" spans="1:7" x14ac:dyDescent="0.35">
      <c r="A185" s="134" t="s">
        <v>113</v>
      </c>
      <c r="B185" s="134" t="s">
        <v>352</v>
      </c>
      <c r="C185" s="134" t="s">
        <v>79</v>
      </c>
      <c r="D185" s="134" t="s">
        <v>115</v>
      </c>
      <c r="E185" s="134"/>
      <c r="F185" s="134">
        <v>137612</v>
      </c>
      <c r="G185" s="134" t="s">
        <v>246</v>
      </c>
    </row>
    <row r="186" spans="1:7" x14ac:dyDescent="0.35">
      <c r="A186" s="134" t="s">
        <v>113</v>
      </c>
      <c r="B186" s="134" t="s">
        <v>353</v>
      </c>
      <c r="C186" s="134" t="s">
        <v>79</v>
      </c>
      <c r="D186" s="134" t="s">
        <v>115</v>
      </c>
      <c r="E186" s="134"/>
      <c r="F186" s="134">
        <v>137615</v>
      </c>
      <c r="G186" s="134" t="s">
        <v>245</v>
      </c>
    </row>
    <row r="187" spans="1:7" x14ac:dyDescent="0.35">
      <c r="A187" s="134" t="s">
        <v>113</v>
      </c>
      <c r="B187" s="134" t="s">
        <v>353</v>
      </c>
      <c r="C187" s="134" t="s">
        <v>79</v>
      </c>
      <c r="D187" s="134" t="s">
        <v>115</v>
      </c>
      <c r="E187" s="134"/>
      <c r="F187" s="134">
        <v>137615</v>
      </c>
      <c r="G187" s="134" t="s">
        <v>246</v>
      </c>
    </row>
    <row r="188" spans="1:7" x14ac:dyDescent="0.35">
      <c r="A188" s="134" t="s">
        <v>113</v>
      </c>
      <c r="B188" s="134" t="s">
        <v>354</v>
      </c>
      <c r="C188" s="134" t="s">
        <v>79</v>
      </c>
      <c r="D188" s="134" t="s">
        <v>115</v>
      </c>
      <c r="E188" s="134"/>
      <c r="F188" s="134">
        <v>137614</v>
      </c>
      <c r="G188" s="134" t="s">
        <v>245</v>
      </c>
    </row>
    <row r="189" spans="1:7" x14ac:dyDescent="0.35">
      <c r="A189" s="134" t="s">
        <v>113</v>
      </c>
      <c r="B189" s="134" t="s">
        <v>354</v>
      </c>
      <c r="C189" s="134" t="s">
        <v>79</v>
      </c>
      <c r="D189" s="134" t="s">
        <v>115</v>
      </c>
      <c r="E189" s="134"/>
      <c r="F189" s="134">
        <v>137614</v>
      </c>
      <c r="G189" s="134" t="s">
        <v>246</v>
      </c>
    </row>
    <row r="190" spans="1:7" x14ac:dyDescent="0.35">
      <c r="A190" s="134" t="s">
        <v>113</v>
      </c>
      <c r="B190" s="134" t="s">
        <v>355</v>
      </c>
      <c r="C190" s="134" t="s">
        <v>79</v>
      </c>
      <c r="D190" s="134" t="s">
        <v>115</v>
      </c>
      <c r="E190" s="134"/>
      <c r="F190" s="134">
        <v>137625</v>
      </c>
      <c r="G190" s="134" t="s">
        <v>245</v>
      </c>
    </row>
    <row r="191" spans="1:7" x14ac:dyDescent="0.35">
      <c r="A191" s="134" t="s">
        <v>113</v>
      </c>
      <c r="B191" s="134" t="s">
        <v>355</v>
      </c>
      <c r="C191" s="134" t="s">
        <v>79</v>
      </c>
      <c r="D191" s="134" t="s">
        <v>115</v>
      </c>
      <c r="E191" s="134"/>
      <c r="F191" s="134">
        <v>137625</v>
      </c>
      <c r="G191" s="134" t="s">
        <v>246</v>
      </c>
    </row>
    <row r="192" spans="1:7" x14ac:dyDescent="0.35">
      <c r="A192" s="134" t="s">
        <v>113</v>
      </c>
      <c r="B192" s="134" t="s">
        <v>390</v>
      </c>
      <c r="C192" s="134" t="s">
        <v>79</v>
      </c>
      <c r="D192" s="134" t="s">
        <v>115</v>
      </c>
      <c r="E192" s="134"/>
      <c r="F192" s="134">
        <v>224580</v>
      </c>
      <c r="G192" s="134" t="s">
        <v>245</v>
      </c>
    </row>
    <row r="193" spans="1:7" x14ac:dyDescent="0.35">
      <c r="A193" s="134" t="s">
        <v>113</v>
      </c>
      <c r="B193" s="134" t="s">
        <v>390</v>
      </c>
      <c r="C193" s="134" t="s">
        <v>79</v>
      </c>
      <c r="D193" s="134" t="s">
        <v>115</v>
      </c>
      <c r="E193" s="134"/>
      <c r="F193" s="134">
        <v>224580</v>
      </c>
      <c r="G193" s="134" t="s">
        <v>246</v>
      </c>
    </row>
    <row r="194" spans="1:7" x14ac:dyDescent="0.35">
      <c r="A194" s="134" t="s">
        <v>113</v>
      </c>
      <c r="B194" s="134" t="s">
        <v>391</v>
      </c>
      <c r="C194" s="134" t="s">
        <v>79</v>
      </c>
      <c r="D194" s="134" t="s">
        <v>115</v>
      </c>
      <c r="E194" s="134"/>
      <c r="F194" s="134">
        <v>224673</v>
      </c>
      <c r="G194" s="134" t="s">
        <v>245</v>
      </c>
    </row>
    <row r="195" spans="1:7" x14ac:dyDescent="0.35">
      <c r="A195" s="134" t="s">
        <v>113</v>
      </c>
      <c r="B195" s="134" t="s">
        <v>391</v>
      </c>
      <c r="C195" s="134" t="s">
        <v>79</v>
      </c>
      <c r="D195" s="134" t="s">
        <v>115</v>
      </c>
      <c r="E195" s="134"/>
      <c r="F195" s="134">
        <v>224673</v>
      </c>
      <c r="G195" s="134" t="s">
        <v>246</v>
      </c>
    </row>
    <row r="196" spans="1:7" x14ac:dyDescent="0.35">
      <c r="A196" s="134" t="s">
        <v>113</v>
      </c>
      <c r="B196" s="134" t="s">
        <v>392</v>
      </c>
      <c r="C196" s="134" t="s">
        <v>79</v>
      </c>
      <c r="D196" s="134" t="s">
        <v>115</v>
      </c>
      <c r="E196" s="134"/>
      <c r="F196" s="134">
        <v>224759</v>
      </c>
      <c r="G196" s="134" t="s">
        <v>245</v>
      </c>
    </row>
    <row r="197" spans="1:7" x14ac:dyDescent="0.35">
      <c r="A197" s="134" t="s">
        <v>113</v>
      </c>
      <c r="B197" s="134" t="s">
        <v>392</v>
      </c>
      <c r="C197" s="134" t="s">
        <v>79</v>
      </c>
      <c r="D197" s="134" t="s">
        <v>115</v>
      </c>
      <c r="E197" s="134"/>
      <c r="F197" s="134">
        <v>224759</v>
      </c>
      <c r="G197" s="134" t="s">
        <v>246</v>
      </c>
    </row>
    <row r="198" spans="1:7" x14ac:dyDescent="0.35">
      <c r="A198" s="134" t="s">
        <v>113</v>
      </c>
      <c r="B198" s="134" t="s">
        <v>393</v>
      </c>
      <c r="C198" s="134" t="s">
        <v>79</v>
      </c>
      <c r="D198" s="134" t="s">
        <v>115</v>
      </c>
      <c r="E198" s="134"/>
      <c r="F198" s="134">
        <v>224760</v>
      </c>
      <c r="G198" s="134" t="s">
        <v>245</v>
      </c>
    </row>
    <row r="199" spans="1:7" x14ac:dyDescent="0.35">
      <c r="A199" s="134" t="s">
        <v>113</v>
      </c>
      <c r="B199" s="134" t="s">
        <v>393</v>
      </c>
      <c r="C199" s="134" t="s">
        <v>79</v>
      </c>
      <c r="D199" s="134" t="s">
        <v>115</v>
      </c>
      <c r="E199" s="134"/>
      <c r="F199" s="134">
        <v>224760</v>
      </c>
      <c r="G199" s="134" t="s">
        <v>246</v>
      </c>
    </row>
    <row r="200" spans="1:7" x14ac:dyDescent="0.35">
      <c r="A200" s="134" t="s">
        <v>113</v>
      </c>
      <c r="B200" s="134" t="s">
        <v>394</v>
      </c>
      <c r="C200" s="134" t="s">
        <v>79</v>
      </c>
      <c r="D200" s="134" t="s">
        <v>115</v>
      </c>
      <c r="E200" s="134"/>
      <c r="F200" s="134">
        <v>224718</v>
      </c>
      <c r="G200" s="134" t="s">
        <v>245</v>
      </c>
    </row>
    <row r="201" spans="1:7" x14ac:dyDescent="0.35">
      <c r="A201" s="134" t="s">
        <v>113</v>
      </c>
      <c r="B201" s="134" t="s">
        <v>394</v>
      </c>
      <c r="C201" s="134" t="s">
        <v>79</v>
      </c>
      <c r="D201" s="134" t="s">
        <v>115</v>
      </c>
      <c r="E201" s="134"/>
      <c r="F201" s="134">
        <v>224718</v>
      </c>
      <c r="G201" s="134" t="s">
        <v>246</v>
      </c>
    </row>
    <row r="202" spans="1:7" x14ac:dyDescent="0.35">
      <c r="A202" s="134" t="s">
        <v>113</v>
      </c>
      <c r="B202" s="134" t="s">
        <v>395</v>
      </c>
      <c r="C202" s="134" t="s">
        <v>79</v>
      </c>
      <c r="D202" s="134" t="s">
        <v>115</v>
      </c>
      <c r="E202" s="134"/>
      <c r="F202" s="134">
        <v>224726</v>
      </c>
      <c r="G202" s="134" t="s">
        <v>245</v>
      </c>
    </row>
    <row r="203" spans="1:7" x14ac:dyDescent="0.35">
      <c r="A203" s="134" t="s">
        <v>113</v>
      </c>
      <c r="B203" s="134" t="s">
        <v>395</v>
      </c>
      <c r="C203" s="134" t="s">
        <v>79</v>
      </c>
      <c r="D203" s="134" t="s">
        <v>115</v>
      </c>
      <c r="E203" s="134"/>
      <c r="F203" s="134">
        <v>224726</v>
      </c>
      <c r="G203" s="134" t="s">
        <v>246</v>
      </c>
    </row>
    <row r="204" spans="1:7" x14ac:dyDescent="0.35">
      <c r="A204" s="134" t="s">
        <v>113</v>
      </c>
      <c r="B204" s="134" t="s">
        <v>396</v>
      </c>
      <c r="C204" s="134" t="s">
        <v>79</v>
      </c>
      <c r="D204" s="134" t="s">
        <v>115</v>
      </c>
      <c r="E204" s="134"/>
      <c r="F204" s="134">
        <v>225537</v>
      </c>
      <c r="G204" s="134" t="s">
        <v>245</v>
      </c>
    </row>
    <row r="205" spans="1:7" x14ac:dyDescent="0.35">
      <c r="A205" s="134" t="s">
        <v>113</v>
      </c>
      <c r="B205" s="134" t="s">
        <v>396</v>
      </c>
      <c r="C205" s="134" t="s">
        <v>79</v>
      </c>
      <c r="D205" s="134" t="s">
        <v>115</v>
      </c>
      <c r="E205" s="134"/>
      <c r="F205" s="134">
        <v>225537</v>
      </c>
      <c r="G205" s="134" t="s">
        <v>246</v>
      </c>
    </row>
    <row r="206" spans="1:7" x14ac:dyDescent="0.35">
      <c r="A206" s="134" t="s">
        <v>113</v>
      </c>
      <c r="B206" s="134" t="s">
        <v>397</v>
      </c>
      <c r="C206" s="134" t="s">
        <v>79</v>
      </c>
      <c r="D206" s="134" t="s">
        <v>115</v>
      </c>
      <c r="E206" s="134"/>
      <c r="F206" s="134">
        <v>225538</v>
      </c>
      <c r="G206" s="134" t="s">
        <v>245</v>
      </c>
    </row>
    <row r="207" spans="1:7" x14ac:dyDescent="0.35">
      <c r="A207" s="134" t="s">
        <v>113</v>
      </c>
      <c r="B207" s="134" t="s">
        <v>397</v>
      </c>
      <c r="C207" s="134" t="s">
        <v>79</v>
      </c>
      <c r="D207" s="134" t="s">
        <v>115</v>
      </c>
      <c r="E207" s="134"/>
      <c r="F207" s="134">
        <v>225538</v>
      </c>
      <c r="G207" s="134" t="s">
        <v>246</v>
      </c>
    </row>
    <row r="208" spans="1:7" x14ac:dyDescent="0.35">
      <c r="A208" s="134" t="s">
        <v>113</v>
      </c>
      <c r="B208" s="134" t="s">
        <v>398</v>
      </c>
      <c r="C208" s="134" t="s">
        <v>79</v>
      </c>
      <c r="D208" s="134" t="s">
        <v>115</v>
      </c>
      <c r="E208" s="134"/>
      <c r="F208" s="134">
        <v>137615</v>
      </c>
      <c r="G208" s="134" t="s">
        <v>245</v>
      </c>
    </row>
    <row r="209" spans="1:7" x14ac:dyDescent="0.35">
      <c r="A209" s="134" t="s">
        <v>113</v>
      </c>
      <c r="B209" s="134" t="s">
        <v>398</v>
      </c>
      <c r="C209" s="134" t="s">
        <v>79</v>
      </c>
      <c r="D209" s="134" t="s">
        <v>115</v>
      </c>
      <c r="E209" s="134"/>
      <c r="F209" s="134">
        <v>137615</v>
      </c>
      <c r="G209" s="134" t="s">
        <v>246</v>
      </c>
    </row>
    <row r="210" spans="1:7" x14ac:dyDescent="0.35">
      <c r="A210" s="134" t="s">
        <v>113</v>
      </c>
      <c r="B210" s="134" t="s">
        <v>399</v>
      </c>
      <c r="C210" s="134" t="s">
        <v>79</v>
      </c>
      <c r="D210" s="134" t="s">
        <v>115</v>
      </c>
      <c r="E210" s="134"/>
      <c r="F210" s="134">
        <v>224570</v>
      </c>
      <c r="G210" s="134" t="s">
        <v>389</v>
      </c>
    </row>
    <row r="211" spans="1:7" x14ac:dyDescent="0.35">
      <c r="A211" s="134" t="s">
        <v>113</v>
      </c>
      <c r="B211" s="134" t="s">
        <v>399</v>
      </c>
      <c r="C211" s="134" t="s">
        <v>79</v>
      </c>
      <c r="D211" s="134" t="s">
        <v>115</v>
      </c>
      <c r="E211" s="134"/>
      <c r="F211" s="134">
        <v>224570</v>
      </c>
      <c r="G211" s="134" t="s">
        <v>246</v>
      </c>
    </row>
    <row r="212" spans="1:7" x14ac:dyDescent="0.35">
      <c r="A212" s="134" t="s">
        <v>113</v>
      </c>
      <c r="B212" s="134" t="s">
        <v>400</v>
      </c>
      <c r="C212" s="134" t="s">
        <v>79</v>
      </c>
      <c r="D212" s="134" t="s">
        <v>115</v>
      </c>
      <c r="E212" s="134"/>
      <c r="F212" s="134">
        <v>224549</v>
      </c>
      <c r="G212" s="134" t="s">
        <v>245</v>
      </c>
    </row>
    <row r="213" spans="1:7" x14ac:dyDescent="0.35">
      <c r="A213" s="134" t="s">
        <v>113</v>
      </c>
      <c r="B213" s="134" t="s">
        <v>400</v>
      </c>
      <c r="C213" s="134" t="s">
        <v>79</v>
      </c>
      <c r="D213" s="134" t="s">
        <v>115</v>
      </c>
      <c r="E213" s="134"/>
      <c r="F213" s="134">
        <v>224549</v>
      </c>
      <c r="G213" s="134" t="s">
        <v>246</v>
      </c>
    </row>
    <row r="214" spans="1:7" x14ac:dyDescent="0.35">
      <c r="A214" s="134" t="s">
        <v>113</v>
      </c>
      <c r="B214" s="134" t="s">
        <v>356</v>
      </c>
      <c r="C214" s="134" t="s">
        <v>79</v>
      </c>
      <c r="D214" s="134" t="s">
        <v>116</v>
      </c>
      <c r="E214" s="134"/>
      <c r="F214" s="134">
        <v>138573</v>
      </c>
      <c r="G214" s="134" t="s">
        <v>245</v>
      </c>
    </row>
    <row r="215" spans="1:7" x14ac:dyDescent="0.35">
      <c r="A215" s="134" t="s">
        <v>113</v>
      </c>
      <c r="B215" s="134" t="s">
        <v>356</v>
      </c>
      <c r="C215" s="134" t="s">
        <v>79</v>
      </c>
      <c r="D215" s="134" t="s">
        <v>116</v>
      </c>
      <c r="E215" s="134"/>
      <c r="F215" s="134">
        <v>138573</v>
      </c>
      <c r="G215" s="134" t="s">
        <v>246</v>
      </c>
    </row>
    <row r="216" spans="1:7" x14ac:dyDescent="0.35">
      <c r="A216" s="134" t="s">
        <v>113</v>
      </c>
      <c r="B216" s="134" t="s">
        <v>377</v>
      </c>
      <c r="C216" s="134" t="s">
        <v>79</v>
      </c>
      <c r="D216" s="134" t="s">
        <v>116</v>
      </c>
      <c r="E216" s="134"/>
      <c r="F216" s="134">
        <v>222899</v>
      </c>
      <c r="G216" s="134" t="s">
        <v>245</v>
      </c>
    </row>
    <row r="217" spans="1:7" x14ac:dyDescent="0.35">
      <c r="A217" s="134" t="s">
        <v>113</v>
      </c>
      <c r="B217" s="134" t="s">
        <v>377</v>
      </c>
      <c r="C217" s="134" t="s">
        <v>79</v>
      </c>
      <c r="D217" s="134" t="s">
        <v>116</v>
      </c>
      <c r="E217" s="134"/>
      <c r="F217" s="134">
        <v>222900</v>
      </c>
      <c r="G217" s="134" t="s">
        <v>246</v>
      </c>
    </row>
    <row r="218" spans="1:7" x14ac:dyDescent="0.35">
      <c r="A218" s="134" t="s">
        <v>113</v>
      </c>
      <c r="B218" s="134" t="s">
        <v>378</v>
      </c>
      <c r="C218" s="134" t="s">
        <v>79</v>
      </c>
      <c r="D218" s="134" t="s">
        <v>116</v>
      </c>
      <c r="E218" s="134"/>
      <c r="F218" s="134">
        <v>222941</v>
      </c>
      <c r="G218" s="134" t="s">
        <v>245</v>
      </c>
    </row>
    <row r="219" spans="1:7" x14ac:dyDescent="0.35">
      <c r="A219" s="134" t="s">
        <v>113</v>
      </c>
      <c r="B219" s="134" t="s">
        <v>378</v>
      </c>
      <c r="C219" s="134" t="s">
        <v>79</v>
      </c>
      <c r="D219" s="134" t="s">
        <v>116</v>
      </c>
      <c r="E219" s="134"/>
      <c r="F219" s="134">
        <v>222941</v>
      </c>
      <c r="G219" s="134" t="s">
        <v>246</v>
      </c>
    </row>
    <row r="220" spans="1:7" x14ac:dyDescent="0.35">
      <c r="A220" s="134" t="s">
        <v>113</v>
      </c>
      <c r="B220" s="134" t="s">
        <v>379</v>
      </c>
      <c r="C220" s="134" t="s">
        <v>79</v>
      </c>
      <c r="D220" s="134" t="s">
        <v>116</v>
      </c>
      <c r="E220" s="134"/>
      <c r="F220" s="134">
        <v>223081</v>
      </c>
      <c r="G220" s="134" t="s">
        <v>245</v>
      </c>
    </row>
    <row r="221" spans="1:7" x14ac:dyDescent="0.35">
      <c r="A221" s="134" t="s">
        <v>113</v>
      </c>
      <c r="B221" s="134" t="s">
        <v>379</v>
      </c>
      <c r="C221" s="134" t="s">
        <v>79</v>
      </c>
      <c r="D221" s="134" t="s">
        <v>116</v>
      </c>
      <c r="E221" s="134"/>
      <c r="F221" s="134">
        <v>223081</v>
      </c>
      <c r="G221" s="134" t="s">
        <v>246</v>
      </c>
    </row>
    <row r="222" spans="1:7" x14ac:dyDescent="0.35">
      <c r="A222" s="134" t="s">
        <v>113</v>
      </c>
      <c r="B222" s="134" t="s">
        <v>380</v>
      </c>
      <c r="C222" s="134" t="s">
        <v>79</v>
      </c>
      <c r="D222" s="134" t="s">
        <v>116</v>
      </c>
      <c r="E222" s="134"/>
      <c r="F222" s="134">
        <v>223023</v>
      </c>
      <c r="G222" s="134" t="s">
        <v>245</v>
      </c>
    </row>
    <row r="223" spans="1:7" x14ac:dyDescent="0.35">
      <c r="A223" s="134" t="s">
        <v>113</v>
      </c>
      <c r="B223" s="134" t="s">
        <v>380</v>
      </c>
      <c r="C223" s="134" t="s">
        <v>79</v>
      </c>
      <c r="D223" s="134" t="s">
        <v>116</v>
      </c>
      <c r="E223" s="134"/>
      <c r="F223" s="134">
        <v>223023</v>
      </c>
      <c r="G223" s="134" t="s">
        <v>246</v>
      </c>
    </row>
    <row r="224" spans="1:7" x14ac:dyDescent="0.35">
      <c r="A224" s="134" t="s">
        <v>113</v>
      </c>
      <c r="B224" s="134" t="s">
        <v>381</v>
      </c>
      <c r="C224" s="134" t="s">
        <v>79</v>
      </c>
      <c r="D224" s="134" t="s">
        <v>116</v>
      </c>
      <c r="E224" s="134"/>
      <c r="F224" s="134">
        <v>223046</v>
      </c>
      <c r="G224" s="134" t="s">
        <v>245</v>
      </c>
    </row>
    <row r="225" spans="1:7" x14ac:dyDescent="0.35">
      <c r="A225" s="134" t="s">
        <v>113</v>
      </c>
      <c r="B225" s="134" t="s">
        <v>381</v>
      </c>
      <c r="C225" s="134" t="s">
        <v>79</v>
      </c>
      <c r="D225" s="134" t="s">
        <v>116</v>
      </c>
      <c r="E225" s="134"/>
      <c r="F225" s="134">
        <v>223046</v>
      </c>
      <c r="G225" s="134" t="s">
        <v>246</v>
      </c>
    </row>
    <row r="226" spans="1:7" x14ac:dyDescent="0.35">
      <c r="A226" s="134" t="s">
        <v>113</v>
      </c>
      <c r="B226" s="134" t="s">
        <v>382</v>
      </c>
      <c r="C226" s="134" t="s">
        <v>79</v>
      </c>
      <c r="D226" s="134" t="s">
        <v>116</v>
      </c>
      <c r="E226" s="134"/>
      <c r="F226" s="134">
        <v>222951</v>
      </c>
      <c r="G226" s="134" t="s">
        <v>245</v>
      </c>
    </row>
    <row r="227" spans="1:7" x14ac:dyDescent="0.35">
      <c r="A227" s="134" t="s">
        <v>113</v>
      </c>
      <c r="B227" s="134" t="s">
        <v>382</v>
      </c>
      <c r="C227" s="134" t="s">
        <v>79</v>
      </c>
      <c r="D227" s="134" t="s">
        <v>116</v>
      </c>
      <c r="E227" s="134"/>
      <c r="F227" s="134">
        <v>222951</v>
      </c>
      <c r="G227" s="134" t="s">
        <v>246</v>
      </c>
    </row>
    <row r="228" spans="1:7" x14ac:dyDescent="0.35">
      <c r="A228" s="134" t="s">
        <v>113</v>
      </c>
      <c r="B228" s="134" t="s">
        <v>383</v>
      </c>
      <c r="C228" s="134" t="s">
        <v>79</v>
      </c>
      <c r="D228" s="134" t="s">
        <v>116</v>
      </c>
      <c r="E228" s="134"/>
      <c r="F228" s="134">
        <v>222950</v>
      </c>
      <c r="G228" s="134" t="s">
        <v>245</v>
      </c>
    </row>
    <row r="229" spans="1:7" x14ac:dyDescent="0.35">
      <c r="A229" s="134" t="s">
        <v>113</v>
      </c>
      <c r="B229" s="134" t="s">
        <v>383</v>
      </c>
      <c r="C229" s="134" t="s">
        <v>79</v>
      </c>
      <c r="D229" s="134" t="s">
        <v>116</v>
      </c>
      <c r="E229" s="134"/>
      <c r="F229" s="134">
        <v>222950</v>
      </c>
      <c r="G229" s="134" t="s">
        <v>246</v>
      </c>
    </row>
    <row r="230" spans="1:7" x14ac:dyDescent="0.35">
      <c r="A230" s="134" t="s">
        <v>113</v>
      </c>
      <c r="B230" s="134" t="s">
        <v>384</v>
      </c>
      <c r="C230" s="134" t="s">
        <v>79</v>
      </c>
      <c r="D230" s="134" t="s">
        <v>116</v>
      </c>
      <c r="E230" s="134"/>
      <c r="F230" s="134">
        <v>222949</v>
      </c>
      <c r="G230" s="134" t="s">
        <v>245</v>
      </c>
    </row>
    <row r="231" spans="1:7" x14ac:dyDescent="0.35">
      <c r="A231" s="134" t="s">
        <v>113</v>
      </c>
      <c r="B231" s="134" t="s">
        <v>384</v>
      </c>
      <c r="C231" s="134" t="s">
        <v>79</v>
      </c>
      <c r="D231" s="134" t="s">
        <v>116</v>
      </c>
      <c r="E231" s="134"/>
      <c r="F231" s="134">
        <v>222949</v>
      </c>
      <c r="G231" s="134" t="s">
        <v>246</v>
      </c>
    </row>
    <row r="232" spans="1:7" x14ac:dyDescent="0.35">
      <c r="A232" s="134" t="s">
        <v>113</v>
      </c>
      <c r="B232" s="134" t="s">
        <v>357</v>
      </c>
      <c r="C232" s="134" t="s">
        <v>79</v>
      </c>
      <c r="D232" s="134" t="s">
        <v>117</v>
      </c>
      <c r="E232" s="134"/>
      <c r="F232" s="134">
        <v>138910</v>
      </c>
      <c r="G232" s="134" t="s">
        <v>245</v>
      </c>
    </row>
    <row r="233" spans="1:7" x14ac:dyDescent="0.35">
      <c r="A233" s="134" t="s">
        <v>113</v>
      </c>
      <c r="B233" s="134" t="s">
        <v>357</v>
      </c>
      <c r="C233" s="134" t="s">
        <v>79</v>
      </c>
      <c r="D233" s="134" t="s">
        <v>117</v>
      </c>
      <c r="E233" s="134"/>
      <c r="F233" s="134">
        <v>138910</v>
      </c>
      <c r="G233" s="134" t="s">
        <v>246</v>
      </c>
    </row>
    <row r="234" spans="1:7" x14ac:dyDescent="0.35">
      <c r="A234" s="134" t="s">
        <v>113</v>
      </c>
      <c r="B234" s="134" t="s">
        <v>358</v>
      </c>
      <c r="C234" s="134" t="s">
        <v>79</v>
      </c>
      <c r="D234" s="134" t="s">
        <v>117</v>
      </c>
      <c r="E234" s="134"/>
      <c r="F234" s="134">
        <v>141659</v>
      </c>
      <c r="G234" s="134" t="s">
        <v>245</v>
      </c>
    </row>
    <row r="235" spans="1:7" x14ac:dyDescent="0.35">
      <c r="A235" s="134" t="s">
        <v>113</v>
      </c>
      <c r="B235" s="134" t="s">
        <v>358</v>
      </c>
      <c r="C235" s="134" t="s">
        <v>79</v>
      </c>
      <c r="D235" s="134" t="s">
        <v>117</v>
      </c>
      <c r="E235" s="134"/>
      <c r="F235" s="134">
        <v>141659</v>
      </c>
      <c r="G235" s="134" t="s">
        <v>246</v>
      </c>
    </row>
    <row r="236" spans="1:7" x14ac:dyDescent="0.35">
      <c r="A236" s="134" t="s">
        <v>113</v>
      </c>
      <c r="B236" s="134" t="s">
        <v>359</v>
      </c>
      <c r="C236" s="134" t="s">
        <v>79</v>
      </c>
      <c r="D236" s="134" t="s">
        <v>117</v>
      </c>
      <c r="E236" s="134"/>
      <c r="F236" s="134">
        <v>141660</v>
      </c>
      <c r="G236" s="134" t="s">
        <v>245</v>
      </c>
    </row>
    <row r="237" spans="1:7" x14ac:dyDescent="0.35">
      <c r="A237" s="134" t="s">
        <v>113</v>
      </c>
      <c r="B237" s="134" t="s">
        <v>359</v>
      </c>
      <c r="C237" s="134" t="s">
        <v>79</v>
      </c>
      <c r="D237" s="134" t="s">
        <v>117</v>
      </c>
      <c r="E237" s="134"/>
      <c r="F237" s="134">
        <v>141660</v>
      </c>
      <c r="G237" s="134" t="s">
        <v>246</v>
      </c>
    </row>
    <row r="238" spans="1:7" x14ac:dyDescent="0.35">
      <c r="A238" s="134" t="s">
        <v>113</v>
      </c>
      <c r="B238" s="134" t="s">
        <v>360</v>
      </c>
      <c r="C238" s="134" t="s">
        <v>79</v>
      </c>
      <c r="D238" s="134" t="s">
        <v>117</v>
      </c>
      <c r="E238" s="134"/>
      <c r="F238" s="134">
        <v>156148</v>
      </c>
      <c r="G238" s="134" t="s">
        <v>245</v>
      </c>
    </row>
    <row r="239" spans="1:7" x14ac:dyDescent="0.35">
      <c r="A239" s="134" t="s">
        <v>113</v>
      </c>
      <c r="B239" s="134" t="s">
        <v>360</v>
      </c>
      <c r="C239" s="134" t="s">
        <v>79</v>
      </c>
      <c r="D239" s="134" t="s">
        <v>117</v>
      </c>
      <c r="E239" s="134"/>
      <c r="F239" s="134">
        <v>156148</v>
      </c>
      <c r="G239" s="134" t="s">
        <v>246</v>
      </c>
    </row>
    <row r="240" spans="1:7" x14ac:dyDescent="0.35">
      <c r="A240" s="134" t="s">
        <v>113</v>
      </c>
      <c r="B240" s="134" t="s">
        <v>385</v>
      </c>
      <c r="C240" s="134" t="s">
        <v>79</v>
      </c>
      <c r="D240" s="134" t="s">
        <v>117</v>
      </c>
      <c r="E240" s="134"/>
      <c r="F240" s="134">
        <v>224255</v>
      </c>
      <c r="G240" s="134" t="s">
        <v>245</v>
      </c>
    </row>
    <row r="241" spans="1:7" x14ac:dyDescent="0.35">
      <c r="A241" s="134" t="s">
        <v>113</v>
      </c>
      <c r="B241" s="134" t="s">
        <v>385</v>
      </c>
      <c r="C241" s="134" t="s">
        <v>79</v>
      </c>
      <c r="D241" s="134" t="s">
        <v>117</v>
      </c>
      <c r="E241" s="134"/>
      <c r="F241" s="134">
        <v>224255</v>
      </c>
      <c r="G241" s="134" t="s">
        <v>246</v>
      </c>
    </row>
    <row r="242" spans="1:7" x14ac:dyDescent="0.35">
      <c r="A242" s="134" t="s">
        <v>113</v>
      </c>
      <c r="B242" s="134" t="s">
        <v>386</v>
      </c>
      <c r="C242" s="134" t="s">
        <v>79</v>
      </c>
      <c r="D242" s="134" t="s">
        <v>117</v>
      </c>
      <c r="E242" s="134"/>
      <c r="F242" s="134">
        <v>224264</v>
      </c>
      <c r="G242" s="134" t="s">
        <v>245</v>
      </c>
    </row>
    <row r="243" spans="1:7" x14ac:dyDescent="0.35">
      <c r="A243" s="134" t="s">
        <v>113</v>
      </c>
      <c r="B243" s="134" t="s">
        <v>386</v>
      </c>
      <c r="C243" s="134" t="s">
        <v>79</v>
      </c>
      <c r="D243" s="134" t="s">
        <v>117</v>
      </c>
      <c r="E243" s="134"/>
      <c r="F243" s="134">
        <v>224264</v>
      </c>
      <c r="G243" s="134" t="s">
        <v>246</v>
      </c>
    </row>
    <row r="244" spans="1:7" x14ac:dyDescent="0.35">
      <c r="A244" s="134" t="s">
        <v>113</v>
      </c>
      <c r="B244" s="134" t="s">
        <v>379</v>
      </c>
      <c r="C244" s="134" t="s">
        <v>79</v>
      </c>
      <c r="D244" s="134" t="s">
        <v>117</v>
      </c>
      <c r="E244" s="134"/>
      <c r="F244" s="134">
        <v>223081</v>
      </c>
      <c r="G244" s="134" t="s">
        <v>245</v>
      </c>
    </row>
    <row r="245" spans="1:7" x14ac:dyDescent="0.35">
      <c r="A245" s="134" t="s">
        <v>113</v>
      </c>
      <c r="B245" s="134" t="s">
        <v>379</v>
      </c>
      <c r="C245" s="134" t="s">
        <v>79</v>
      </c>
      <c r="D245" s="134" t="s">
        <v>117</v>
      </c>
      <c r="E245" s="134"/>
      <c r="F245" s="134">
        <v>223081</v>
      </c>
      <c r="G245" s="134" t="s">
        <v>246</v>
      </c>
    </row>
    <row r="246" spans="1:7" x14ac:dyDescent="0.35">
      <c r="A246" s="134" t="s">
        <v>113</v>
      </c>
      <c r="B246" s="134" t="s">
        <v>380</v>
      </c>
      <c r="C246" s="134" t="s">
        <v>79</v>
      </c>
      <c r="D246" s="134" t="s">
        <v>117</v>
      </c>
      <c r="E246" s="134"/>
      <c r="F246" s="134">
        <v>223023</v>
      </c>
      <c r="G246" s="134" t="s">
        <v>245</v>
      </c>
    </row>
    <row r="247" spans="1:7" x14ac:dyDescent="0.35">
      <c r="A247" s="134" t="s">
        <v>113</v>
      </c>
      <c r="B247" s="134" t="s">
        <v>380</v>
      </c>
      <c r="C247" s="134" t="s">
        <v>79</v>
      </c>
      <c r="D247" s="134" t="s">
        <v>117</v>
      </c>
      <c r="E247" s="134"/>
      <c r="F247" s="134">
        <v>223023</v>
      </c>
      <c r="G247" s="134" t="s">
        <v>246</v>
      </c>
    </row>
    <row r="248" spans="1:7" x14ac:dyDescent="0.35">
      <c r="A248" s="134" t="s">
        <v>113</v>
      </c>
      <c r="B248" s="134" t="s">
        <v>381</v>
      </c>
      <c r="C248" s="134" t="s">
        <v>79</v>
      </c>
      <c r="D248" s="134" t="s">
        <v>117</v>
      </c>
      <c r="E248" s="134"/>
      <c r="F248" s="134">
        <v>223046</v>
      </c>
      <c r="G248" s="134" t="s">
        <v>245</v>
      </c>
    </row>
    <row r="249" spans="1:7" x14ac:dyDescent="0.35">
      <c r="A249" s="134" t="s">
        <v>113</v>
      </c>
      <c r="B249" s="134" t="s">
        <v>381</v>
      </c>
      <c r="C249" s="134" t="s">
        <v>79</v>
      </c>
      <c r="D249" s="134" t="s">
        <v>117</v>
      </c>
      <c r="E249" s="134"/>
      <c r="F249" s="134">
        <v>223046</v>
      </c>
      <c r="G249" s="134" t="s">
        <v>246</v>
      </c>
    </row>
    <row r="250" spans="1:7" x14ac:dyDescent="0.35">
      <c r="A250" s="134" t="s">
        <v>113</v>
      </c>
      <c r="B250" s="134" t="s">
        <v>382</v>
      </c>
      <c r="C250" s="134" t="s">
        <v>79</v>
      </c>
      <c r="D250" s="134" t="s">
        <v>117</v>
      </c>
      <c r="E250" s="134"/>
      <c r="F250" s="134">
        <v>222951</v>
      </c>
      <c r="G250" s="134" t="s">
        <v>245</v>
      </c>
    </row>
    <row r="251" spans="1:7" x14ac:dyDescent="0.35">
      <c r="A251" s="134" t="s">
        <v>113</v>
      </c>
      <c r="B251" s="134" t="s">
        <v>382</v>
      </c>
      <c r="C251" s="134" t="s">
        <v>79</v>
      </c>
      <c r="D251" s="134" t="s">
        <v>117</v>
      </c>
      <c r="E251" s="134"/>
      <c r="F251" s="134">
        <v>222951</v>
      </c>
      <c r="G251" s="134" t="s">
        <v>246</v>
      </c>
    </row>
    <row r="252" spans="1:7" x14ac:dyDescent="0.35">
      <c r="A252" s="134" t="s">
        <v>113</v>
      </c>
      <c r="B252" s="134" t="s">
        <v>387</v>
      </c>
      <c r="C252" s="134" t="s">
        <v>79</v>
      </c>
      <c r="D252" s="134" t="s">
        <v>117</v>
      </c>
      <c r="E252" s="134"/>
      <c r="F252" s="134">
        <v>224253</v>
      </c>
      <c r="G252" s="134" t="s">
        <v>245</v>
      </c>
    </row>
    <row r="253" spans="1:7" x14ac:dyDescent="0.35">
      <c r="A253" s="134" t="s">
        <v>113</v>
      </c>
      <c r="B253" s="134" t="s">
        <v>387</v>
      </c>
      <c r="C253" s="134" t="s">
        <v>79</v>
      </c>
      <c r="D253" s="134" t="s">
        <v>117</v>
      </c>
      <c r="E253" s="134"/>
      <c r="F253" s="134">
        <v>224253</v>
      </c>
      <c r="G253" s="134" t="s">
        <v>246</v>
      </c>
    </row>
    <row r="254" spans="1:7" x14ac:dyDescent="0.35">
      <c r="A254" s="134" t="s">
        <v>113</v>
      </c>
      <c r="B254" s="134" t="s">
        <v>388</v>
      </c>
      <c r="C254" s="134" t="s">
        <v>79</v>
      </c>
      <c r="D254" s="134" t="s">
        <v>117</v>
      </c>
      <c r="E254" s="134"/>
      <c r="F254" s="134">
        <v>224249</v>
      </c>
      <c r="G254" s="134" t="s">
        <v>245</v>
      </c>
    </row>
    <row r="255" spans="1:7" x14ac:dyDescent="0.35">
      <c r="A255" s="134" t="s">
        <v>113</v>
      </c>
      <c r="B255" s="134" t="s">
        <v>388</v>
      </c>
      <c r="C255" s="134" t="s">
        <v>79</v>
      </c>
      <c r="D255" s="134" t="s">
        <v>117</v>
      </c>
      <c r="E255" s="134"/>
      <c r="F255" s="134">
        <v>224249</v>
      </c>
      <c r="G255" s="134" t="s">
        <v>246</v>
      </c>
    </row>
    <row r="256" spans="1:7" x14ac:dyDescent="0.35">
      <c r="A256" s="134" t="s">
        <v>113</v>
      </c>
      <c r="B256" s="134" t="s">
        <v>361</v>
      </c>
      <c r="C256" s="134" t="s">
        <v>79</v>
      </c>
      <c r="D256" s="134" t="s">
        <v>118</v>
      </c>
      <c r="E256" s="134"/>
      <c r="F256" s="134">
        <v>128122</v>
      </c>
      <c r="G256" s="134" t="s">
        <v>245</v>
      </c>
    </row>
    <row r="257" spans="1:9" x14ac:dyDescent="0.35">
      <c r="A257" s="134" t="s">
        <v>113</v>
      </c>
      <c r="B257" s="134" t="s">
        <v>362</v>
      </c>
      <c r="C257" s="134" t="s">
        <v>79</v>
      </c>
      <c r="D257" s="134" t="s">
        <v>118</v>
      </c>
      <c r="E257" s="134"/>
      <c r="F257" s="134">
        <v>128122</v>
      </c>
      <c r="G257" s="134" t="s">
        <v>246</v>
      </c>
    </row>
    <row r="258" spans="1:9" x14ac:dyDescent="0.35">
      <c r="A258" s="134" t="s">
        <v>113</v>
      </c>
      <c r="B258" s="134" t="s">
        <v>362</v>
      </c>
      <c r="C258" s="134" t="s">
        <v>79</v>
      </c>
      <c r="D258" s="134" t="s">
        <v>118</v>
      </c>
      <c r="E258" s="134"/>
      <c r="F258" s="134">
        <v>128125</v>
      </c>
      <c r="G258" s="134" t="s">
        <v>245</v>
      </c>
    </row>
    <row r="259" spans="1:9" x14ac:dyDescent="0.35">
      <c r="A259" s="134" t="s">
        <v>113</v>
      </c>
      <c r="B259" s="134" t="s">
        <v>363</v>
      </c>
      <c r="C259" s="134" t="s">
        <v>79</v>
      </c>
      <c r="D259" s="134" t="s">
        <v>118</v>
      </c>
      <c r="E259" s="134"/>
      <c r="F259" s="134">
        <v>128125</v>
      </c>
      <c r="G259" s="134" t="s">
        <v>246</v>
      </c>
    </row>
    <row r="260" spans="1:9" x14ac:dyDescent="0.35">
      <c r="A260" s="146" t="s">
        <v>121</v>
      </c>
      <c r="B260" s="146" t="s">
        <v>364</v>
      </c>
      <c r="C260" s="146" t="s">
        <v>79</v>
      </c>
      <c r="D260" s="146" t="s">
        <v>259</v>
      </c>
      <c r="E260" s="146"/>
      <c r="F260" s="146">
        <v>195365</v>
      </c>
      <c r="G260" s="146" t="s">
        <v>245</v>
      </c>
      <c r="H260" s="131">
        <f>1/10</f>
        <v>0.1</v>
      </c>
      <c r="I260" s="131">
        <v>0.1</v>
      </c>
    </row>
    <row r="261" spans="1:9" x14ac:dyDescent="0.35">
      <c r="A261" s="146" t="s">
        <v>121</v>
      </c>
      <c r="B261" s="146" t="s">
        <v>364</v>
      </c>
      <c r="C261" s="146" t="s">
        <v>79</v>
      </c>
      <c r="D261" s="146" t="s">
        <v>259</v>
      </c>
      <c r="E261" s="146"/>
      <c r="F261" s="146">
        <v>195365</v>
      </c>
      <c r="G261" s="146" t="s">
        <v>246</v>
      </c>
      <c r="H261" s="131">
        <f>1/4</f>
        <v>0.25</v>
      </c>
      <c r="I261" s="131">
        <v>0.25</v>
      </c>
    </row>
    <row r="262" spans="1:9" x14ac:dyDescent="0.35">
      <c r="A262" s="146" t="s">
        <v>121</v>
      </c>
      <c r="B262" s="146" t="s">
        <v>289</v>
      </c>
      <c r="C262" s="146" t="s">
        <v>79</v>
      </c>
      <c r="D262" s="146" t="s">
        <v>259</v>
      </c>
      <c r="E262" s="146"/>
      <c r="F262" s="146">
        <v>195365</v>
      </c>
      <c r="G262" s="146" t="s">
        <v>245</v>
      </c>
      <c r="H262" s="131">
        <f t="shared" ref="H262:H269" si="1">1/10</f>
        <v>0.1</v>
      </c>
      <c r="I262" s="131">
        <v>0.1</v>
      </c>
    </row>
    <row r="263" spans="1:9" x14ac:dyDescent="0.35">
      <c r="A263" s="146" t="s">
        <v>121</v>
      </c>
      <c r="B263" s="146" t="s">
        <v>289</v>
      </c>
      <c r="C263" s="146" t="s">
        <v>79</v>
      </c>
      <c r="D263" s="146" t="s">
        <v>259</v>
      </c>
      <c r="E263" s="146"/>
      <c r="F263" s="146">
        <v>195365</v>
      </c>
      <c r="G263" s="146" t="s">
        <v>246</v>
      </c>
      <c r="H263" s="131">
        <f t="shared" si="1"/>
        <v>0.1</v>
      </c>
      <c r="I263" s="131">
        <v>0.1</v>
      </c>
    </row>
    <row r="264" spans="1:9" x14ac:dyDescent="0.35">
      <c r="A264" s="146" t="s">
        <v>121</v>
      </c>
      <c r="B264" s="146" t="s">
        <v>290</v>
      </c>
      <c r="C264" s="146" t="s">
        <v>79</v>
      </c>
      <c r="D264" s="146" t="s">
        <v>259</v>
      </c>
      <c r="E264" s="146"/>
      <c r="F264" s="146">
        <v>195365</v>
      </c>
      <c r="G264" s="146" t="s">
        <v>245</v>
      </c>
      <c r="H264" s="131">
        <f t="shared" si="1"/>
        <v>0.1</v>
      </c>
      <c r="I264" s="131">
        <v>0.1</v>
      </c>
    </row>
    <row r="265" spans="1:9" x14ac:dyDescent="0.35">
      <c r="A265" s="146" t="s">
        <v>121</v>
      </c>
      <c r="B265" s="146" t="s">
        <v>290</v>
      </c>
      <c r="C265" s="146" t="s">
        <v>79</v>
      </c>
      <c r="D265" s="146" t="s">
        <v>259</v>
      </c>
      <c r="E265" s="146"/>
      <c r="F265" s="146">
        <v>195365</v>
      </c>
      <c r="G265" s="146" t="s">
        <v>246</v>
      </c>
      <c r="H265" s="131">
        <f t="shared" si="1"/>
        <v>0.1</v>
      </c>
      <c r="I265" s="131">
        <v>0.1</v>
      </c>
    </row>
    <row r="266" spans="1:9" x14ac:dyDescent="0.35">
      <c r="A266" s="146" t="s">
        <v>121</v>
      </c>
      <c r="B266" s="146" t="s">
        <v>365</v>
      </c>
      <c r="C266" s="146" t="s">
        <v>79</v>
      </c>
      <c r="D266" s="146" t="s">
        <v>259</v>
      </c>
      <c r="E266" s="146"/>
      <c r="F266" s="146">
        <v>195366</v>
      </c>
      <c r="G266" s="146" t="s">
        <v>245</v>
      </c>
      <c r="H266" s="131">
        <f t="shared" si="1"/>
        <v>0.1</v>
      </c>
      <c r="I266" s="131">
        <v>0.1</v>
      </c>
    </row>
    <row r="267" spans="1:9" x14ac:dyDescent="0.35">
      <c r="A267" s="146" t="s">
        <v>121</v>
      </c>
      <c r="B267" s="146" t="s">
        <v>365</v>
      </c>
      <c r="C267" s="146" t="s">
        <v>79</v>
      </c>
      <c r="D267" s="146" t="s">
        <v>259</v>
      </c>
      <c r="E267" s="146"/>
      <c r="F267" s="146">
        <v>195366</v>
      </c>
      <c r="G267" s="146" t="s">
        <v>246</v>
      </c>
      <c r="H267" s="131">
        <f t="shared" si="1"/>
        <v>0.1</v>
      </c>
      <c r="I267" s="131">
        <v>0.1</v>
      </c>
    </row>
    <row r="268" spans="1:9" x14ac:dyDescent="0.35">
      <c r="A268" s="146" t="s">
        <v>121</v>
      </c>
      <c r="B268" s="146" t="s">
        <v>366</v>
      </c>
      <c r="C268" s="146" t="s">
        <v>79</v>
      </c>
      <c r="D268" s="146" t="s">
        <v>268</v>
      </c>
      <c r="E268" s="146"/>
      <c r="F268" s="146">
        <v>202774</v>
      </c>
      <c r="G268" s="146" t="s">
        <v>245</v>
      </c>
      <c r="H268" s="131">
        <f t="shared" si="1"/>
        <v>0.1</v>
      </c>
      <c r="I268" s="131">
        <v>0.1</v>
      </c>
    </row>
    <row r="269" spans="1:9" x14ac:dyDescent="0.35">
      <c r="A269" s="146" t="s">
        <v>121</v>
      </c>
      <c r="B269" s="146" t="s">
        <v>366</v>
      </c>
      <c r="C269" s="146" t="s">
        <v>79</v>
      </c>
      <c r="D269" s="146" t="s">
        <v>268</v>
      </c>
      <c r="E269" s="146"/>
      <c r="F269" s="146">
        <v>202774</v>
      </c>
      <c r="G269" s="146" t="s">
        <v>246</v>
      </c>
      <c r="H269" s="131">
        <f t="shared" si="1"/>
        <v>0.1</v>
      </c>
      <c r="I269" s="131">
        <v>0.1</v>
      </c>
    </row>
  </sheetData>
  <sheetProtection formatCells="0" insertRows="0" sort="0" autoFilter="0"/>
  <autoFilter ref="A1:X269" xr:uid="{E991411E-D4BA-4A69-84E6-8616B809A46B}"/>
  <phoneticPr fontId="1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hercheFichier2">
                <anchor moveWithCells="1" sizeWithCells="1">
                  <from>
                    <xdr:col>9</xdr:col>
                    <xdr:colOff>165100</xdr:colOff>
                    <xdr:row>0</xdr:row>
                    <xdr:rowOff>57150</xdr:rowOff>
                  </from>
                  <to>
                    <xdr:col>11</xdr:col>
                    <xdr:colOff>533400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44"/>
  <sheetViews>
    <sheetView showGridLines="0" topLeftCell="A25" zoomScale="120" zoomScaleNormal="120" workbookViewId="0">
      <selection activeCell="N2" sqref="N2:P5"/>
    </sheetView>
  </sheetViews>
  <sheetFormatPr baseColWidth="10" defaultColWidth="8.7265625" defaultRowHeight="11.5" x14ac:dyDescent="0.35"/>
  <cols>
    <col min="1" max="1" width="16.1796875" style="58" customWidth="1"/>
    <col min="2" max="2" width="6.81640625" style="58" customWidth="1"/>
    <col min="3" max="3" width="2.453125" style="58" customWidth="1"/>
    <col min="4" max="5" width="2" style="58" customWidth="1"/>
    <col min="6" max="6" width="6.453125" style="58" customWidth="1"/>
    <col min="7" max="7" width="2.1796875" style="58" customWidth="1"/>
    <col min="8" max="8" width="1.1796875" style="58" customWidth="1"/>
    <col min="9" max="9" width="5.26953125" style="58" customWidth="1"/>
    <col min="10" max="10" width="7.26953125" style="58" customWidth="1"/>
    <col min="11" max="11" width="4.26953125" style="58" customWidth="1"/>
    <col min="12" max="12" width="10.54296875" style="58" customWidth="1"/>
    <col min="13" max="13" width="2.26953125" style="58" customWidth="1"/>
    <col min="14" max="14" width="6.7265625" style="58" customWidth="1"/>
    <col min="15" max="15" width="2.81640625" style="58" customWidth="1"/>
    <col min="16" max="16" width="6.26953125" style="58" customWidth="1"/>
    <col min="17" max="23" width="8.7265625" style="58"/>
    <col min="24" max="24" width="3.90625" style="58" hidden="1" customWidth="1"/>
    <col min="25" max="16384" width="8.7265625" style="58"/>
  </cols>
  <sheetData>
    <row r="1" spans="1:24" ht="29.5" customHeight="1" thickBot="1" x14ac:dyDescent="0.4">
      <c r="A1" s="194" t="s">
        <v>0</v>
      </c>
      <c r="B1" s="194"/>
      <c r="C1" s="195"/>
      <c r="D1" s="195"/>
      <c r="E1" s="196" t="s">
        <v>35</v>
      </c>
      <c r="F1" s="197"/>
      <c r="G1" s="197"/>
      <c r="H1" s="197"/>
      <c r="I1" s="197"/>
      <c r="J1" s="198"/>
      <c r="K1" s="210" t="s">
        <v>207</v>
      </c>
      <c r="L1" s="211"/>
      <c r="M1" s="211"/>
      <c r="N1" s="204" t="str">
        <f>IF(B5&lt;&gt;"",B5&amp;"-MT-"&amp;N2&amp;"-"&amp;B3&amp;"-"&amp;H2&amp;"-"&amp;G30,IF(N5&lt;&gt;"",N5&amp;"-MT-"&amp;N2&amp;"-"&amp;B3&amp;"-"&amp;H2&amp;"-"&amp;G30,"OF ou AQM manquant"))</f>
        <v>12345678-MT--132--</v>
      </c>
      <c r="O1" s="205"/>
      <c r="P1" s="206"/>
      <c r="X1" s="58" t="b">
        <v>0</v>
      </c>
    </row>
    <row r="2" spans="1:24" ht="29.15" customHeight="1" x14ac:dyDescent="0.35">
      <c r="A2" s="21" t="s">
        <v>192</v>
      </c>
      <c r="B2" s="207" t="s">
        <v>249</v>
      </c>
      <c r="C2" s="208"/>
      <c r="D2" s="209"/>
      <c r="E2" s="199" t="s">
        <v>285</v>
      </c>
      <c r="F2" s="200"/>
      <c r="G2" s="200"/>
      <c r="H2" s="212"/>
      <c r="I2" s="213"/>
      <c r="J2" s="214"/>
      <c r="K2" s="199" t="s">
        <v>1</v>
      </c>
      <c r="L2" s="200"/>
      <c r="M2" s="200"/>
      <c r="N2" s="201"/>
      <c r="O2" s="202"/>
      <c r="P2" s="203"/>
      <c r="X2" s="58" t="b">
        <v>0</v>
      </c>
    </row>
    <row r="3" spans="1:24" ht="29.15" customHeight="1" x14ac:dyDescent="0.35">
      <c r="A3" s="65" t="s">
        <v>155</v>
      </c>
      <c r="B3" s="150">
        <v>132</v>
      </c>
      <c r="C3" s="151"/>
      <c r="D3" s="184"/>
      <c r="E3" s="178" t="s">
        <v>232</v>
      </c>
      <c r="F3" s="179"/>
      <c r="G3" s="179"/>
      <c r="H3" s="161"/>
      <c r="I3" s="162"/>
      <c r="J3" s="163"/>
      <c r="K3" s="178" t="s">
        <v>198</v>
      </c>
      <c r="L3" s="179"/>
      <c r="M3" s="179"/>
      <c r="N3" s="180" t="str">
        <f>'std CND Applicable'!B1</f>
        <v>FC 98001 rev4</v>
      </c>
      <c r="O3" s="181"/>
      <c r="P3" s="182"/>
      <c r="X3" s="58" t="b">
        <v>0</v>
      </c>
    </row>
    <row r="4" spans="1:24" ht="29.15" customHeight="1" x14ac:dyDescent="0.35">
      <c r="A4" s="65" t="s">
        <v>2</v>
      </c>
      <c r="B4" s="180"/>
      <c r="C4" s="181"/>
      <c r="D4" s="183"/>
      <c r="E4" s="176" t="s">
        <v>3</v>
      </c>
      <c r="F4" s="177"/>
      <c r="G4" s="177"/>
      <c r="H4" s="185"/>
      <c r="I4" s="186"/>
      <c r="J4" s="187"/>
      <c r="K4" s="178" t="s">
        <v>4</v>
      </c>
      <c r="L4" s="179"/>
      <c r="M4" s="219"/>
      <c r="N4" s="150" t="s">
        <v>122</v>
      </c>
      <c r="O4" s="151"/>
      <c r="P4" s="152"/>
      <c r="X4" s="58" t="b">
        <v>0</v>
      </c>
    </row>
    <row r="5" spans="1:24" ht="29.15" customHeight="1" thickBot="1" x14ac:dyDescent="0.4">
      <c r="A5" s="83" t="s">
        <v>200</v>
      </c>
      <c r="B5" s="153">
        <v>12345678</v>
      </c>
      <c r="C5" s="154"/>
      <c r="D5" s="218"/>
      <c r="E5" s="156" t="s">
        <v>295</v>
      </c>
      <c r="F5" s="157"/>
      <c r="G5" s="157"/>
      <c r="H5" s="158"/>
      <c r="I5" s="159"/>
      <c r="J5" s="160"/>
      <c r="K5" s="220" t="s">
        <v>297</v>
      </c>
      <c r="L5" s="221"/>
      <c r="M5" s="222"/>
      <c r="N5" s="153"/>
      <c r="O5" s="154"/>
      <c r="P5" s="155"/>
      <c r="X5" s="58" t="b">
        <v>0</v>
      </c>
    </row>
    <row r="6" spans="1:24" ht="32.15" customHeight="1" x14ac:dyDescent="0.35">
      <c r="A6" s="192" t="s">
        <v>5</v>
      </c>
      <c r="B6" s="193"/>
      <c r="C6" s="215"/>
      <c r="D6" s="216"/>
      <c r="E6" s="216"/>
      <c r="F6" s="216"/>
      <c r="G6" s="216"/>
      <c r="H6" s="216"/>
      <c r="I6" s="216"/>
      <c r="J6" s="216"/>
      <c r="K6" s="216"/>
      <c r="L6" s="216"/>
      <c r="M6" s="216"/>
      <c r="N6" s="216"/>
      <c r="O6" s="216"/>
      <c r="P6" s="217"/>
      <c r="X6" s="58" t="b">
        <v>0</v>
      </c>
    </row>
    <row r="7" spans="1:24" ht="19" customHeight="1" x14ac:dyDescent="0.35">
      <c r="A7" s="82" t="s">
        <v>6</v>
      </c>
      <c r="B7" s="51"/>
      <c r="C7" s="46"/>
      <c r="D7" s="166" t="s">
        <v>38</v>
      </c>
      <c r="E7" s="188"/>
      <c r="F7" s="188"/>
      <c r="G7" s="46"/>
      <c r="H7" s="46"/>
      <c r="I7" s="223" t="s">
        <v>39</v>
      </c>
      <c r="J7" s="223"/>
      <c r="K7" s="46"/>
      <c r="L7" s="189"/>
      <c r="M7" s="190"/>
      <c r="N7" s="190"/>
      <c r="O7" s="189"/>
      <c r="P7" s="191"/>
      <c r="X7" s="58" t="b">
        <v>0</v>
      </c>
    </row>
    <row r="8" spans="1:24" ht="19" customHeight="1" x14ac:dyDescent="0.35">
      <c r="A8" s="81" t="s">
        <v>7</v>
      </c>
      <c r="B8" s="89"/>
      <c r="C8" s="172"/>
      <c r="D8" s="172"/>
      <c r="E8" s="172"/>
      <c r="F8" s="172"/>
      <c r="G8" s="172"/>
      <c r="H8" s="172"/>
      <c r="I8" s="172"/>
      <c r="J8" s="172"/>
      <c r="K8" s="172"/>
      <c r="L8" s="172"/>
      <c r="M8" s="172"/>
      <c r="N8" s="172"/>
      <c r="O8" s="172"/>
      <c r="P8" s="173"/>
      <c r="X8" s="58" t="b">
        <v>0</v>
      </c>
    </row>
    <row r="9" spans="1:24" ht="19" customHeight="1" x14ac:dyDescent="0.35">
      <c r="A9" s="81" t="s">
        <v>8</v>
      </c>
      <c r="B9" s="89"/>
      <c r="C9" s="172"/>
      <c r="D9" s="172"/>
      <c r="E9" s="172"/>
      <c r="F9" s="172"/>
      <c r="G9" s="172"/>
      <c r="H9" s="172"/>
      <c r="I9" s="172"/>
      <c r="J9" s="172"/>
      <c r="K9" s="172"/>
      <c r="L9" s="172"/>
      <c r="M9" s="172"/>
      <c r="N9" s="172"/>
      <c r="O9" s="172"/>
      <c r="P9" s="173"/>
      <c r="X9" s="58" t="b">
        <v>0</v>
      </c>
    </row>
    <row r="10" spans="1:24" ht="19" customHeight="1" x14ac:dyDescent="0.35">
      <c r="A10" s="81" t="s">
        <v>36</v>
      </c>
      <c r="B10" s="89"/>
      <c r="C10" s="48"/>
      <c r="D10" s="169" t="s">
        <v>40</v>
      </c>
      <c r="E10" s="169"/>
      <c r="F10" s="169"/>
      <c r="G10" s="169"/>
      <c r="H10" s="85"/>
      <c r="I10" s="90"/>
      <c r="J10" s="169" t="s">
        <v>41</v>
      </c>
      <c r="K10" s="170"/>
      <c r="L10" s="85"/>
      <c r="M10" s="169" t="s">
        <v>42</v>
      </c>
      <c r="N10" s="170"/>
      <c r="O10" s="170"/>
      <c r="P10" s="171"/>
      <c r="R10" s="100"/>
      <c r="S10" s="100"/>
      <c r="T10" s="100"/>
      <c r="X10" s="58" t="b">
        <v>0</v>
      </c>
    </row>
    <row r="11" spans="1:24" ht="19" customHeight="1" x14ac:dyDescent="0.35">
      <c r="A11" s="81" t="s">
        <v>37</v>
      </c>
      <c r="B11" s="91"/>
      <c r="C11" s="49"/>
      <c r="D11" s="174" t="s">
        <v>43</v>
      </c>
      <c r="E11" s="175"/>
      <c r="F11" s="175"/>
      <c r="G11" s="43"/>
      <c r="H11" s="174" t="s">
        <v>44</v>
      </c>
      <c r="I11" s="174"/>
      <c r="J11" s="43"/>
      <c r="K11" s="61" t="s">
        <v>45</v>
      </c>
      <c r="L11" s="43"/>
      <c r="M11" s="43"/>
      <c r="N11" s="61" t="s">
        <v>46</v>
      </c>
      <c r="O11" s="43"/>
      <c r="P11" s="92"/>
      <c r="Q11" s="101"/>
      <c r="X11" s="58" t="b">
        <v>0</v>
      </c>
    </row>
    <row r="12" spans="1:24" ht="19" customHeight="1" x14ac:dyDescent="0.35">
      <c r="A12" s="164" t="s">
        <v>10</v>
      </c>
      <c r="B12" s="53"/>
      <c r="C12" s="46"/>
      <c r="D12" s="46"/>
      <c r="E12" s="166" t="s">
        <v>47</v>
      </c>
      <c r="F12" s="166"/>
      <c r="G12" s="46"/>
      <c r="H12" s="166" t="s">
        <v>11</v>
      </c>
      <c r="I12" s="166"/>
      <c r="J12" s="46"/>
      <c r="K12" s="46"/>
      <c r="L12" s="42" t="s">
        <v>48</v>
      </c>
      <c r="M12" s="46"/>
      <c r="N12" s="167"/>
      <c r="O12" s="167"/>
      <c r="P12" s="168"/>
      <c r="R12" s="100"/>
      <c r="S12" s="100"/>
      <c r="T12" s="100"/>
      <c r="X12" s="58" t="b">
        <v>0</v>
      </c>
    </row>
    <row r="13" spans="1:24" ht="19" customHeight="1" x14ac:dyDescent="0.35">
      <c r="A13" s="165"/>
      <c r="B13" s="55"/>
      <c r="C13" s="49"/>
      <c r="D13" s="49"/>
      <c r="E13" s="174" t="s">
        <v>12</v>
      </c>
      <c r="F13" s="174"/>
      <c r="G13" s="49"/>
      <c r="H13" s="174" t="s">
        <v>13</v>
      </c>
      <c r="I13" s="174"/>
      <c r="J13" s="49"/>
      <c r="K13" s="49"/>
      <c r="L13" s="61" t="s">
        <v>14</v>
      </c>
      <c r="M13" s="49"/>
      <c r="N13" s="61" t="s">
        <v>15</v>
      </c>
      <c r="O13" s="229"/>
      <c r="P13" s="230"/>
      <c r="R13" s="100"/>
      <c r="S13" s="100"/>
      <c r="T13" s="100"/>
      <c r="X13" s="58" t="b">
        <v>0</v>
      </c>
    </row>
    <row r="14" spans="1:24" ht="19" customHeight="1" x14ac:dyDescent="0.35">
      <c r="A14" s="80" t="s">
        <v>49</v>
      </c>
      <c r="B14" s="86" t="s">
        <v>18</v>
      </c>
      <c r="C14" s="57"/>
      <c r="D14" s="57"/>
      <c r="E14" s="231" t="s">
        <v>19</v>
      </c>
      <c r="F14" s="238"/>
      <c r="G14" s="57"/>
      <c r="H14" s="231" t="s">
        <v>50</v>
      </c>
      <c r="I14" s="231"/>
      <c r="J14" s="57"/>
      <c r="K14" s="57"/>
      <c r="L14" s="84" t="s">
        <v>51</v>
      </c>
      <c r="M14" s="57"/>
      <c r="N14" s="227"/>
      <c r="O14" s="227"/>
      <c r="P14" s="228"/>
      <c r="X14" s="58" t="b">
        <v>0</v>
      </c>
    </row>
    <row r="15" spans="1:24" ht="19" customHeight="1" x14ac:dyDescent="0.35">
      <c r="A15" s="164" t="s">
        <v>16</v>
      </c>
      <c r="B15" s="53"/>
      <c r="C15" s="46"/>
      <c r="D15" s="46"/>
      <c r="E15" s="225"/>
      <c r="F15" s="225"/>
      <c r="G15" s="166" t="s">
        <v>17</v>
      </c>
      <c r="H15" s="166"/>
      <c r="I15" s="166"/>
      <c r="J15" s="166"/>
      <c r="K15" s="46"/>
      <c r="L15" s="93"/>
      <c r="M15" s="46"/>
      <c r="N15" s="167"/>
      <c r="O15" s="167"/>
      <c r="P15" s="168"/>
      <c r="X15" s="58" t="b">
        <v>0</v>
      </c>
    </row>
    <row r="16" spans="1:24" ht="19" customHeight="1" x14ac:dyDescent="0.35">
      <c r="A16" s="224"/>
      <c r="B16" s="54" t="s">
        <v>18</v>
      </c>
      <c r="C16" s="48"/>
      <c r="D16" s="48"/>
      <c r="E16" s="169" t="s">
        <v>19</v>
      </c>
      <c r="F16" s="169"/>
      <c r="G16" s="169" t="s">
        <v>20</v>
      </c>
      <c r="H16" s="169"/>
      <c r="I16" s="169"/>
      <c r="J16" s="169"/>
      <c r="K16" s="48"/>
      <c r="L16" s="169" t="s">
        <v>21</v>
      </c>
      <c r="M16" s="169"/>
      <c r="N16" s="48"/>
      <c r="O16" s="172"/>
      <c r="P16" s="173"/>
      <c r="X16" s="58" t="b">
        <v>0</v>
      </c>
    </row>
    <row r="17" spans="1:24" ht="19" customHeight="1" x14ac:dyDescent="0.35">
      <c r="A17" s="165"/>
      <c r="B17" s="55"/>
      <c r="C17" s="49"/>
      <c r="D17" s="49"/>
      <c r="E17" s="226"/>
      <c r="F17" s="226"/>
      <c r="G17" s="174" t="s">
        <v>22</v>
      </c>
      <c r="H17" s="174"/>
      <c r="I17" s="174"/>
      <c r="J17" s="174"/>
      <c r="K17" s="49"/>
      <c r="L17" s="235"/>
      <c r="M17" s="235"/>
      <c r="N17" s="43" t="s">
        <v>23</v>
      </c>
      <c r="O17" s="43"/>
      <c r="P17" s="50"/>
      <c r="X17" s="58" t="b">
        <v>0</v>
      </c>
    </row>
    <row r="18" spans="1:24" ht="19" customHeight="1" x14ac:dyDescent="0.35">
      <c r="A18" s="82" t="s">
        <v>52</v>
      </c>
      <c r="B18" s="239"/>
      <c r="C18" s="233"/>
      <c r="D18" s="233"/>
      <c r="E18" s="233"/>
      <c r="F18" s="84" t="s">
        <v>54</v>
      </c>
      <c r="G18" s="234" t="s">
        <v>58</v>
      </c>
      <c r="H18" s="234"/>
      <c r="I18" s="234"/>
      <c r="J18" s="234"/>
      <c r="K18" s="234"/>
      <c r="L18" s="233"/>
      <c r="M18" s="233"/>
      <c r="N18" s="233"/>
      <c r="O18" s="236" t="s">
        <v>55</v>
      </c>
      <c r="P18" s="237"/>
      <c r="X18" s="58" t="b">
        <v>0</v>
      </c>
    </row>
    <row r="19" spans="1:24" ht="19" customHeight="1" x14ac:dyDescent="0.35">
      <c r="A19" s="80" t="s">
        <v>53</v>
      </c>
      <c r="B19" s="239"/>
      <c r="C19" s="233"/>
      <c r="D19" s="233"/>
      <c r="E19" s="233"/>
      <c r="F19" s="61" t="s">
        <v>56</v>
      </c>
      <c r="G19" s="234" t="s">
        <v>57</v>
      </c>
      <c r="H19" s="234"/>
      <c r="I19" s="234"/>
      <c r="J19" s="234"/>
      <c r="K19" s="234"/>
      <c r="L19" s="233"/>
      <c r="M19" s="233"/>
      <c r="N19" s="233"/>
      <c r="O19" s="231"/>
      <c r="P19" s="232"/>
      <c r="X19" s="58" t="b">
        <v>0</v>
      </c>
    </row>
    <row r="20" spans="1:24" ht="20.5" customHeight="1" x14ac:dyDescent="0.35">
      <c r="A20" s="260" t="s">
        <v>9</v>
      </c>
      <c r="B20" s="263" t="s">
        <v>63</v>
      </c>
      <c r="C20" s="166"/>
      <c r="D20" s="166"/>
      <c r="E20" s="166"/>
      <c r="F20" s="166"/>
      <c r="G20" s="46"/>
      <c r="H20" s="46"/>
      <c r="I20" s="166" t="s">
        <v>65</v>
      </c>
      <c r="J20" s="166"/>
      <c r="K20" s="46"/>
      <c r="L20" s="42" t="s">
        <v>66</v>
      </c>
      <c r="M20" s="46"/>
      <c r="N20" s="223" t="s">
        <v>67</v>
      </c>
      <c r="O20" s="223"/>
      <c r="P20" s="252"/>
      <c r="X20" s="58" t="b">
        <v>0</v>
      </c>
    </row>
    <row r="21" spans="1:24" ht="20.5" customHeight="1" x14ac:dyDescent="0.35">
      <c r="A21" s="260"/>
      <c r="B21" s="262" t="s">
        <v>64</v>
      </c>
      <c r="C21" s="169"/>
      <c r="D21" s="169"/>
      <c r="E21" s="169"/>
      <c r="F21" s="169"/>
      <c r="G21" s="48"/>
      <c r="H21" s="48"/>
      <c r="I21" s="169" t="s">
        <v>28</v>
      </c>
      <c r="J21" s="170"/>
      <c r="K21" s="48"/>
      <c r="L21" s="85" t="s">
        <v>68</v>
      </c>
      <c r="M21" s="85"/>
      <c r="N21" s="253" t="s">
        <v>69</v>
      </c>
      <c r="O21" s="254"/>
      <c r="P21" s="255"/>
      <c r="X21" s="58" t="b">
        <v>0</v>
      </c>
    </row>
    <row r="22" spans="1:24" ht="20.5" customHeight="1" x14ac:dyDescent="0.35">
      <c r="A22" s="260"/>
      <c r="B22" s="262"/>
      <c r="C22" s="169"/>
      <c r="D22" s="169"/>
      <c r="E22" s="169"/>
      <c r="F22" s="169"/>
      <c r="G22" s="48"/>
      <c r="H22" s="48"/>
      <c r="I22" s="169" t="s">
        <v>70</v>
      </c>
      <c r="J22" s="169"/>
      <c r="K22" s="48"/>
      <c r="L22" s="85" t="s">
        <v>67</v>
      </c>
      <c r="M22" s="48"/>
      <c r="N22" s="256"/>
      <c r="O22" s="256"/>
      <c r="P22" s="257"/>
      <c r="X22" s="58" t="b">
        <v>0</v>
      </c>
    </row>
    <row r="23" spans="1:24" ht="20.5" customHeight="1" x14ac:dyDescent="0.35">
      <c r="A23" s="260"/>
      <c r="B23" s="261" t="s">
        <v>7</v>
      </c>
      <c r="C23" s="174"/>
      <c r="D23" s="174"/>
      <c r="E23" s="174"/>
      <c r="F23" s="174"/>
      <c r="G23" s="49"/>
      <c r="H23" s="49"/>
      <c r="I23" s="258"/>
      <c r="J23" s="258"/>
      <c r="K23" s="258"/>
      <c r="L23" s="258"/>
      <c r="M23" s="258"/>
      <c r="N23" s="258"/>
      <c r="O23" s="258"/>
      <c r="P23" s="259"/>
      <c r="X23" s="58" t="b">
        <v>0</v>
      </c>
    </row>
    <row r="24" spans="1:24" ht="20.5" customHeight="1" x14ac:dyDescent="0.35">
      <c r="A24" s="80" t="s">
        <v>59</v>
      </c>
      <c r="B24" s="247"/>
      <c r="C24" s="231"/>
      <c r="D24" s="231"/>
      <c r="E24" s="249" t="s">
        <v>71</v>
      </c>
      <c r="F24" s="249"/>
      <c r="G24" s="249"/>
      <c r="H24" s="94"/>
      <c r="I24" s="231"/>
      <c r="J24" s="231"/>
      <c r="K24" s="57"/>
      <c r="L24" s="231" t="s">
        <v>72</v>
      </c>
      <c r="M24" s="238"/>
      <c r="N24" s="238"/>
      <c r="O24" s="238"/>
      <c r="P24" s="248"/>
      <c r="X24" s="58" t="b">
        <v>0</v>
      </c>
    </row>
    <row r="25" spans="1:24" ht="20.5" customHeight="1" x14ac:dyDescent="0.35">
      <c r="A25" s="260" t="s">
        <v>60</v>
      </c>
      <c r="B25" s="260"/>
      <c r="C25" s="84"/>
      <c r="D25" s="84"/>
      <c r="E25" s="231" t="s">
        <v>75</v>
      </c>
      <c r="F25" s="231"/>
      <c r="G25" s="231"/>
      <c r="H25" s="231"/>
      <c r="I25" s="231"/>
      <c r="J25" s="59"/>
      <c r="K25" s="251" t="s">
        <v>73</v>
      </c>
      <c r="L25" s="251"/>
      <c r="M25" s="227"/>
      <c r="N25" s="227"/>
      <c r="O25" s="238" t="s">
        <v>74</v>
      </c>
      <c r="P25" s="248"/>
      <c r="X25" s="58" t="b">
        <v>0</v>
      </c>
    </row>
    <row r="26" spans="1:24" ht="20.5" customHeight="1" x14ac:dyDescent="0.35">
      <c r="A26" s="247" t="s">
        <v>61</v>
      </c>
      <c r="B26" s="248"/>
      <c r="C26" s="247"/>
      <c r="D26" s="231"/>
      <c r="E26" s="231"/>
      <c r="F26" s="234"/>
      <c r="G26" s="234"/>
      <c r="H26" s="234"/>
      <c r="I26" s="234"/>
      <c r="J26" s="231" t="s">
        <v>18</v>
      </c>
      <c r="K26" s="231"/>
      <c r="L26" s="84" t="s">
        <v>19</v>
      </c>
      <c r="M26" s="84"/>
      <c r="N26" s="84"/>
      <c r="O26" s="84"/>
      <c r="P26" s="95"/>
      <c r="Q26" s="102"/>
      <c r="X26" s="58" t="b">
        <v>0</v>
      </c>
    </row>
    <row r="27" spans="1:24" ht="20.5" customHeight="1" x14ac:dyDescent="0.35">
      <c r="A27" s="80" t="s">
        <v>62</v>
      </c>
      <c r="B27" s="247"/>
      <c r="C27" s="231"/>
      <c r="D27" s="231"/>
      <c r="E27" s="249" t="s">
        <v>18</v>
      </c>
      <c r="F27" s="249"/>
      <c r="G27" s="249"/>
      <c r="H27" s="94"/>
      <c r="I27" s="234" t="s">
        <v>19</v>
      </c>
      <c r="J27" s="234"/>
      <c r="K27" s="57"/>
      <c r="L27" s="247"/>
      <c r="M27" s="238"/>
      <c r="N27" s="238"/>
      <c r="O27" s="238"/>
      <c r="P27" s="248"/>
      <c r="X27" s="58" t="b">
        <v>0</v>
      </c>
    </row>
    <row r="28" spans="1:24" ht="20.5" customHeight="1" x14ac:dyDescent="0.35">
      <c r="A28" s="80" t="s">
        <v>24</v>
      </c>
      <c r="B28" s="51" t="s">
        <v>25</v>
      </c>
      <c r="C28" s="46"/>
      <c r="D28" s="46"/>
      <c r="E28" s="46"/>
      <c r="F28" s="42" t="s">
        <v>26</v>
      </c>
      <c r="G28" s="46"/>
      <c r="H28" s="166" t="s">
        <v>27</v>
      </c>
      <c r="I28" s="166"/>
      <c r="J28" s="166"/>
      <c r="K28" s="42" t="s">
        <v>28</v>
      </c>
      <c r="L28" s="52" t="s">
        <v>29</v>
      </c>
      <c r="M28" s="167"/>
      <c r="N28" s="167"/>
      <c r="O28" s="240" t="s">
        <v>30</v>
      </c>
      <c r="P28" s="241"/>
      <c r="X28" s="58" t="b">
        <v>0</v>
      </c>
    </row>
    <row r="29" spans="1:24" ht="30" customHeight="1" thickBot="1" x14ac:dyDescent="0.4">
      <c r="A29" s="39" t="s">
        <v>31</v>
      </c>
      <c r="B29" s="243"/>
      <c r="C29" s="244"/>
      <c r="D29" s="244"/>
      <c r="E29" s="244"/>
      <c r="F29" s="244"/>
      <c r="G29" s="245"/>
      <c r="H29" s="245"/>
      <c r="I29" s="245"/>
      <c r="J29" s="245"/>
      <c r="K29" s="245"/>
      <c r="L29" s="245"/>
      <c r="M29" s="245"/>
      <c r="N29" s="245"/>
      <c r="O29" s="245"/>
      <c r="P29" s="246"/>
      <c r="X29" s="58" t="b">
        <v>0</v>
      </c>
    </row>
    <row r="30" spans="1:24" s="103" customFormat="1" ht="20.149999999999999" customHeight="1" thickTop="1" thickBot="1" x14ac:dyDescent="0.4">
      <c r="A30" s="40" t="s">
        <v>233</v>
      </c>
      <c r="B30" s="264"/>
      <c r="C30" s="265"/>
      <c r="D30" s="265"/>
      <c r="E30" s="265"/>
      <c r="F30" s="266"/>
      <c r="G30" s="96"/>
      <c r="H30" s="97"/>
      <c r="I30" s="98"/>
      <c r="J30" s="242" t="s">
        <v>32</v>
      </c>
      <c r="K30" s="242"/>
      <c r="L30" s="45"/>
      <c r="M30" s="98"/>
      <c r="N30" s="250" t="s">
        <v>33</v>
      </c>
      <c r="O30" s="250"/>
      <c r="P30" s="99"/>
      <c r="Q30" s="98"/>
      <c r="R30" s="98"/>
      <c r="X30" s="58" t="b">
        <v>0</v>
      </c>
    </row>
    <row r="31" spans="1:24" ht="68.150000000000006" customHeight="1" thickTop="1" x14ac:dyDescent="0.35">
      <c r="A31" s="39" t="s">
        <v>34</v>
      </c>
      <c r="B31" s="267"/>
      <c r="C31" s="268"/>
      <c r="D31" s="268"/>
      <c r="E31" s="268"/>
      <c r="F31" s="268"/>
      <c r="G31" s="148"/>
      <c r="H31" s="148"/>
      <c r="I31" s="149"/>
      <c r="J31" s="179" t="s">
        <v>76</v>
      </c>
      <c r="K31" s="179"/>
      <c r="L31" s="147"/>
      <c r="M31" s="148"/>
      <c r="N31" s="148"/>
      <c r="O31" s="148"/>
      <c r="P31" s="149"/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algorithmName="SHA-512" hashValue="V4S0Z/ijCvpCcUgy6VOSvko+iqogFD4SGv4rFeAYQSyCX5P7bXN6zd7ay3orpT0YGkmGtjmGhVVANrfCDU7O9Q==" saltValue="WFAwhUWsZDQqKSItdcIMew==" spinCount="100000" sheet="1" objects="1" scenarios="1" selectLockedCells="1"/>
  <protectedRanges>
    <protectedRange sqref="B30" name="Date"/>
    <protectedRange sqref="C6 L7 C8:C9 L15 N14:N15 B18:B19 L17:L19 I23 M25 M28 B29" name="Remplissage"/>
    <protectedRange sqref="N1:N3 H2:H4 B2:B5 I5 M4:M5" name="En tête"/>
    <protectedRange sqref="B30" name="Macro"/>
  </protectedRanges>
  <mergeCells count="108">
    <mergeCell ref="J31:K31"/>
    <mergeCell ref="A20:A23"/>
    <mergeCell ref="A25:B25"/>
    <mergeCell ref="A26:B26"/>
    <mergeCell ref="B19:E19"/>
    <mergeCell ref="C26:E26"/>
    <mergeCell ref="F26:I26"/>
    <mergeCell ref="E24:G24"/>
    <mergeCell ref="E25:I25"/>
    <mergeCell ref="B23:D23"/>
    <mergeCell ref="E23:F23"/>
    <mergeCell ref="B24:D24"/>
    <mergeCell ref="I24:J24"/>
    <mergeCell ref="J26:K26"/>
    <mergeCell ref="B22:D22"/>
    <mergeCell ref="E22:F22"/>
    <mergeCell ref="B20:D20"/>
    <mergeCell ref="E20:F20"/>
    <mergeCell ref="B21:D21"/>
    <mergeCell ref="E21:F21"/>
    <mergeCell ref="B30:F30"/>
    <mergeCell ref="B31:I31"/>
    <mergeCell ref="L24:P24"/>
    <mergeCell ref="K25:L25"/>
    <mergeCell ref="M25:N25"/>
    <mergeCell ref="O25:P25"/>
    <mergeCell ref="N20:P20"/>
    <mergeCell ref="N21:P21"/>
    <mergeCell ref="I22:J22"/>
    <mergeCell ref="N22:P22"/>
    <mergeCell ref="I23:P23"/>
    <mergeCell ref="I20:J20"/>
    <mergeCell ref="I21:J21"/>
    <mergeCell ref="M28:N28"/>
    <mergeCell ref="O28:P28"/>
    <mergeCell ref="J30:K30"/>
    <mergeCell ref="B29:P29"/>
    <mergeCell ref="L27:P27"/>
    <mergeCell ref="B27:D27"/>
    <mergeCell ref="E27:G27"/>
    <mergeCell ref="I27:J27"/>
    <mergeCell ref="H28:J28"/>
    <mergeCell ref="N30:O30"/>
    <mergeCell ref="O19:P19"/>
    <mergeCell ref="L19:N19"/>
    <mergeCell ref="G19:K19"/>
    <mergeCell ref="L18:N18"/>
    <mergeCell ref="L17:M17"/>
    <mergeCell ref="O18:P18"/>
    <mergeCell ref="E14:F14"/>
    <mergeCell ref="G18:K18"/>
    <mergeCell ref="B18:E18"/>
    <mergeCell ref="G15:J15"/>
    <mergeCell ref="G17:J17"/>
    <mergeCell ref="G16:J16"/>
    <mergeCell ref="H14:I14"/>
    <mergeCell ref="I7:J7"/>
    <mergeCell ref="A15:A17"/>
    <mergeCell ref="E15:F15"/>
    <mergeCell ref="N15:P15"/>
    <mergeCell ref="E16:F16"/>
    <mergeCell ref="L16:M16"/>
    <mergeCell ref="O16:P16"/>
    <mergeCell ref="E17:F17"/>
    <mergeCell ref="N14:P14"/>
    <mergeCell ref="H11:I11"/>
    <mergeCell ref="H13:I13"/>
    <mergeCell ref="H12:I12"/>
    <mergeCell ref="E13:F13"/>
    <mergeCell ref="O13:P13"/>
    <mergeCell ref="A6:B6"/>
    <mergeCell ref="A1:D1"/>
    <mergeCell ref="E1:J1"/>
    <mergeCell ref="E2:G2"/>
    <mergeCell ref="N2:P2"/>
    <mergeCell ref="N1:P1"/>
    <mergeCell ref="B2:D2"/>
    <mergeCell ref="K1:M1"/>
    <mergeCell ref="K2:M2"/>
    <mergeCell ref="H2:J2"/>
    <mergeCell ref="C6:P6"/>
    <mergeCell ref="B5:D5"/>
    <mergeCell ref="K4:M4"/>
    <mergeCell ref="K5:M5"/>
    <mergeCell ref="L31:P31"/>
    <mergeCell ref="N4:P4"/>
    <mergeCell ref="N5:P5"/>
    <mergeCell ref="E5:G5"/>
    <mergeCell ref="H5:J5"/>
    <mergeCell ref="H3:J3"/>
    <mergeCell ref="A12:A13"/>
    <mergeCell ref="E12:F12"/>
    <mergeCell ref="N12:P12"/>
    <mergeCell ref="D10:G10"/>
    <mergeCell ref="J10:K10"/>
    <mergeCell ref="M10:P10"/>
    <mergeCell ref="C8:P8"/>
    <mergeCell ref="C9:P9"/>
    <mergeCell ref="D11:F11"/>
    <mergeCell ref="E4:G4"/>
    <mergeCell ref="E3:G3"/>
    <mergeCell ref="N3:P3"/>
    <mergeCell ref="B4:D4"/>
    <mergeCell ref="B3:D3"/>
    <mergeCell ref="K3:M3"/>
    <mergeCell ref="H4:J4"/>
    <mergeCell ref="D7:F7"/>
    <mergeCell ref="L7:P7"/>
  </mergeCells>
  <dataValidations count="3">
    <dataValidation allowBlank="1" showInputMessage="1" sqref="N4" xr:uid="{00000000-0002-0000-0000-000000000000}"/>
    <dataValidation type="list" allowBlank="1" showInputMessage="1" sqref="H2:J2" xr:uid="{00000000-0002-0000-0000-000001000000}">
      <formula1>ListeProduit</formula1>
    </dataValidation>
    <dataValidation type="list" allowBlank="1" showInputMessage="1" sqref="B2:D2" xr:uid="{DD8FF87D-13E2-423A-9A6C-23F421FEE085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OptionButton1">
          <controlPr defaultSize="0" autoLine="0" linkedCell="X1" r:id="rId5">
            <anchor moveWithCells="1">
              <from>
                <xdr:col>2</xdr:col>
                <xdr:colOff>31750</xdr:colOff>
                <xdr:row>6</xdr:row>
                <xdr:rowOff>12700</xdr:rowOff>
              </from>
              <to>
                <xdr:col>3</xdr:col>
                <xdr:colOff>12700</xdr:colOff>
                <xdr:row>6</xdr:row>
                <xdr:rowOff>152400</xdr:rowOff>
              </to>
            </anchor>
          </controlPr>
        </control>
      </mc:Choice>
      <mc:Fallback>
        <control shapeId="1025" r:id="rId4" name="OptionButton1"/>
      </mc:Fallback>
    </mc:AlternateContent>
    <mc:AlternateContent xmlns:mc="http://schemas.openxmlformats.org/markup-compatibility/2006">
      <mc:Choice Requires="x14">
        <control shapeId="1026" r:id="rId6" name="OptionButton2">
          <controlPr defaultSize="0" autoLine="0" linkedCell="X11" r:id="rId7">
            <anchor moveWithCells="1">
              <from>
                <xdr:col>5</xdr:col>
                <xdr:colOff>425450</xdr:colOff>
                <xdr:row>6</xdr:row>
                <xdr:rowOff>19050</xdr:rowOff>
              </from>
              <to>
                <xdr:col>6</xdr:col>
                <xdr:colOff>133350</xdr:colOff>
                <xdr:row>6</xdr:row>
                <xdr:rowOff>158750</xdr:rowOff>
              </to>
            </anchor>
          </controlPr>
        </control>
      </mc:Choice>
      <mc:Fallback>
        <control shapeId="1026" r:id="rId6" name="OptionButton2"/>
      </mc:Fallback>
    </mc:AlternateContent>
    <mc:AlternateContent xmlns:mc="http://schemas.openxmlformats.org/markup-compatibility/2006">
      <mc:Choice Requires="x14">
        <control shapeId="1027" r:id="rId8" name="OptionButton3">
          <controlPr defaultSize="0" autoLine="0" linkedCell="X22" r:id="rId9">
            <anchor moveWithCells="1">
              <from>
                <xdr:col>10</xdr:col>
                <xdr:colOff>95250</xdr:colOff>
                <xdr:row>6</xdr:row>
                <xdr:rowOff>12700</xdr:rowOff>
              </from>
              <to>
                <xdr:col>10</xdr:col>
                <xdr:colOff>254000</xdr:colOff>
                <xdr:row>6</xdr:row>
                <xdr:rowOff>146050</xdr:rowOff>
              </to>
            </anchor>
          </controlPr>
        </control>
      </mc:Choice>
      <mc:Fallback>
        <control shapeId="1027" r:id="rId8" name="OptionButton3"/>
      </mc:Fallback>
    </mc:AlternateContent>
    <mc:AlternateContent xmlns:mc="http://schemas.openxmlformats.org/markup-compatibility/2006">
      <mc:Choice Requires="x14">
        <control shapeId="1029" r:id="rId10" name="OptionButton4">
          <controlPr defaultSize="0" autoLine="0" linkedCell="X33" r:id="rId11">
            <anchor moveWithCells="1">
              <from>
                <xdr:col>2</xdr:col>
                <xdr:colOff>25400</xdr:colOff>
                <xdr:row>9</xdr:row>
                <xdr:rowOff>6350</xdr:rowOff>
              </from>
              <to>
                <xdr:col>3</xdr:col>
                <xdr:colOff>12700</xdr:colOff>
                <xdr:row>9</xdr:row>
                <xdr:rowOff>139700</xdr:rowOff>
              </to>
            </anchor>
          </controlPr>
        </control>
      </mc:Choice>
      <mc:Fallback>
        <control shapeId="1029" r:id="rId10" name="OptionButton4"/>
      </mc:Fallback>
    </mc:AlternateContent>
    <mc:AlternateContent xmlns:mc="http://schemas.openxmlformats.org/markup-compatibility/2006">
      <mc:Choice Requires="x14">
        <control shapeId="1030" r:id="rId12" name="OptionButton5">
          <controlPr defaultSize="0" autoLine="0" linkedCell="X40" r:id="rId13">
            <anchor moveWithCells="1">
              <from>
                <xdr:col>8</xdr:col>
                <xdr:colOff>177800</xdr:colOff>
                <xdr:row>9</xdr:row>
                <xdr:rowOff>25400</xdr:rowOff>
              </from>
              <to>
                <xdr:col>8</xdr:col>
                <xdr:colOff>330200</xdr:colOff>
                <xdr:row>9</xdr:row>
                <xdr:rowOff>158750</xdr:rowOff>
              </to>
            </anchor>
          </controlPr>
        </control>
      </mc:Choice>
      <mc:Fallback>
        <control shapeId="1030" r:id="rId12" name="OptionButton5"/>
      </mc:Fallback>
    </mc:AlternateContent>
    <mc:AlternateContent xmlns:mc="http://schemas.openxmlformats.org/markup-compatibility/2006">
      <mc:Choice Requires="x14">
        <control shapeId="1031" r:id="rId14" name="OptionButton6">
          <controlPr defaultSize="0" autoLine="0" linkedCell="X41" r:id="rId15">
            <anchor moveWithCells="1">
              <from>
                <xdr:col>11</xdr:col>
                <xdr:colOff>571500</xdr:colOff>
                <xdr:row>9</xdr:row>
                <xdr:rowOff>31750</xdr:rowOff>
              </from>
              <to>
                <xdr:col>11</xdr:col>
                <xdr:colOff>730250</xdr:colOff>
                <xdr:row>9</xdr:row>
                <xdr:rowOff>165100</xdr:rowOff>
              </to>
            </anchor>
          </controlPr>
        </control>
      </mc:Choice>
      <mc:Fallback>
        <control shapeId="1031" r:id="rId14" name="OptionButton6"/>
      </mc:Fallback>
    </mc:AlternateContent>
    <mc:AlternateContent xmlns:mc="http://schemas.openxmlformats.org/markup-compatibility/2006">
      <mc:Choice Requires="x14">
        <control shapeId="1032" r:id="rId16" name="OptionButton7">
          <controlPr defaultSize="0" autoLine="0" linkedCell="X42" r:id="rId17">
            <anchor moveWithCells="1">
              <from>
                <xdr:col>2</xdr:col>
                <xdr:colOff>31750</xdr:colOff>
                <xdr:row>10</xdr:row>
                <xdr:rowOff>6350</xdr:rowOff>
              </from>
              <to>
                <xdr:col>3</xdr:col>
                <xdr:colOff>19050</xdr:colOff>
                <xdr:row>10</xdr:row>
                <xdr:rowOff>133350</xdr:rowOff>
              </to>
            </anchor>
          </controlPr>
        </control>
      </mc:Choice>
      <mc:Fallback>
        <control shapeId="1032" r:id="rId16" name="OptionButton7"/>
      </mc:Fallback>
    </mc:AlternateContent>
    <mc:AlternateContent xmlns:mc="http://schemas.openxmlformats.org/markup-compatibility/2006">
      <mc:Choice Requires="x14">
        <control shapeId="1033" r:id="rId18" name="OptionButton8">
          <controlPr defaultSize="0" autoLine="0" linkedCell="X43" r:id="rId19">
            <anchor moveWithCells="1">
              <from>
                <xdr:col>5</xdr:col>
                <xdr:colOff>425450</xdr:colOff>
                <xdr:row>10</xdr:row>
                <xdr:rowOff>25400</xdr:rowOff>
              </from>
              <to>
                <xdr:col>6</xdr:col>
                <xdr:colOff>139700</xdr:colOff>
                <xdr:row>10</xdr:row>
                <xdr:rowOff>152400</xdr:rowOff>
              </to>
            </anchor>
          </controlPr>
        </control>
      </mc:Choice>
      <mc:Fallback>
        <control shapeId="1033" r:id="rId18" name="OptionButton8"/>
      </mc:Fallback>
    </mc:AlternateContent>
    <mc:AlternateContent xmlns:mc="http://schemas.openxmlformats.org/markup-compatibility/2006">
      <mc:Choice Requires="x14">
        <control shapeId="1034" r:id="rId20" name="OptionButton9">
          <controlPr defaultSize="0" autoLine="0" linkedCell="X44" r:id="rId21">
            <anchor moveWithCells="1">
              <from>
                <xdr:col>9</xdr:col>
                <xdr:colOff>317500</xdr:colOff>
                <xdr:row>10</xdr:row>
                <xdr:rowOff>25400</xdr:rowOff>
              </from>
              <to>
                <xdr:col>9</xdr:col>
                <xdr:colOff>482600</xdr:colOff>
                <xdr:row>10</xdr:row>
                <xdr:rowOff>152400</xdr:rowOff>
              </to>
            </anchor>
          </controlPr>
        </control>
      </mc:Choice>
      <mc:Fallback>
        <control shapeId="1034" r:id="rId20" name="OptionButton9"/>
      </mc:Fallback>
    </mc:AlternateContent>
    <mc:AlternateContent xmlns:mc="http://schemas.openxmlformats.org/markup-compatibility/2006">
      <mc:Choice Requires="x14">
        <control shapeId="1035" r:id="rId22" name="OptionButton10">
          <controlPr defaultSize="0" autoLine="0" linkedCell="X2" r:id="rId23">
            <anchor moveWithCells="1">
              <from>
                <xdr:col>11</xdr:col>
                <xdr:colOff>723900</xdr:colOff>
                <xdr:row>10</xdr:row>
                <xdr:rowOff>38100</xdr:rowOff>
              </from>
              <to>
                <xdr:col>12</xdr:col>
                <xdr:colOff>152400</xdr:colOff>
                <xdr:row>10</xdr:row>
                <xdr:rowOff>165100</xdr:rowOff>
              </to>
            </anchor>
          </controlPr>
        </control>
      </mc:Choice>
      <mc:Fallback>
        <control shapeId="1035" r:id="rId22" name="OptionButton10"/>
      </mc:Fallback>
    </mc:AlternateContent>
    <mc:AlternateContent xmlns:mc="http://schemas.openxmlformats.org/markup-compatibility/2006">
      <mc:Choice Requires="x14">
        <control shapeId="1036" r:id="rId24" name="OptionButton11">
          <controlPr defaultSize="0" autoLine="0" linkedCell="X3" r:id="rId25">
            <anchor moveWithCells="1">
              <from>
                <xdr:col>3</xdr:col>
                <xdr:colOff>0</xdr:colOff>
                <xdr:row>11</xdr:row>
                <xdr:rowOff>19050</xdr:rowOff>
              </from>
              <to>
                <xdr:col>4</xdr:col>
                <xdr:colOff>19050</xdr:colOff>
                <xdr:row>11</xdr:row>
                <xdr:rowOff>146050</xdr:rowOff>
              </to>
            </anchor>
          </controlPr>
        </control>
      </mc:Choice>
      <mc:Fallback>
        <control shapeId="1036" r:id="rId24" name="OptionButton11"/>
      </mc:Fallback>
    </mc:AlternateContent>
    <mc:AlternateContent xmlns:mc="http://schemas.openxmlformats.org/markup-compatibility/2006">
      <mc:Choice Requires="x14">
        <control shapeId="1037" r:id="rId26" name="OptionButton12">
          <controlPr defaultSize="0" autoLine="0" linkedCell="X4" r:id="rId27">
            <anchor moveWithCells="1">
              <from>
                <xdr:col>5</xdr:col>
                <xdr:colOff>425450</xdr:colOff>
                <xdr:row>11</xdr:row>
                <xdr:rowOff>25400</xdr:rowOff>
              </from>
              <to>
                <xdr:col>6</xdr:col>
                <xdr:colOff>139700</xdr:colOff>
                <xdr:row>11</xdr:row>
                <xdr:rowOff>152400</xdr:rowOff>
              </to>
            </anchor>
          </controlPr>
        </control>
      </mc:Choice>
      <mc:Fallback>
        <control shapeId="1037" r:id="rId26" name="OptionButton12"/>
      </mc:Fallback>
    </mc:AlternateContent>
    <mc:AlternateContent xmlns:mc="http://schemas.openxmlformats.org/markup-compatibility/2006">
      <mc:Choice Requires="x14">
        <control shapeId="1038" r:id="rId28" name="OptionButton13">
          <controlPr defaultSize="0" autoLine="0" linkedCell="X5" r:id="rId29">
            <anchor moveWithCells="1">
              <from>
                <xdr:col>10</xdr:col>
                <xdr:colOff>101600</xdr:colOff>
                <xdr:row>11</xdr:row>
                <xdr:rowOff>25400</xdr:rowOff>
              </from>
              <to>
                <xdr:col>10</xdr:col>
                <xdr:colOff>266700</xdr:colOff>
                <xdr:row>11</xdr:row>
                <xdr:rowOff>152400</xdr:rowOff>
              </to>
            </anchor>
          </controlPr>
        </control>
      </mc:Choice>
      <mc:Fallback>
        <control shapeId="1038" r:id="rId28" name="OptionButton13"/>
      </mc:Fallback>
    </mc:AlternateContent>
    <mc:AlternateContent xmlns:mc="http://schemas.openxmlformats.org/markup-compatibility/2006">
      <mc:Choice Requires="x14">
        <control shapeId="1039" r:id="rId30" name="OptionButton14">
          <controlPr defaultSize="0" autoLine="0" linkedCell="X6" r:id="rId31">
            <anchor moveWithCells="1">
              <from>
                <xdr:col>11</xdr:col>
                <xdr:colOff>730250</xdr:colOff>
                <xdr:row>11</xdr:row>
                <xdr:rowOff>19050</xdr:rowOff>
              </from>
              <to>
                <xdr:col>13</xdr:col>
                <xdr:colOff>0</xdr:colOff>
                <xdr:row>11</xdr:row>
                <xdr:rowOff>146050</xdr:rowOff>
              </to>
            </anchor>
          </controlPr>
        </control>
      </mc:Choice>
      <mc:Fallback>
        <control shapeId="1039" r:id="rId30" name="OptionButton14"/>
      </mc:Fallback>
    </mc:AlternateContent>
    <mc:AlternateContent xmlns:mc="http://schemas.openxmlformats.org/markup-compatibility/2006">
      <mc:Choice Requires="x14">
        <control shapeId="1040" r:id="rId32" name="OptionButton15">
          <controlPr defaultSize="0" autoLine="0" linkedCell="X7" r:id="rId33">
            <anchor moveWithCells="1">
              <from>
                <xdr:col>2</xdr:col>
                <xdr:colOff>152400</xdr:colOff>
                <xdr:row>12</xdr:row>
                <xdr:rowOff>6350</xdr:rowOff>
              </from>
              <to>
                <xdr:col>4</xdr:col>
                <xdr:colOff>6350</xdr:colOff>
                <xdr:row>12</xdr:row>
                <xdr:rowOff>133350</xdr:rowOff>
              </to>
            </anchor>
          </controlPr>
        </control>
      </mc:Choice>
      <mc:Fallback>
        <control shapeId="1040" r:id="rId32" name="OptionButton15"/>
      </mc:Fallback>
    </mc:AlternateContent>
    <mc:AlternateContent xmlns:mc="http://schemas.openxmlformats.org/markup-compatibility/2006">
      <mc:Choice Requires="x14">
        <control shapeId="1041" r:id="rId34" name="OptionButton16">
          <controlPr defaultSize="0" autoLine="0" linkedCell="X8" r:id="rId35">
            <anchor moveWithCells="1">
              <from>
                <xdr:col>5</xdr:col>
                <xdr:colOff>438150</xdr:colOff>
                <xdr:row>12</xdr:row>
                <xdr:rowOff>6350</xdr:rowOff>
              </from>
              <to>
                <xdr:col>6</xdr:col>
                <xdr:colOff>146050</xdr:colOff>
                <xdr:row>12</xdr:row>
                <xdr:rowOff>152400</xdr:rowOff>
              </to>
            </anchor>
          </controlPr>
        </control>
      </mc:Choice>
      <mc:Fallback>
        <control shapeId="1041" r:id="rId34" name="OptionButton16"/>
      </mc:Fallback>
    </mc:AlternateContent>
    <mc:AlternateContent xmlns:mc="http://schemas.openxmlformats.org/markup-compatibility/2006">
      <mc:Choice Requires="x14">
        <control shapeId="1042" r:id="rId36" name="OptionButton17">
          <controlPr defaultSize="0" autoLine="0" linkedCell="X9" r:id="rId37">
            <anchor moveWithCells="1">
              <from>
                <xdr:col>10</xdr:col>
                <xdr:colOff>101600</xdr:colOff>
                <xdr:row>12</xdr:row>
                <xdr:rowOff>0</xdr:rowOff>
              </from>
              <to>
                <xdr:col>10</xdr:col>
                <xdr:colOff>266700</xdr:colOff>
                <xdr:row>12</xdr:row>
                <xdr:rowOff>127000</xdr:rowOff>
              </to>
            </anchor>
          </controlPr>
        </control>
      </mc:Choice>
      <mc:Fallback>
        <control shapeId="1042" r:id="rId36" name="OptionButton17"/>
      </mc:Fallback>
    </mc:AlternateContent>
    <mc:AlternateContent xmlns:mc="http://schemas.openxmlformats.org/markup-compatibility/2006">
      <mc:Choice Requires="x14">
        <control shapeId="1043" r:id="rId38" name="OptionButton18">
          <controlPr defaultSize="0" autoLine="0" linkedCell="X9" r:id="rId39">
            <anchor moveWithCells="1">
              <from>
                <xdr:col>1</xdr:col>
                <xdr:colOff>165100</xdr:colOff>
                <xdr:row>13</xdr:row>
                <xdr:rowOff>38100</xdr:rowOff>
              </from>
              <to>
                <xdr:col>1</xdr:col>
                <xdr:colOff>323850</xdr:colOff>
                <xdr:row>13</xdr:row>
                <xdr:rowOff>177800</xdr:rowOff>
              </to>
            </anchor>
          </controlPr>
        </control>
      </mc:Choice>
      <mc:Fallback>
        <control shapeId="1043" r:id="rId38" name="OptionButton18"/>
      </mc:Fallback>
    </mc:AlternateContent>
    <mc:AlternateContent xmlns:mc="http://schemas.openxmlformats.org/markup-compatibility/2006">
      <mc:Choice Requires="x14">
        <control shapeId="1044" r:id="rId40" name="OptionButton19">
          <controlPr defaultSize="0" autoLine="0" autoPict="0" linkedCell="X10" r:id="rId41">
            <anchor moveWithCells="1">
              <from>
                <xdr:col>3</xdr:col>
                <xdr:colOff>0</xdr:colOff>
                <xdr:row>13</xdr:row>
                <xdr:rowOff>31750</xdr:rowOff>
              </from>
              <to>
                <xdr:col>4</xdr:col>
                <xdr:colOff>6350</xdr:colOff>
                <xdr:row>13</xdr:row>
                <xdr:rowOff>158750</xdr:rowOff>
              </to>
            </anchor>
          </controlPr>
        </control>
      </mc:Choice>
      <mc:Fallback>
        <control shapeId="1044" r:id="rId40" name="OptionButton19"/>
      </mc:Fallback>
    </mc:AlternateContent>
    <mc:AlternateContent xmlns:mc="http://schemas.openxmlformats.org/markup-compatibility/2006">
      <mc:Choice Requires="x14">
        <control shapeId="1045" r:id="rId42" name="OptionButton20">
          <controlPr defaultSize="0" autoLine="0" autoPict="0" linkedCell="X12" r:id="rId43">
            <anchor moveWithCells="1">
              <from>
                <xdr:col>5</xdr:col>
                <xdr:colOff>431800</xdr:colOff>
                <xdr:row>13</xdr:row>
                <xdr:rowOff>44450</xdr:rowOff>
              </from>
              <to>
                <xdr:col>6</xdr:col>
                <xdr:colOff>146050</xdr:colOff>
                <xdr:row>13</xdr:row>
                <xdr:rowOff>184150</xdr:rowOff>
              </to>
            </anchor>
          </controlPr>
        </control>
      </mc:Choice>
      <mc:Fallback>
        <control shapeId="1045" r:id="rId42" name="OptionButton20"/>
      </mc:Fallback>
    </mc:AlternateContent>
    <mc:AlternateContent xmlns:mc="http://schemas.openxmlformats.org/markup-compatibility/2006">
      <mc:Choice Requires="x14">
        <control shapeId="1046" r:id="rId44" name="OptionButton21">
          <controlPr defaultSize="0" autoLine="0" autoPict="0" linkedCell="X13" r:id="rId45">
            <anchor moveWithCells="1">
              <from>
                <xdr:col>10</xdr:col>
                <xdr:colOff>107950</xdr:colOff>
                <xdr:row>13</xdr:row>
                <xdr:rowOff>19050</xdr:rowOff>
              </from>
              <to>
                <xdr:col>10</xdr:col>
                <xdr:colOff>254000</xdr:colOff>
                <xdr:row>13</xdr:row>
                <xdr:rowOff>165100</xdr:rowOff>
              </to>
            </anchor>
          </controlPr>
        </control>
      </mc:Choice>
      <mc:Fallback>
        <control shapeId="1046" r:id="rId44" name="OptionButton21"/>
      </mc:Fallback>
    </mc:AlternateContent>
    <mc:AlternateContent xmlns:mc="http://schemas.openxmlformats.org/markup-compatibility/2006">
      <mc:Choice Requires="x14">
        <control shapeId="1047" r:id="rId46" name="OptionButton22">
          <controlPr defaultSize="0" autoLine="0" linkedCell="X14" r:id="rId47">
            <anchor moveWithCells="1">
              <from>
                <xdr:col>12</xdr:col>
                <xdr:colOff>19050</xdr:colOff>
                <xdr:row>13</xdr:row>
                <xdr:rowOff>31750</xdr:rowOff>
              </from>
              <to>
                <xdr:col>13</xdr:col>
                <xdr:colOff>25400</xdr:colOff>
                <xdr:row>13</xdr:row>
                <xdr:rowOff>165100</xdr:rowOff>
              </to>
            </anchor>
          </controlPr>
        </control>
      </mc:Choice>
      <mc:Fallback>
        <control shapeId="1047" r:id="rId46" name="OptionButton22"/>
      </mc:Fallback>
    </mc:AlternateContent>
    <mc:AlternateContent xmlns:mc="http://schemas.openxmlformats.org/markup-compatibility/2006">
      <mc:Choice Requires="x14">
        <control shapeId="1048" r:id="rId48" name="OptionButton23">
          <controlPr defaultSize="0" autoLine="0" linkedCell="X15" r:id="rId49">
            <anchor moveWithCells="1">
              <from>
                <xdr:col>1</xdr:col>
                <xdr:colOff>127000</xdr:colOff>
                <xdr:row>15</xdr:row>
                <xdr:rowOff>25400</xdr:rowOff>
              </from>
              <to>
                <xdr:col>1</xdr:col>
                <xdr:colOff>292100</xdr:colOff>
                <xdr:row>15</xdr:row>
                <xdr:rowOff>152400</xdr:rowOff>
              </to>
            </anchor>
          </controlPr>
        </control>
      </mc:Choice>
      <mc:Fallback>
        <control shapeId="1048" r:id="rId48" name="OptionButton23"/>
      </mc:Fallback>
    </mc:AlternateContent>
    <mc:AlternateContent xmlns:mc="http://schemas.openxmlformats.org/markup-compatibility/2006">
      <mc:Choice Requires="x14">
        <control shapeId="1050" r:id="rId50" name="OptionButton24">
          <controlPr defaultSize="0" autoLine="0" linkedCell="X16" r:id="rId51">
            <anchor moveWithCells="1">
              <from>
                <xdr:col>2</xdr:col>
                <xdr:colOff>146050</xdr:colOff>
                <xdr:row>15</xdr:row>
                <xdr:rowOff>25400</xdr:rowOff>
              </from>
              <to>
                <xdr:col>4</xdr:col>
                <xdr:colOff>0</xdr:colOff>
                <xdr:row>15</xdr:row>
                <xdr:rowOff>152400</xdr:rowOff>
              </to>
            </anchor>
          </controlPr>
        </control>
      </mc:Choice>
      <mc:Fallback>
        <control shapeId="1050" r:id="rId50" name="OptionButton24"/>
      </mc:Fallback>
    </mc:AlternateContent>
    <mc:AlternateContent xmlns:mc="http://schemas.openxmlformats.org/markup-compatibility/2006">
      <mc:Choice Requires="x14">
        <control shapeId="1052" r:id="rId52" name="OptionButton25">
          <controlPr defaultSize="0" autoLine="0" linkedCell="X17" r:id="rId53">
            <anchor moveWithCells="1">
              <from>
                <xdr:col>10</xdr:col>
                <xdr:colOff>152400</xdr:colOff>
                <xdr:row>15</xdr:row>
                <xdr:rowOff>38100</xdr:rowOff>
              </from>
              <to>
                <xdr:col>10</xdr:col>
                <xdr:colOff>285750</xdr:colOff>
                <xdr:row>15</xdr:row>
                <xdr:rowOff>152400</xdr:rowOff>
              </to>
            </anchor>
          </controlPr>
        </control>
      </mc:Choice>
      <mc:Fallback>
        <control shapeId="1052" r:id="rId52" name="OptionButton25"/>
      </mc:Fallback>
    </mc:AlternateContent>
    <mc:AlternateContent xmlns:mc="http://schemas.openxmlformats.org/markup-compatibility/2006">
      <mc:Choice Requires="x14">
        <control shapeId="1053" r:id="rId54" name="OptionButton26">
          <controlPr defaultSize="0" autoLine="0" autoPict="0" linkedCell="X18" r:id="rId55">
            <anchor moveWithCells="1">
              <from>
                <xdr:col>13</xdr:col>
                <xdr:colOff>266700</xdr:colOff>
                <xdr:row>15</xdr:row>
                <xdr:rowOff>44450</xdr:rowOff>
              </from>
              <to>
                <xdr:col>13</xdr:col>
                <xdr:colOff>412750</xdr:colOff>
                <xdr:row>15</xdr:row>
                <xdr:rowOff>190500</xdr:rowOff>
              </to>
            </anchor>
          </controlPr>
        </control>
      </mc:Choice>
      <mc:Fallback>
        <control shapeId="1053" r:id="rId54" name="OptionButton26"/>
      </mc:Fallback>
    </mc:AlternateContent>
    <mc:AlternateContent xmlns:mc="http://schemas.openxmlformats.org/markup-compatibility/2006">
      <mc:Choice Requires="x14">
        <control shapeId="1054" r:id="rId56" name="OptionButton27">
          <controlPr defaultSize="0" autoLine="0" linkedCell="X19" r:id="rId57">
            <anchor moveWithCells="1">
              <from>
                <xdr:col>6</xdr:col>
                <xdr:colOff>19050</xdr:colOff>
                <xdr:row>19</xdr:row>
                <xdr:rowOff>25400</xdr:rowOff>
              </from>
              <to>
                <xdr:col>6</xdr:col>
                <xdr:colOff>146050</xdr:colOff>
                <xdr:row>19</xdr:row>
                <xdr:rowOff>152400</xdr:rowOff>
              </to>
            </anchor>
          </controlPr>
        </control>
      </mc:Choice>
      <mc:Fallback>
        <control shapeId="1054" r:id="rId56" name="OptionButton27"/>
      </mc:Fallback>
    </mc:AlternateContent>
    <mc:AlternateContent xmlns:mc="http://schemas.openxmlformats.org/markup-compatibility/2006">
      <mc:Choice Requires="x14">
        <control shapeId="1055" r:id="rId58" name="OptionButton28">
          <controlPr defaultSize="0" autoLine="0" linkedCell="X20" r:id="rId59">
            <anchor moveWithCells="1">
              <from>
                <xdr:col>10</xdr:col>
                <xdr:colOff>152400</xdr:colOff>
                <xdr:row>19</xdr:row>
                <xdr:rowOff>19050</xdr:rowOff>
              </from>
              <to>
                <xdr:col>11</xdr:col>
                <xdr:colOff>6350</xdr:colOff>
                <xdr:row>19</xdr:row>
                <xdr:rowOff>146050</xdr:rowOff>
              </to>
            </anchor>
          </controlPr>
        </control>
      </mc:Choice>
      <mc:Fallback>
        <control shapeId="1055" r:id="rId58" name="OptionButton28"/>
      </mc:Fallback>
    </mc:AlternateContent>
    <mc:AlternateContent xmlns:mc="http://schemas.openxmlformats.org/markup-compatibility/2006">
      <mc:Choice Requires="x14">
        <control shapeId="1056" r:id="rId60" name="OptionButton29">
          <controlPr defaultSize="0" autoLine="0" linkedCell="X21" r:id="rId61">
            <anchor moveWithCells="1">
              <from>
                <xdr:col>12</xdr:col>
                <xdr:colOff>6350</xdr:colOff>
                <xdr:row>19</xdr:row>
                <xdr:rowOff>25400</xdr:rowOff>
              </from>
              <to>
                <xdr:col>12</xdr:col>
                <xdr:colOff>146050</xdr:colOff>
                <xdr:row>19</xdr:row>
                <xdr:rowOff>158750</xdr:rowOff>
              </to>
            </anchor>
          </controlPr>
        </control>
      </mc:Choice>
      <mc:Fallback>
        <control shapeId="1056" r:id="rId60" name="OptionButton29"/>
      </mc:Fallback>
    </mc:AlternateContent>
    <mc:AlternateContent xmlns:mc="http://schemas.openxmlformats.org/markup-compatibility/2006">
      <mc:Choice Requires="x14">
        <control shapeId="1057" r:id="rId62" name="OptionButton30">
          <controlPr defaultSize="0" autoLine="0" linkedCell="X23" r:id="rId63">
            <anchor moveWithCells="1">
              <from>
                <xdr:col>6</xdr:col>
                <xdr:colOff>19050</xdr:colOff>
                <xdr:row>20</xdr:row>
                <xdr:rowOff>19050</xdr:rowOff>
              </from>
              <to>
                <xdr:col>7</xdr:col>
                <xdr:colOff>6350</xdr:colOff>
                <xdr:row>20</xdr:row>
                <xdr:rowOff>146050</xdr:rowOff>
              </to>
            </anchor>
          </controlPr>
        </control>
      </mc:Choice>
      <mc:Fallback>
        <control shapeId="1057" r:id="rId62" name="OptionButton30"/>
      </mc:Fallback>
    </mc:AlternateContent>
    <mc:AlternateContent xmlns:mc="http://schemas.openxmlformats.org/markup-compatibility/2006">
      <mc:Choice Requires="x14">
        <control shapeId="1059" r:id="rId64" name="OptionButton31">
          <controlPr defaultSize="0" autoLine="0" autoPict="0" linkedCell="X24" r:id="rId65">
            <anchor moveWithCells="1">
              <from>
                <xdr:col>10</xdr:col>
                <xdr:colOff>152400</xdr:colOff>
                <xdr:row>20</xdr:row>
                <xdr:rowOff>0</xdr:rowOff>
              </from>
              <to>
                <xdr:col>11</xdr:col>
                <xdr:colOff>6350</xdr:colOff>
                <xdr:row>20</xdr:row>
                <xdr:rowOff>146050</xdr:rowOff>
              </to>
            </anchor>
          </controlPr>
        </control>
      </mc:Choice>
      <mc:Fallback>
        <control shapeId="1059" r:id="rId64" name="OptionButton31"/>
      </mc:Fallback>
    </mc:AlternateContent>
    <mc:AlternateContent xmlns:mc="http://schemas.openxmlformats.org/markup-compatibility/2006">
      <mc:Choice Requires="x14">
        <control shapeId="1060" r:id="rId66" name="OptionButton32">
          <controlPr defaultSize="0" autoLine="0" linkedCell="X25" r:id="rId67">
            <anchor moveWithCells="1">
              <from>
                <xdr:col>12</xdr:col>
                <xdr:colOff>6350</xdr:colOff>
                <xdr:row>20</xdr:row>
                <xdr:rowOff>19050</xdr:rowOff>
              </from>
              <to>
                <xdr:col>12</xdr:col>
                <xdr:colOff>146050</xdr:colOff>
                <xdr:row>20</xdr:row>
                <xdr:rowOff>146050</xdr:rowOff>
              </to>
            </anchor>
          </controlPr>
        </control>
      </mc:Choice>
      <mc:Fallback>
        <control shapeId="1060" r:id="rId66" name="OptionButton32"/>
      </mc:Fallback>
    </mc:AlternateContent>
    <mc:AlternateContent xmlns:mc="http://schemas.openxmlformats.org/markup-compatibility/2006">
      <mc:Choice Requires="x14">
        <control shapeId="1061" r:id="rId68" name="OptionButton33">
          <controlPr defaultSize="0" autoLine="0" linkedCell="X26" r:id="rId69">
            <anchor moveWithCells="1">
              <from>
                <xdr:col>6</xdr:col>
                <xdr:colOff>6350</xdr:colOff>
                <xdr:row>21</xdr:row>
                <xdr:rowOff>25400</xdr:rowOff>
              </from>
              <to>
                <xdr:col>6</xdr:col>
                <xdr:colOff>146050</xdr:colOff>
                <xdr:row>21</xdr:row>
                <xdr:rowOff>152400</xdr:rowOff>
              </to>
            </anchor>
          </controlPr>
        </control>
      </mc:Choice>
      <mc:Fallback>
        <control shapeId="1061" r:id="rId68" name="OptionButton33"/>
      </mc:Fallback>
    </mc:AlternateContent>
    <mc:AlternateContent xmlns:mc="http://schemas.openxmlformats.org/markup-compatibility/2006">
      <mc:Choice Requires="x14">
        <control shapeId="1062" r:id="rId70" name="OptionButton34">
          <controlPr defaultSize="0" autoLine="0" linkedCell="X27" r:id="rId71">
            <anchor moveWithCells="1">
              <from>
                <xdr:col>10</xdr:col>
                <xdr:colOff>158750</xdr:colOff>
                <xdr:row>21</xdr:row>
                <xdr:rowOff>19050</xdr:rowOff>
              </from>
              <to>
                <xdr:col>11</xdr:col>
                <xdr:colOff>0</xdr:colOff>
                <xdr:row>21</xdr:row>
                <xdr:rowOff>146050</xdr:rowOff>
              </to>
            </anchor>
          </controlPr>
        </control>
      </mc:Choice>
      <mc:Fallback>
        <control shapeId="1062" r:id="rId70" name="OptionButton34"/>
      </mc:Fallback>
    </mc:AlternateContent>
    <mc:AlternateContent xmlns:mc="http://schemas.openxmlformats.org/markup-compatibility/2006">
      <mc:Choice Requires="x14">
        <control shapeId="1063" r:id="rId72" name="OptionButton35">
          <controlPr defaultSize="0" autoLine="0" linkedCell="X28" r:id="rId73">
            <anchor moveWithCells="1">
              <from>
                <xdr:col>3</xdr:col>
                <xdr:colOff>0</xdr:colOff>
                <xdr:row>23</xdr:row>
                <xdr:rowOff>38100</xdr:rowOff>
              </from>
              <to>
                <xdr:col>4</xdr:col>
                <xdr:colOff>0</xdr:colOff>
                <xdr:row>23</xdr:row>
                <xdr:rowOff>158750</xdr:rowOff>
              </to>
            </anchor>
          </controlPr>
        </control>
      </mc:Choice>
      <mc:Fallback>
        <control shapeId="1063" r:id="rId72" name="OptionButton35"/>
      </mc:Fallback>
    </mc:AlternateContent>
    <mc:AlternateContent xmlns:mc="http://schemas.openxmlformats.org/markup-compatibility/2006">
      <mc:Choice Requires="x14">
        <control shapeId="1064" r:id="rId74" name="OptionButton36">
          <controlPr defaultSize="0" autoLine="0" linkedCell="X29" r:id="rId75">
            <anchor moveWithCells="1">
              <from>
                <xdr:col>10</xdr:col>
                <xdr:colOff>133350</xdr:colOff>
                <xdr:row>23</xdr:row>
                <xdr:rowOff>44450</xdr:rowOff>
              </from>
              <to>
                <xdr:col>10</xdr:col>
                <xdr:colOff>279400</xdr:colOff>
                <xdr:row>23</xdr:row>
                <xdr:rowOff>165100</xdr:rowOff>
              </to>
            </anchor>
          </controlPr>
        </control>
      </mc:Choice>
      <mc:Fallback>
        <control shapeId="1064" r:id="rId74" name="OptionButton36"/>
      </mc:Fallback>
    </mc:AlternateContent>
    <mc:AlternateContent xmlns:mc="http://schemas.openxmlformats.org/markup-compatibility/2006">
      <mc:Choice Requires="x14">
        <control shapeId="1065" r:id="rId76" name="OptionButton37">
          <controlPr defaultSize="0" autoLine="0" linkedCell="X30" r:id="rId77">
            <anchor moveWithCells="1">
              <from>
                <xdr:col>8</xdr:col>
                <xdr:colOff>190500</xdr:colOff>
                <xdr:row>25</xdr:row>
                <xdr:rowOff>38100</xdr:rowOff>
              </from>
              <to>
                <xdr:col>8</xdr:col>
                <xdr:colOff>336550</xdr:colOff>
                <xdr:row>25</xdr:row>
                <xdr:rowOff>171450</xdr:rowOff>
              </to>
            </anchor>
          </controlPr>
        </control>
      </mc:Choice>
      <mc:Fallback>
        <control shapeId="1065" r:id="rId76" name="OptionButton37"/>
      </mc:Fallback>
    </mc:AlternateContent>
    <mc:AlternateContent xmlns:mc="http://schemas.openxmlformats.org/markup-compatibility/2006">
      <mc:Choice Requires="x14">
        <control shapeId="1066" r:id="rId78" name="OptionButton38">
          <controlPr defaultSize="0" autoLine="0" linkedCell="X31" r:id="rId79">
            <anchor moveWithCells="1">
              <from>
                <xdr:col>10</xdr:col>
                <xdr:colOff>133350</xdr:colOff>
                <xdr:row>25</xdr:row>
                <xdr:rowOff>44450</xdr:rowOff>
              </from>
              <to>
                <xdr:col>10</xdr:col>
                <xdr:colOff>279400</xdr:colOff>
                <xdr:row>25</xdr:row>
                <xdr:rowOff>158750</xdr:rowOff>
              </to>
            </anchor>
          </controlPr>
        </control>
      </mc:Choice>
      <mc:Fallback>
        <control shapeId="1066" r:id="rId78" name="OptionButton38"/>
      </mc:Fallback>
    </mc:AlternateContent>
    <mc:AlternateContent xmlns:mc="http://schemas.openxmlformats.org/markup-compatibility/2006">
      <mc:Choice Requires="x14">
        <control shapeId="1067" r:id="rId80" name="OptionButton39">
          <controlPr defaultSize="0" autoLine="0" linkedCell="X32" r:id="rId81">
            <anchor moveWithCells="1">
              <from>
                <xdr:col>2</xdr:col>
                <xdr:colOff>158750</xdr:colOff>
                <xdr:row>26</xdr:row>
                <xdr:rowOff>38100</xdr:rowOff>
              </from>
              <to>
                <xdr:col>4</xdr:col>
                <xdr:colOff>0</xdr:colOff>
                <xdr:row>26</xdr:row>
                <xdr:rowOff>165100</xdr:rowOff>
              </to>
            </anchor>
          </controlPr>
        </control>
      </mc:Choice>
      <mc:Fallback>
        <control shapeId="1067" r:id="rId80" name="OptionButton39"/>
      </mc:Fallback>
    </mc:AlternateContent>
    <mc:AlternateContent xmlns:mc="http://schemas.openxmlformats.org/markup-compatibility/2006">
      <mc:Choice Requires="x14">
        <control shapeId="1068" r:id="rId82" name="OptionButton40">
          <controlPr defaultSize="0" autoLine="0" linkedCell="X34" r:id="rId83">
            <anchor moveWithCells="1">
              <from>
                <xdr:col>9</xdr:col>
                <xdr:colOff>31750</xdr:colOff>
                <xdr:row>26</xdr:row>
                <xdr:rowOff>25400</xdr:rowOff>
              </from>
              <to>
                <xdr:col>9</xdr:col>
                <xdr:colOff>190500</xdr:colOff>
                <xdr:row>26</xdr:row>
                <xdr:rowOff>184150</xdr:rowOff>
              </to>
            </anchor>
          </controlPr>
        </control>
      </mc:Choice>
      <mc:Fallback>
        <control shapeId="1068" r:id="rId82" name="OptionButton40"/>
      </mc:Fallback>
    </mc:AlternateContent>
    <mc:AlternateContent xmlns:mc="http://schemas.openxmlformats.org/markup-compatibility/2006">
      <mc:Choice Requires="x14">
        <control shapeId="1070" r:id="rId84" name="OptionButton42">
          <controlPr defaultSize="0" autoLine="0" linkedCell="X36" r:id="rId85">
            <anchor moveWithCells="1">
              <from>
                <xdr:col>3</xdr:col>
                <xdr:colOff>133350</xdr:colOff>
                <xdr:row>27</xdr:row>
                <xdr:rowOff>25400</xdr:rowOff>
              </from>
              <to>
                <xdr:col>5</xdr:col>
                <xdr:colOff>12700</xdr:colOff>
                <xdr:row>27</xdr:row>
                <xdr:rowOff>146050</xdr:rowOff>
              </to>
            </anchor>
          </controlPr>
        </control>
      </mc:Choice>
      <mc:Fallback>
        <control shapeId="1070" r:id="rId84" name="OptionButton42"/>
      </mc:Fallback>
    </mc:AlternateContent>
    <mc:AlternateContent xmlns:mc="http://schemas.openxmlformats.org/markup-compatibility/2006">
      <mc:Choice Requires="x14">
        <control shapeId="1072" r:id="rId86" name="OptionButton43">
          <controlPr defaultSize="0" autoLine="0" linkedCell="X37" r:id="rId87">
            <anchor moveWithCells="1">
              <from>
                <xdr:col>6</xdr:col>
                <xdr:colOff>0</xdr:colOff>
                <xdr:row>27</xdr:row>
                <xdr:rowOff>25400</xdr:rowOff>
              </from>
              <to>
                <xdr:col>7</xdr:col>
                <xdr:colOff>6350</xdr:colOff>
                <xdr:row>27</xdr:row>
                <xdr:rowOff>146050</xdr:rowOff>
              </to>
            </anchor>
          </controlPr>
        </control>
      </mc:Choice>
      <mc:Fallback>
        <control shapeId="1072" r:id="rId86" name="OptionButton43"/>
      </mc:Fallback>
    </mc:AlternateContent>
    <mc:AlternateContent xmlns:mc="http://schemas.openxmlformats.org/markup-compatibility/2006">
      <mc:Choice Requires="x14">
        <control shapeId="1073" r:id="rId88" name="OptionButton44">
          <controlPr defaultSize="0" autoLine="0" linkedCell="X38" r:id="rId89">
            <anchor moveWithCells="1">
              <from>
                <xdr:col>9</xdr:col>
                <xdr:colOff>336550</xdr:colOff>
                <xdr:row>27</xdr:row>
                <xdr:rowOff>19050</xdr:rowOff>
              </from>
              <to>
                <xdr:col>9</xdr:col>
                <xdr:colOff>495300</xdr:colOff>
                <xdr:row>27</xdr:row>
                <xdr:rowOff>139700</xdr:rowOff>
              </to>
            </anchor>
          </controlPr>
        </control>
      </mc:Choice>
      <mc:Fallback>
        <control shapeId="1073" r:id="rId88" name="OptionButton44"/>
      </mc:Fallback>
    </mc:AlternateContent>
    <mc:AlternateContent xmlns:mc="http://schemas.openxmlformats.org/markup-compatibility/2006">
      <mc:Choice Requires="x14">
        <control shapeId="1074" r:id="rId90" name="OptionButton41">
          <controlPr defaultSize="0" autoLine="0" linkedCell="X35" r:id="rId91">
            <anchor moveWithCells="1">
              <from>
                <xdr:col>8</xdr:col>
                <xdr:colOff>215900</xdr:colOff>
                <xdr:row>29</xdr:row>
                <xdr:rowOff>19050</xdr:rowOff>
              </from>
              <to>
                <xdr:col>9</xdr:col>
                <xdr:colOff>0</xdr:colOff>
                <xdr:row>29</xdr:row>
                <xdr:rowOff>139700</xdr:rowOff>
              </to>
            </anchor>
          </controlPr>
        </control>
      </mc:Choice>
      <mc:Fallback>
        <control shapeId="1074" r:id="rId90" name="OptionButton41"/>
      </mc:Fallback>
    </mc:AlternateContent>
    <mc:AlternateContent xmlns:mc="http://schemas.openxmlformats.org/markup-compatibility/2006">
      <mc:Choice Requires="x14">
        <control shapeId="1075" r:id="rId92" name="OptionButton45">
          <controlPr defaultSize="0" autoLine="0" linkedCell="X39" r:id="rId93">
            <anchor moveWithCells="1">
              <from>
                <xdr:col>11</xdr:col>
                <xdr:colOff>730250</xdr:colOff>
                <xdr:row>29</xdr:row>
                <xdr:rowOff>31750</xdr:rowOff>
              </from>
              <to>
                <xdr:col>12</xdr:col>
                <xdr:colOff>146050</xdr:colOff>
                <xdr:row>29</xdr:row>
                <xdr:rowOff>152400</xdr:rowOff>
              </to>
            </anchor>
          </controlPr>
        </control>
      </mc:Choice>
      <mc:Fallback>
        <control shapeId="1075" r:id="rId92" name="OptionButton45"/>
      </mc:Fallback>
    </mc:AlternateContent>
    <mc:AlternateContent xmlns:mc="http://schemas.openxmlformats.org/markup-compatibility/2006">
      <mc:Choice Requires="x14">
        <control shapeId="1077" r:id="rId94" name="TextBox2">
          <controlPr defaultSize="0" autoLine="0" linkedCell="Y2" r:id="rId95">
            <anchor moveWithCells="1">
              <from>
                <xdr:col>5</xdr:col>
                <xdr:colOff>241300</xdr:colOff>
                <xdr:row>24</xdr:row>
                <xdr:rowOff>6350</xdr:rowOff>
              </from>
              <to>
                <xdr:col>7</xdr:col>
                <xdr:colOff>12700</xdr:colOff>
                <xdr:row>24</xdr:row>
                <xdr:rowOff>209550</xdr:rowOff>
              </to>
            </anchor>
          </controlPr>
        </control>
      </mc:Choice>
      <mc:Fallback>
        <control shapeId="1077" r:id="rId94" name="TextBox2"/>
      </mc:Fallback>
    </mc:AlternateContent>
    <mc:AlternateContent xmlns:mc="http://schemas.openxmlformats.org/markup-compatibility/2006">
      <mc:Choice Requires="x14">
        <control shapeId="1078" r:id="rId96" name="TextBox1">
          <controlPr defaultSize="0" autoLine="0" autoPict="0" linkedCell="Y1" r:id="rId97">
            <anchor moveWithCells="1">
              <from>
                <xdr:col>3</xdr:col>
                <xdr:colOff>50800</xdr:colOff>
                <xdr:row>24</xdr:row>
                <xdr:rowOff>12700</xdr:rowOff>
              </from>
              <to>
                <xdr:col>5</xdr:col>
                <xdr:colOff>146050</xdr:colOff>
                <xdr:row>24</xdr:row>
                <xdr:rowOff>203200</xdr:rowOff>
              </to>
            </anchor>
          </controlPr>
        </control>
      </mc:Choice>
      <mc:Fallback>
        <control shapeId="1078" r:id="rId96" name="TextBox1"/>
      </mc:Fallback>
    </mc:AlternateContent>
    <mc:AlternateContent xmlns:mc="http://schemas.openxmlformats.org/markup-compatibility/2006">
      <mc:Choice Requires="x14">
        <control shapeId="1094" r:id="rId98" name="Button 70">
          <controlPr defaultSize="0" print="0" autoFill="0" autoPict="0" macro="[0]!Enregistrement_original_MT">
            <anchor moveWithCells="1" sizeWithCells="1">
              <from>
                <xdr:col>17</xdr:col>
                <xdr:colOff>0</xdr:colOff>
                <xdr:row>2</xdr:row>
                <xdr:rowOff>38100</xdr:rowOff>
              </from>
              <to>
                <xdr:col>20</xdr:col>
                <xdr:colOff>196850</xdr:colOff>
                <xdr:row>3</xdr:row>
                <xdr:rowOff>196850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99" name="Button 71">
          <controlPr defaultSize="0" print="0" autoFill="0" autoPict="0" macro="[0]!ImpressionPDFMT">
            <anchor moveWithCells="1" sizeWithCells="1">
              <from>
                <xdr:col>16</xdr:col>
                <xdr:colOff>603250</xdr:colOff>
                <xdr:row>4</xdr:row>
                <xdr:rowOff>228600</xdr:rowOff>
              </from>
              <to>
                <xdr:col>20</xdr:col>
                <xdr:colOff>196850</xdr:colOff>
                <xdr:row>5</xdr:row>
                <xdr:rowOff>228600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X44"/>
  <sheetViews>
    <sheetView showGridLines="0" zoomScale="120" zoomScaleNormal="120" workbookViewId="0">
      <selection activeCell="B2" sqref="B2:D2"/>
    </sheetView>
  </sheetViews>
  <sheetFormatPr baseColWidth="10" defaultColWidth="8.7265625" defaultRowHeight="11.5" x14ac:dyDescent="0.35"/>
  <cols>
    <col min="1" max="1" width="16.1796875" style="58" customWidth="1"/>
    <col min="2" max="2" width="7.7265625" style="58" customWidth="1"/>
    <col min="3" max="3" width="2.453125" style="58" customWidth="1"/>
    <col min="4" max="5" width="2" style="58" customWidth="1"/>
    <col min="6" max="6" width="6.54296875" style="58" customWidth="1"/>
    <col min="7" max="7" width="2.1796875" style="58" customWidth="1"/>
    <col min="8" max="8" width="8.54296875" style="58" customWidth="1"/>
    <col min="9" max="9" width="5.26953125" style="58" customWidth="1"/>
    <col min="10" max="10" width="4.1796875" style="58" customWidth="1"/>
    <col min="11" max="11" width="9.81640625" style="58" customWidth="1"/>
    <col min="12" max="12" width="2.26953125" style="58" customWidth="1"/>
    <col min="13" max="13" width="6.7265625" style="58" customWidth="1"/>
    <col min="14" max="14" width="2.81640625" style="58" customWidth="1"/>
    <col min="15" max="15" width="8.453125" style="58" customWidth="1"/>
    <col min="16" max="19" width="8.7265625" style="58"/>
    <col min="20" max="20" width="4.453125" style="58" customWidth="1"/>
    <col min="21" max="21" width="2.453125" style="58" customWidth="1"/>
    <col min="22" max="22" width="2.08984375" style="58" customWidth="1"/>
    <col min="23" max="23" width="1.6328125" style="58" customWidth="1"/>
    <col min="24" max="24" width="3.90625" style="58" hidden="1" customWidth="1"/>
    <col min="25" max="16384" width="8.7265625" style="58"/>
  </cols>
  <sheetData>
    <row r="1" spans="1:24" ht="29.5" customHeight="1" thickBot="1" x14ac:dyDescent="0.4">
      <c r="A1" s="194" t="s">
        <v>0</v>
      </c>
      <c r="B1" s="194"/>
      <c r="C1" s="195"/>
      <c r="D1" s="195"/>
      <c r="E1" s="196" t="s">
        <v>123</v>
      </c>
      <c r="F1" s="197"/>
      <c r="G1" s="197"/>
      <c r="H1" s="197"/>
      <c r="I1" s="198"/>
      <c r="J1" s="269" t="s">
        <v>296</v>
      </c>
      <c r="K1" s="270"/>
      <c r="L1" s="271" t="str">
        <f>IF(B5&lt;&gt;"",B5&amp;"-PT-"&amp;L2&amp;"-"&amp;B3&amp;"-"&amp;H2&amp;"-"&amp;F29,IF(L5&lt;&gt;"",L5&amp;"-PT-"&amp;L2&amp;"-"&amp;B3&amp;"-"&amp;H2&amp;"-"&amp;F29,"OF ou AQM manquant"))</f>
        <v>12345678-PT--3--</v>
      </c>
      <c r="M1" s="272"/>
      <c r="N1" s="272"/>
      <c r="O1" s="273"/>
      <c r="X1" s="58" t="b">
        <v>0</v>
      </c>
    </row>
    <row r="2" spans="1:24" ht="29.15" customHeight="1" x14ac:dyDescent="0.35">
      <c r="A2" s="63" t="s">
        <v>195</v>
      </c>
      <c r="B2" s="274" t="s">
        <v>249</v>
      </c>
      <c r="C2" s="275"/>
      <c r="D2" s="276"/>
      <c r="E2" s="199" t="s">
        <v>285</v>
      </c>
      <c r="F2" s="200"/>
      <c r="G2" s="200"/>
      <c r="H2" s="274"/>
      <c r="I2" s="276"/>
      <c r="J2" s="199" t="s">
        <v>1</v>
      </c>
      <c r="K2" s="200"/>
      <c r="L2" s="277"/>
      <c r="M2" s="278"/>
      <c r="N2" s="278"/>
      <c r="O2" s="279"/>
      <c r="X2" s="58" t="b">
        <v>0</v>
      </c>
    </row>
    <row r="3" spans="1:24" ht="29.15" customHeight="1" x14ac:dyDescent="0.35">
      <c r="A3" s="64" t="s">
        <v>196</v>
      </c>
      <c r="B3" s="282">
        <v>3</v>
      </c>
      <c r="C3" s="283"/>
      <c r="D3" s="284"/>
      <c r="E3" s="178" t="s">
        <v>197</v>
      </c>
      <c r="F3" s="179"/>
      <c r="G3" s="179"/>
      <c r="H3" s="180"/>
      <c r="I3" s="183"/>
      <c r="J3" s="178" t="s">
        <v>198</v>
      </c>
      <c r="K3" s="179"/>
      <c r="L3" s="180" t="str">
        <f>'std CND Applicable'!B2</f>
        <v>FC 98002 rev1</v>
      </c>
      <c r="M3" s="181"/>
      <c r="N3" s="181"/>
      <c r="O3" s="182"/>
      <c r="X3" s="58" t="b">
        <v>0</v>
      </c>
    </row>
    <row r="4" spans="1:24" ht="29.15" customHeight="1" x14ac:dyDescent="0.35">
      <c r="A4" s="65" t="s">
        <v>2</v>
      </c>
      <c r="B4" s="180"/>
      <c r="C4" s="181"/>
      <c r="D4" s="183"/>
      <c r="E4" s="176" t="s">
        <v>3</v>
      </c>
      <c r="F4" s="177"/>
      <c r="G4" s="177"/>
      <c r="H4" s="280"/>
      <c r="I4" s="281"/>
      <c r="J4" s="178" t="s">
        <v>4</v>
      </c>
      <c r="K4" s="179"/>
      <c r="L4" s="150" t="s">
        <v>122</v>
      </c>
      <c r="M4" s="151"/>
      <c r="N4" s="151"/>
      <c r="O4" s="152"/>
      <c r="X4" s="58" t="b">
        <v>0</v>
      </c>
    </row>
    <row r="5" spans="1:24" ht="29.15" customHeight="1" thickBot="1" x14ac:dyDescent="0.4">
      <c r="A5" s="66" t="s">
        <v>199</v>
      </c>
      <c r="B5" s="153">
        <v>12345678</v>
      </c>
      <c r="C5" s="154"/>
      <c r="D5" s="218"/>
      <c r="E5" s="156" t="s">
        <v>295</v>
      </c>
      <c r="F5" s="157"/>
      <c r="G5" s="157"/>
      <c r="H5" s="285"/>
      <c r="I5" s="286"/>
      <c r="J5" s="220" t="s">
        <v>297</v>
      </c>
      <c r="K5" s="221"/>
      <c r="L5" s="153"/>
      <c r="M5" s="154"/>
      <c r="N5" s="154"/>
      <c r="O5" s="155"/>
      <c r="X5" s="58" t="b">
        <v>0</v>
      </c>
    </row>
    <row r="6" spans="1:24" ht="33" customHeight="1" x14ac:dyDescent="0.35">
      <c r="A6" s="192" t="s">
        <v>5</v>
      </c>
      <c r="B6" s="193"/>
      <c r="C6" s="287"/>
      <c r="D6" s="288"/>
      <c r="E6" s="288"/>
      <c r="F6" s="288"/>
      <c r="G6" s="288"/>
      <c r="H6" s="288"/>
      <c r="I6" s="288"/>
      <c r="J6" s="288"/>
      <c r="K6" s="288"/>
      <c r="L6" s="288"/>
      <c r="M6" s="288"/>
      <c r="N6" s="288"/>
      <c r="O6" s="289"/>
      <c r="X6" s="58" t="b">
        <v>0</v>
      </c>
    </row>
    <row r="7" spans="1:24" ht="20.5" customHeight="1" x14ac:dyDescent="0.35">
      <c r="A7" s="164" t="s">
        <v>124</v>
      </c>
      <c r="B7" s="42" t="s">
        <v>6</v>
      </c>
      <c r="C7" s="46"/>
      <c r="D7" s="46"/>
      <c r="E7" s="166" t="s">
        <v>125</v>
      </c>
      <c r="F7" s="166"/>
      <c r="G7" s="46"/>
      <c r="H7" s="42" t="s">
        <v>126</v>
      </c>
      <c r="I7" s="46"/>
      <c r="J7" s="46"/>
      <c r="K7" s="42" t="s">
        <v>372</v>
      </c>
      <c r="L7" s="62"/>
      <c r="M7" s="290"/>
      <c r="N7" s="290"/>
      <c r="O7" s="291"/>
      <c r="X7" s="58" t="b">
        <v>0</v>
      </c>
    </row>
    <row r="8" spans="1:24" ht="20.5" customHeight="1" x14ac:dyDescent="0.35">
      <c r="A8" s="224"/>
      <c r="B8" s="61" t="s">
        <v>373</v>
      </c>
      <c r="C8" s="49"/>
      <c r="D8" s="292"/>
      <c r="E8" s="292"/>
      <c r="F8" s="292"/>
      <c r="G8" s="292"/>
      <c r="H8" s="292"/>
      <c r="I8" s="292"/>
      <c r="J8" s="49"/>
      <c r="K8" s="61" t="s">
        <v>8</v>
      </c>
      <c r="L8" s="49"/>
      <c r="M8" s="292"/>
      <c r="N8" s="292"/>
      <c r="O8" s="293"/>
      <c r="X8" s="58" t="b">
        <v>0</v>
      </c>
    </row>
    <row r="9" spans="1:24" ht="20.5" customHeight="1" x14ac:dyDescent="0.35">
      <c r="A9" s="224" t="s">
        <v>127</v>
      </c>
      <c r="B9" s="42" t="s">
        <v>128</v>
      </c>
      <c r="C9" s="46"/>
      <c r="D9" s="46"/>
      <c r="E9" s="166" t="s">
        <v>129</v>
      </c>
      <c r="F9" s="166"/>
      <c r="G9" s="46"/>
      <c r="H9" s="42" t="s">
        <v>130</v>
      </c>
      <c r="I9" s="46"/>
      <c r="J9" s="46"/>
      <c r="K9" s="290"/>
      <c r="L9" s="290"/>
      <c r="M9" s="290"/>
      <c r="N9" s="290"/>
      <c r="O9" s="291"/>
      <c r="X9" s="58" t="b">
        <v>0</v>
      </c>
    </row>
    <row r="10" spans="1:24" ht="20.5" customHeight="1" x14ac:dyDescent="0.35">
      <c r="A10" s="224"/>
      <c r="B10" s="61" t="s">
        <v>373</v>
      </c>
      <c r="C10" s="49"/>
      <c r="D10" s="292"/>
      <c r="E10" s="292"/>
      <c r="F10" s="292"/>
      <c r="G10" s="292"/>
      <c r="H10" s="292"/>
      <c r="I10" s="292"/>
      <c r="J10" s="49"/>
      <c r="K10" s="61" t="s">
        <v>8</v>
      </c>
      <c r="L10" s="49"/>
      <c r="M10" s="292"/>
      <c r="N10" s="292"/>
      <c r="O10" s="293"/>
      <c r="X10" s="58" t="b">
        <v>0</v>
      </c>
    </row>
    <row r="11" spans="1:24" ht="20.5" customHeight="1" x14ac:dyDescent="0.35">
      <c r="A11" s="224" t="s">
        <v>9</v>
      </c>
      <c r="B11" s="42" t="s">
        <v>6</v>
      </c>
      <c r="C11" s="46"/>
      <c r="D11" s="46"/>
      <c r="E11" s="166" t="s">
        <v>131</v>
      </c>
      <c r="F11" s="166"/>
      <c r="G11" s="46"/>
      <c r="H11" s="42" t="s">
        <v>132</v>
      </c>
      <c r="I11" s="46"/>
      <c r="J11" s="46"/>
      <c r="K11" s="290"/>
      <c r="L11" s="290"/>
      <c r="M11" s="290"/>
      <c r="N11" s="290"/>
      <c r="O11" s="291"/>
      <c r="P11" s="101"/>
      <c r="X11" s="58" t="b">
        <v>0</v>
      </c>
    </row>
    <row r="12" spans="1:24" ht="20.5" customHeight="1" x14ac:dyDescent="0.35">
      <c r="A12" s="165"/>
      <c r="B12" s="61" t="s">
        <v>7</v>
      </c>
      <c r="C12" s="49"/>
      <c r="D12" s="292"/>
      <c r="E12" s="292"/>
      <c r="F12" s="292"/>
      <c r="G12" s="292"/>
      <c r="H12" s="292"/>
      <c r="I12" s="292"/>
      <c r="J12" s="49"/>
      <c r="K12" s="61" t="s">
        <v>8</v>
      </c>
      <c r="L12" s="49"/>
      <c r="M12" s="292"/>
      <c r="N12" s="292"/>
      <c r="O12" s="293"/>
      <c r="X12" s="58" t="b">
        <v>0</v>
      </c>
    </row>
    <row r="13" spans="1:24" ht="20.5" customHeight="1" x14ac:dyDescent="0.35">
      <c r="A13" s="164" t="s">
        <v>10</v>
      </c>
      <c r="B13" s="53"/>
      <c r="C13" s="46"/>
      <c r="D13" s="46"/>
      <c r="E13" s="166" t="s">
        <v>133</v>
      </c>
      <c r="F13" s="166"/>
      <c r="G13" s="46"/>
      <c r="H13" s="42" t="s">
        <v>11</v>
      </c>
      <c r="I13" s="46"/>
      <c r="J13" s="46"/>
      <c r="K13" s="42" t="s">
        <v>134</v>
      </c>
      <c r="L13" s="46"/>
      <c r="M13" s="290"/>
      <c r="N13" s="290"/>
      <c r="O13" s="291"/>
      <c r="X13" s="58" t="b">
        <v>0</v>
      </c>
    </row>
    <row r="14" spans="1:24" ht="20.5" customHeight="1" x14ac:dyDescent="0.35">
      <c r="A14" s="165"/>
      <c r="B14" s="55"/>
      <c r="C14" s="49"/>
      <c r="D14" s="49"/>
      <c r="E14" s="174" t="s">
        <v>12</v>
      </c>
      <c r="F14" s="174"/>
      <c r="G14" s="49"/>
      <c r="H14" s="61" t="s">
        <v>13</v>
      </c>
      <c r="I14" s="49"/>
      <c r="J14" s="49"/>
      <c r="K14" s="61" t="s">
        <v>14</v>
      </c>
      <c r="L14" s="49"/>
      <c r="M14" s="127" t="s">
        <v>371</v>
      </c>
      <c r="N14" s="292"/>
      <c r="O14" s="293"/>
      <c r="X14" s="58" t="b">
        <v>0</v>
      </c>
    </row>
    <row r="15" spans="1:24" ht="20.5" customHeight="1" x14ac:dyDescent="0.35">
      <c r="A15" s="41" t="s">
        <v>135</v>
      </c>
      <c r="B15" s="56"/>
      <c r="C15" s="57"/>
      <c r="D15" s="57"/>
      <c r="E15" s="238" t="s">
        <v>136</v>
      </c>
      <c r="F15" s="238"/>
      <c r="G15" s="57"/>
      <c r="I15" s="57"/>
      <c r="J15" s="57"/>
      <c r="K15" s="59" t="s">
        <v>137</v>
      </c>
      <c r="L15" s="57"/>
      <c r="M15" s="57"/>
      <c r="N15" s="57"/>
      <c r="O15" s="60"/>
      <c r="X15" s="58" t="b">
        <v>0</v>
      </c>
    </row>
    <row r="16" spans="1:24" ht="20.5" customHeight="1" x14ac:dyDescent="0.35">
      <c r="A16" s="164" t="s">
        <v>16</v>
      </c>
      <c r="B16" s="53"/>
      <c r="C16" s="46"/>
      <c r="D16" s="46"/>
      <c r="E16" s="225"/>
      <c r="F16" s="225"/>
      <c r="G16" s="46"/>
      <c r="H16" s="166" t="s">
        <v>17</v>
      </c>
      <c r="I16" s="166"/>
      <c r="J16" s="46"/>
      <c r="K16" s="104"/>
      <c r="L16" s="46"/>
      <c r="M16" s="290"/>
      <c r="N16" s="290"/>
      <c r="O16" s="291"/>
      <c r="X16" s="58" t="b">
        <v>0</v>
      </c>
    </row>
    <row r="17" spans="1:24" ht="20.5" customHeight="1" x14ac:dyDescent="0.35">
      <c r="A17" s="224"/>
      <c r="B17" s="54" t="s">
        <v>18</v>
      </c>
      <c r="C17" s="48"/>
      <c r="D17" s="48"/>
      <c r="E17" s="253" t="s">
        <v>19</v>
      </c>
      <c r="F17" s="253"/>
      <c r="G17" s="48"/>
      <c r="H17" s="169" t="s">
        <v>20</v>
      </c>
      <c r="I17" s="170"/>
      <c r="J17" s="48"/>
      <c r="K17" s="169" t="s">
        <v>21</v>
      </c>
      <c r="L17" s="169"/>
      <c r="M17" s="48"/>
      <c r="N17" s="294"/>
      <c r="O17" s="295"/>
      <c r="X17" s="58" t="b">
        <v>0</v>
      </c>
    </row>
    <row r="18" spans="1:24" ht="20.5" customHeight="1" x14ac:dyDescent="0.35">
      <c r="A18" s="165"/>
      <c r="B18" s="55"/>
      <c r="C18" s="49"/>
      <c r="D18" s="49"/>
      <c r="E18" s="226"/>
      <c r="F18" s="226"/>
      <c r="G18" s="49"/>
      <c r="H18" s="174" t="s">
        <v>22</v>
      </c>
      <c r="I18" s="175"/>
      <c r="J18" s="49"/>
      <c r="K18" s="292"/>
      <c r="L18" s="292"/>
      <c r="M18" s="43" t="s">
        <v>23</v>
      </c>
      <c r="N18" s="43"/>
      <c r="O18" s="50"/>
      <c r="X18" s="58" t="b">
        <v>0</v>
      </c>
    </row>
    <row r="19" spans="1:24" ht="20.5" customHeight="1" x14ac:dyDescent="0.35">
      <c r="A19" s="164" t="s">
        <v>138</v>
      </c>
      <c r="B19" s="263" t="s">
        <v>139</v>
      </c>
      <c r="C19" s="166"/>
      <c r="D19" s="166"/>
      <c r="E19" s="166"/>
      <c r="F19" s="166"/>
      <c r="G19" s="46"/>
      <c r="H19" s="42" t="s">
        <v>140</v>
      </c>
      <c r="I19" s="46"/>
      <c r="J19" s="46"/>
      <c r="K19" s="42" t="s">
        <v>141</v>
      </c>
      <c r="L19" s="46"/>
      <c r="M19" s="48"/>
      <c r="N19" s="290"/>
      <c r="O19" s="291"/>
      <c r="X19" s="58" t="b">
        <v>0</v>
      </c>
    </row>
    <row r="20" spans="1:24" ht="20.5" customHeight="1" x14ac:dyDescent="0.35">
      <c r="A20" s="165"/>
      <c r="B20" s="261" t="s">
        <v>142</v>
      </c>
      <c r="C20" s="175"/>
      <c r="D20" s="175"/>
      <c r="E20" s="175"/>
      <c r="F20" s="175"/>
      <c r="G20" s="292"/>
      <c r="H20" s="292"/>
      <c r="I20" s="43" t="s">
        <v>23</v>
      </c>
      <c r="J20" s="49"/>
      <c r="K20" s="49"/>
      <c r="L20" s="49"/>
      <c r="M20" s="49"/>
      <c r="N20" s="49"/>
      <c r="O20" s="50"/>
      <c r="X20" s="58" t="b">
        <v>0</v>
      </c>
    </row>
    <row r="21" spans="1:24" ht="20.5" customHeight="1" x14ac:dyDescent="0.35">
      <c r="A21" s="164" t="s">
        <v>143</v>
      </c>
      <c r="B21" s="263" t="s">
        <v>144</v>
      </c>
      <c r="C21" s="166"/>
      <c r="D21" s="166"/>
      <c r="E21" s="166"/>
      <c r="F21" s="166"/>
      <c r="G21" s="46"/>
      <c r="H21" s="166" t="s">
        <v>145</v>
      </c>
      <c r="I21" s="166"/>
      <c r="J21" s="46"/>
      <c r="K21" s="42" t="s">
        <v>146</v>
      </c>
      <c r="L21" s="46"/>
      <c r="M21" s="42" t="s">
        <v>130</v>
      </c>
      <c r="N21" s="42"/>
      <c r="O21" s="47"/>
      <c r="X21" s="58" t="b">
        <v>0</v>
      </c>
    </row>
    <row r="22" spans="1:24" ht="20.5" customHeight="1" x14ac:dyDescent="0.35">
      <c r="A22" s="296"/>
      <c r="B22" s="262" t="s">
        <v>20</v>
      </c>
      <c r="C22" s="169"/>
      <c r="D22" s="169"/>
      <c r="E22" s="169"/>
      <c r="F22" s="169"/>
      <c r="G22" s="48"/>
      <c r="H22" s="169" t="s">
        <v>147</v>
      </c>
      <c r="I22" s="170"/>
      <c r="J22" s="48"/>
      <c r="K22" s="169" t="s">
        <v>148</v>
      </c>
      <c r="L22" s="169"/>
      <c r="M22" s="48"/>
      <c r="N22" s="169" t="s">
        <v>149</v>
      </c>
      <c r="O22" s="171"/>
      <c r="X22" s="58" t="b">
        <v>0</v>
      </c>
    </row>
    <row r="23" spans="1:24" ht="20.5" customHeight="1" x14ac:dyDescent="0.35">
      <c r="A23" s="297"/>
      <c r="B23" s="261" t="s">
        <v>22</v>
      </c>
      <c r="C23" s="174"/>
      <c r="D23" s="174"/>
      <c r="E23" s="174"/>
      <c r="F23" s="174"/>
      <c r="G23" s="292"/>
      <c r="H23" s="292"/>
      <c r="I23" s="292"/>
      <c r="J23" s="175" t="s">
        <v>23</v>
      </c>
      <c r="K23" s="175"/>
      <c r="L23" s="49"/>
      <c r="M23" s="49"/>
      <c r="N23" s="49"/>
      <c r="O23" s="50"/>
      <c r="X23" s="58" t="b">
        <v>0</v>
      </c>
    </row>
    <row r="24" spans="1:24" ht="20.5" customHeight="1" x14ac:dyDescent="0.35">
      <c r="A24" s="164" t="s">
        <v>150</v>
      </c>
      <c r="B24" s="263" t="s">
        <v>144</v>
      </c>
      <c r="C24" s="166"/>
      <c r="D24" s="166"/>
      <c r="E24" s="166"/>
      <c r="F24" s="166"/>
      <c r="G24" s="46"/>
      <c r="H24" s="42" t="s">
        <v>140</v>
      </c>
      <c r="I24" s="46"/>
      <c r="J24" s="46"/>
      <c r="K24" s="42" t="s">
        <v>141</v>
      </c>
      <c r="L24" s="46"/>
      <c r="M24" s="290"/>
      <c r="N24" s="290"/>
      <c r="O24" s="291"/>
      <c r="X24" s="58" t="b">
        <v>0</v>
      </c>
    </row>
    <row r="25" spans="1:24" ht="20.5" customHeight="1" x14ac:dyDescent="0.35">
      <c r="A25" s="296"/>
      <c r="B25" s="262" t="s">
        <v>20</v>
      </c>
      <c r="C25" s="169"/>
      <c r="D25" s="169"/>
      <c r="E25" s="169"/>
      <c r="F25" s="169"/>
      <c r="G25" s="48"/>
      <c r="H25" s="169" t="s">
        <v>147</v>
      </c>
      <c r="I25" s="170"/>
      <c r="J25" s="48"/>
      <c r="K25" s="48"/>
      <c r="L25" s="48"/>
      <c r="M25" s="294"/>
      <c r="N25" s="294"/>
      <c r="O25" s="295"/>
      <c r="X25" s="58" t="b">
        <v>0</v>
      </c>
    </row>
    <row r="26" spans="1:24" ht="20.5" customHeight="1" x14ac:dyDescent="0.35">
      <c r="A26" s="297"/>
      <c r="B26" s="261" t="s">
        <v>151</v>
      </c>
      <c r="C26" s="174"/>
      <c r="D26" s="174"/>
      <c r="E26" s="174"/>
      <c r="F26" s="174"/>
      <c r="G26" s="292"/>
      <c r="H26" s="292"/>
      <c r="I26" s="292"/>
      <c r="J26" s="292"/>
      <c r="K26" s="43" t="s">
        <v>23</v>
      </c>
      <c r="L26" s="49"/>
      <c r="M26" s="49"/>
      <c r="N26" s="49"/>
      <c r="O26" s="50"/>
      <c r="X26" s="58" t="b">
        <v>0</v>
      </c>
    </row>
    <row r="27" spans="1:24" ht="20.5" customHeight="1" x14ac:dyDescent="0.35">
      <c r="A27" s="41" t="s">
        <v>24</v>
      </c>
      <c r="B27" s="51" t="s">
        <v>25</v>
      </c>
      <c r="C27" s="46"/>
      <c r="D27" s="46"/>
      <c r="E27" s="46"/>
      <c r="F27" s="42" t="s">
        <v>26</v>
      </c>
      <c r="G27" s="46"/>
      <c r="H27" s="42" t="s">
        <v>27</v>
      </c>
      <c r="I27" s="46"/>
      <c r="J27" s="42" t="s">
        <v>28</v>
      </c>
      <c r="K27" s="52" t="s">
        <v>29</v>
      </c>
      <c r="L27" s="290"/>
      <c r="M27" s="290"/>
      <c r="N27" s="240" t="s">
        <v>30</v>
      </c>
      <c r="O27" s="241"/>
      <c r="X27" s="58" t="b">
        <v>0</v>
      </c>
    </row>
    <row r="28" spans="1:24" ht="32.5" customHeight="1" thickBot="1" x14ac:dyDescent="0.4">
      <c r="A28" s="39" t="s">
        <v>31</v>
      </c>
      <c r="B28" s="298"/>
      <c r="C28" s="299"/>
      <c r="D28" s="299"/>
      <c r="E28" s="299"/>
      <c r="F28" s="300"/>
      <c r="G28" s="300"/>
      <c r="H28" s="300"/>
      <c r="I28" s="300"/>
      <c r="J28" s="300"/>
      <c r="K28" s="300"/>
      <c r="L28" s="300"/>
      <c r="M28" s="300"/>
      <c r="N28" s="300"/>
      <c r="O28" s="301"/>
      <c r="X28" s="58" t="b">
        <v>0</v>
      </c>
    </row>
    <row r="29" spans="1:24" s="103" customFormat="1" ht="20.149999999999999" customHeight="1" thickTop="1" thickBot="1" x14ac:dyDescent="0.4">
      <c r="A29" s="40" t="s">
        <v>233</v>
      </c>
      <c r="B29" s="302"/>
      <c r="C29" s="303"/>
      <c r="D29" s="303"/>
      <c r="E29" s="304"/>
      <c r="F29" s="105"/>
      <c r="G29" s="98"/>
      <c r="H29" s="44" t="s">
        <v>32</v>
      </c>
      <c r="I29" s="88"/>
      <c r="J29" s="88"/>
      <c r="K29" s="45" t="s">
        <v>33</v>
      </c>
      <c r="L29" s="98"/>
      <c r="M29" s="98"/>
      <c r="N29" s="98"/>
      <c r="O29" s="99"/>
      <c r="P29" s="98"/>
      <c r="Q29" s="98"/>
      <c r="X29" s="58" t="b">
        <v>0</v>
      </c>
    </row>
    <row r="30" spans="1:24" ht="66" customHeight="1" thickTop="1" x14ac:dyDescent="0.35">
      <c r="A30" s="39" t="s">
        <v>34</v>
      </c>
      <c r="B30" s="305"/>
      <c r="C30" s="306"/>
      <c r="D30" s="306"/>
      <c r="E30" s="306"/>
      <c r="F30" s="307"/>
      <c r="G30" s="308"/>
      <c r="H30" s="179" t="s">
        <v>34</v>
      </c>
      <c r="I30" s="179"/>
      <c r="J30" s="179"/>
      <c r="K30" s="147"/>
      <c r="L30" s="148"/>
      <c r="M30" s="148"/>
      <c r="N30" s="148"/>
      <c r="O30" s="149"/>
      <c r="X30" s="58" t="b">
        <v>0</v>
      </c>
    </row>
    <row r="31" spans="1:24" x14ac:dyDescent="0.35"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algorithmName="SHA-512" hashValue="/VS6EMr5nPR38rPfcWBDawnh/otIbkJ+N436diyChlHTMKS+EqCIVemKgo/XPDfFxTO2XKJzb8iaH6TsNi8n1g==" saltValue="7Bw2BhzknhODkV8b2sjUNg==" spinCount="100000" sheet="1" selectLockedCells="1"/>
  <protectedRanges>
    <protectedRange sqref="B29" name="Date"/>
    <protectedRange sqref="C6 M8 D8 K9 D10 M10 K11 D12 M12:M13 N14 N17 K18 G20 N19 G23 M24:M25 G26 L27 B28" name="Remplissage"/>
    <protectedRange sqref="M8 B2:B5 H2:H5 L1:L5" name="En tête"/>
    <protectedRange sqref="B29" name="Macro"/>
  </protectedRanges>
  <mergeCells count="96">
    <mergeCell ref="L27:M27"/>
    <mergeCell ref="N27:O27"/>
    <mergeCell ref="B28:O28"/>
    <mergeCell ref="H30:J30"/>
    <mergeCell ref="N22:O22"/>
    <mergeCell ref="B23:D23"/>
    <mergeCell ref="E23:F23"/>
    <mergeCell ref="G23:I23"/>
    <mergeCell ref="G26:J26"/>
    <mergeCell ref="B29:E29"/>
    <mergeCell ref="B30:G30"/>
    <mergeCell ref="K30:O30"/>
    <mergeCell ref="A24:A26"/>
    <mergeCell ref="B24:D24"/>
    <mergeCell ref="E24:F24"/>
    <mergeCell ref="M24:O24"/>
    <mergeCell ref="B25:D25"/>
    <mergeCell ref="E25:F25"/>
    <mergeCell ref="H25:I25"/>
    <mergeCell ref="M25:O25"/>
    <mergeCell ref="B26:D26"/>
    <mergeCell ref="E26:F26"/>
    <mergeCell ref="A19:A20"/>
    <mergeCell ref="B19:D19"/>
    <mergeCell ref="E19:F19"/>
    <mergeCell ref="A16:A18"/>
    <mergeCell ref="J23:K23"/>
    <mergeCell ref="A21:A23"/>
    <mergeCell ref="B21:D21"/>
    <mergeCell ref="E21:F21"/>
    <mergeCell ref="H21:I21"/>
    <mergeCell ref="B22:D22"/>
    <mergeCell ref="E22:F22"/>
    <mergeCell ref="H22:I22"/>
    <mergeCell ref="K22:L22"/>
    <mergeCell ref="N19:O19"/>
    <mergeCell ref="B20:D20"/>
    <mergeCell ref="E20:F20"/>
    <mergeCell ref="G20:H20"/>
    <mergeCell ref="E15:F15"/>
    <mergeCell ref="E16:F16"/>
    <mergeCell ref="H16:I16"/>
    <mergeCell ref="M16:O16"/>
    <mergeCell ref="E17:F17"/>
    <mergeCell ref="H17:I17"/>
    <mergeCell ref="K17:L17"/>
    <mergeCell ref="N17:O17"/>
    <mergeCell ref="E18:F18"/>
    <mergeCell ref="H18:I18"/>
    <mergeCell ref="K18:L18"/>
    <mergeCell ref="A11:A12"/>
    <mergeCell ref="E11:F11"/>
    <mergeCell ref="K11:O11"/>
    <mergeCell ref="D12:I12"/>
    <mergeCell ref="M12:O12"/>
    <mergeCell ref="A13:A14"/>
    <mergeCell ref="E13:F13"/>
    <mergeCell ref="M13:O13"/>
    <mergeCell ref="E14:F14"/>
    <mergeCell ref="N14:O14"/>
    <mergeCell ref="A7:A8"/>
    <mergeCell ref="E7:F7"/>
    <mergeCell ref="M7:O7"/>
    <mergeCell ref="D8:I8"/>
    <mergeCell ref="M8:O8"/>
    <mergeCell ref="A9:A10"/>
    <mergeCell ref="E9:F9"/>
    <mergeCell ref="K9:O9"/>
    <mergeCell ref="D10:I10"/>
    <mergeCell ref="M10:O10"/>
    <mergeCell ref="E5:G5"/>
    <mergeCell ref="H5:I5"/>
    <mergeCell ref="J5:K5"/>
    <mergeCell ref="L5:O5"/>
    <mergeCell ref="A6:B6"/>
    <mergeCell ref="C6:O6"/>
    <mergeCell ref="B5:D5"/>
    <mergeCell ref="B3:D3"/>
    <mergeCell ref="E3:G3"/>
    <mergeCell ref="H3:I3"/>
    <mergeCell ref="J3:K3"/>
    <mergeCell ref="L3:O3"/>
    <mergeCell ref="B4:D4"/>
    <mergeCell ref="E4:G4"/>
    <mergeCell ref="H4:I4"/>
    <mergeCell ref="J4:K4"/>
    <mergeCell ref="L4:O4"/>
    <mergeCell ref="A1:D1"/>
    <mergeCell ref="E1:I1"/>
    <mergeCell ref="J1:K1"/>
    <mergeCell ref="L1:O1"/>
    <mergeCell ref="B2:D2"/>
    <mergeCell ref="E2:G2"/>
    <mergeCell ref="H2:I2"/>
    <mergeCell ref="J2:K2"/>
    <mergeCell ref="L2:O2"/>
  </mergeCells>
  <dataValidations count="4">
    <dataValidation allowBlank="1" showInputMessage="1" sqref="L3:O3" xr:uid="{00000000-0002-0000-0100-000000000000}"/>
    <dataValidation showInputMessage="1" sqref="S3" xr:uid="{00000000-0002-0000-0100-000001000000}"/>
    <dataValidation type="list" allowBlank="1" showInputMessage="1" sqref="H2:I2" xr:uid="{00000000-0002-0000-0100-000002000000}">
      <formula1>ListeProduit</formula1>
    </dataValidation>
    <dataValidation type="list" allowBlank="1" showInputMessage="1" sqref="B2:D2" xr:uid="{5113D0EE-12CA-4AB2-9C11-020E9546D925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27" r:id="rId4" name="OptionButton43">
          <controlPr defaultSize="0" autoLine="0" linkedCell="X38" r:id="rId5">
            <anchor moveWithCells="1">
              <from>
                <xdr:col>3</xdr:col>
                <xdr:colOff>6350</xdr:colOff>
                <xdr:row>6</xdr:row>
                <xdr:rowOff>12700</xdr:rowOff>
              </from>
              <to>
                <xdr:col>4</xdr:col>
                <xdr:colOff>19050</xdr:colOff>
                <xdr:row>6</xdr:row>
                <xdr:rowOff>158750</xdr:rowOff>
              </to>
            </anchor>
          </controlPr>
        </control>
      </mc:Choice>
      <mc:Fallback>
        <control shapeId="3127" r:id="rId4" name="OptionButton43"/>
      </mc:Fallback>
    </mc:AlternateContent>
    <mc:AlternateContent xmlns:mc="http://schemas.openxmlformats.org/markup-compatibility/2006">
      <mc:Choice Requires="x14">
        <control shapeId="3126" r:id="rId6" name="OptionButton42">
          <controlPr defaultSize="0" autoLine="0" linkedCell="X37" r:id="rId7">
            <anchor moveWithCells="1">
              <from>
                <xdr:col>9</xdr:col>
                <xdr:colOff>95250</xdr:colOff>
                <xdr:row>28</xdr:row>
                <xdr:rowOff>19050</xdr:rowOff>
              </from>
              <to>
                <xdr:col>9</xdr:col>
                <xdr:colOff>234950</xdr:colOff>
                <xdr:row>28</xdr:row>
                <xdr:rowOff>152400</xdr:rowOff>
              </to>
            </anchor>
          </controlPr>
        </control>
      </mc:Choice>
      <mc:Fallback>
        <control shapeId="3126" r:id="rId6" name="OptionButton42"/>
      </mc:Fallback>
    </mc:AlternateContent>
    <mc:AlternateContent xmlns:mc="http://schemas.openxmlformats.org/markup-compatibility/2006">
      <mc:Choice Requires="x14">
        <control shapeId="3125" r:id="rId8" name="OptionButton41">
          <controlPr defaultSize="0" autoLine="0" linkedCell="X36" r:id="rId9">
            <anchor moveWithCells="1">
              <from>
                <xdr:col>5</xdr:col>
                <xdr:colOff>419100</xdr:colOff>
                <xdr:row>28</xdr:row>
                <xdr:rowOff>19050</xdr:rowOff>
              </from>
              <to>
                <xdr:col>6</xdr:col>
                <xdr:colOff>114300</xdr:colOff>
                <xdr:row>28</xdr:row>
                <xdr:rowOff>152400</xdr:rowOff>
              </to>
            </anchor>
          </controlPr>
        </control>
      </mc:Choice>
      <mc:Fallback>
        <control shapeId="3125" r:id="rId8" name="OptionButton41"/>
      </mc:Fallback>
    </mc:AlternateContent>
    <mc:AlternateContent xmlns:mc="http://schemas.openxmlformats.org/markup-compatibility/2006">
      <mc:Choice Requires="x14">
        <control shapeId="3124" r:id="rId10" name="OptionButton40">
          <controlPr defaultSize="0" autoLine="0" linkedCell="X35" r:id="rId11">
            <anchor moveWithCells="1">
              <from>
                <xdr:col>8</xdr:col>
                <xdr:colOff>88900</xdr:colOff>
                <xdr:row>26</xdr:row>
                <xdr:rowOff>19050</xdr:rowOff>
              </from>
              <to>
                <xdr:col>8</xdr:col>
                <xdr:colOff>228600</xdr:colOff>
                <xdr:row>26</xdr:row>
                <xdr:rowOff>165100</xdr:rowOff>
              </to>
            </anchor>
          </controlPr>
        </control>
      </mc:Choice>
      <mc:Fallback>
        <control shapeId="3124" r:id="rId10" name="OptionButton40"/>
      </mc:Fallback>
    </mc:AlternateContent>
    <mc:AlternateContent xmlns:mc="http://schemas.openxmlformats.org/markup-compatibility/2006">
      <mc:Choice Requires="x14">
        <control shapeId="3123" r:id="rId12" name="OptionButton39">
          <controlPr defaultSize="0" autoLine="0" linkedCell="X33" r:id="rId13">
            <anchor moveWithCells="1">
              <from>
                <xdr:col>6</xdr:col>
                <xdr:colOff>12700</xdr:colOff>
                <xdr:row>26</xdr:row>
                <xdr:rowOff>19050</xdr:rowOff>
              </from>
              <to>
                <xdr:col>7</xdr:col>
                <xdr:colOff>0</xdr:colOff>
                <xdr:row>26</xdr:row>
                <xdr:rowOff>152400</xdr:rowOff>
              </to>
            </anchor>
          </controlPr>
        </control>
      </mc:Choice>
      <mc:Fallback>
        <control shapeId="3123" r:id="rId12" name="OptionButton39"/>
      </mc:Fallback>
    </mc:AlternateContent>
    <mc:AlternateContent xmlns:mc="http://schemas.openxmlformats.org/markup-compatibility/2006">
      <mc:Choice Requires="x14">
        <control shapeId="3122" r:id="rId14" name="OptionButton38">
          <controlPr defaultSize="0" autoLine="0" linkedCell="X32" r:id="rId15">
            <anchor moveWithCells="1">
              <from>
                <xdr:col>4</xdr:col>
                <xdr:colOff>6350</xdr:colOff>
                <xdr:row>26</xdr:row>
                <xdr:rowOff>19050</xdr:rowOff>
              </from>
              <to>
                <xdr:col>5</xdr:col>
                <xdr:colOff>19050</xdr:colOff>
                <xdr:row>26</xdr:row>
                <xdr:rowOff>152400</xdr:rowOff>
              </to>
            </anchor>
          </controlPr>
        </control>
      </mc:Choice>
      <mc:Fallback>
        <control shapeId="3122" r:id="rId14" name="OptionButton38"/>
      </mc:Fallback>
    </mc:AlternateContent>
    <mc:AlternateContent xmlns:mc="http://schemas.openxmlformats.org/markup-compatibility/2006">
      <mc:Choice Requires="x14">
        <control shapeId="3121" r:id="rId16" name="OptionButton37">
          <controlPr defaultSize="0" autoLine="0" linkedCell="X31" r:id="rId17">
            <anchor moveWithCells="1">
              <from>
                <xdr:col>11</xdr:col>
                <xdr:colOff>6350</xdr:colOff>
                <xdr:row>24</xdr:row>
                <xdr:rowOff>31750</xdr:rowOff>
              </from>
              <to>
                <xdr:col>12</xdr:col>
                <xdr:colOff>6350</xdr:colOff>
                <xdr:row>24</xdr:row>
                <xdr:rowOff>158750</xdr:rowOff>
              </to>
            </anchor>
          </controlPr>
        </control>
      </mc:Choice>
      <mc:Fallback>
        <control shapeId="3121" r:id="rId16" name="OptionButton37"/>
      </mc:Fallback>
    </mc:AlternateContent>
    <mc:AlternateContent xmlns:mc="http://schemas.openxmlformats.org/markup-compatibility/2006">
      <mc:Choice Requires="x14">
        <control shapeId="3120" r:id="rId18" name="OptionButton36">
          <controlPr defaultSize="0" autoLine="0" linkedCell="X30" r:id="rId19">
            <anchor moveWithCells="1">
              <from>
                <xdr:col>6</xdr:col>
                <xdr:colOff>12700</xdr:colOff>
                <xdr:row>24</xdr:row>
                <xdr:rowOff>44450</xdr:rowOff>
              </from>
              <to>
                <xdr:col>7</xdr:col>
                <xdr:colOff>0</xdr:colOff>
                <xdr:row>24</xdr:row>
                <xdr:rowOff>177800</xdr:rowOff>
              </to>
            </anchor>
          </controlPr>
        </control>
      </mc:Choice>
      <mc:Fallback>
        <control shapeId="3120" r:id="rId18" name="OptionButton36"/>
      </mc:Fallback>
    </mc:AlternateContent>
    <mc:AlternateContent xmlns:mc="http://schemas.openxmlformats.org/markup-compatibility/2006">
      <mc:Choice Requires="x14">
        <control shapeId="3119" r:id="rId20" name="OptionButton35">
          <controlPr defaultSize="0" autoLine="0" linkedCell="X29" r:id="rId21">
            <anchor moveWithCells="1">
              <from>
                <xdr:col>11</xdr:col>
                <xdr:colOff>6350</xdr:colOff>
                <xdr:row>23</xdr:row>
                <xdr:rowOff>25400</xdr:rowOff>
              </from>
              <to>
                <xdr:col>11</xdr:col>
                <xdr:colOff>152400</xdr:colOff>
                <xdr:row>23</xdr:row>
                <xdr:rowOff>158750</xdr:rowOff>
              </to>
            </anchor>
          </controlPr>
        </control>
      </mc:Choice>
      <mc:Fallback>
        <control shapeId="3119" r:id="rId20" name="OptionButton35"/>
      </mc:Fallback>
    </mc:AlternateContent>
    <mc:AlternateContent xmlns:mc="http://schemas.openxmlformats.org/markup-compatibility/2006">
      <mc:Choice Requires="x14">
        <control shapeId="3118" r:id="rId22" name="OptionButton34">
          <controlPr defaultSize="0" autoLine="0" linkedCell="X28" r:id="rId23">
            <anchor moveWithCells="1">
              <from>
                <xdr:col>9</xdr:col>
                <xdr:colOff>19050</xdr:colOff>
                <xdr:row>23</xdr:row>
                <xdr:rowOff>25400</xdr:rowOff>
              </from>
              <to>
                <xdr:col>9</xdr:col>
                <xdr:colOff>165100</xdr:colOff>
                <xdr:row>23</xdr:row>
                <xdr:rowOff>158750</xdr:rowOff>
              </to>
            </anchor>
          </controlPr>
        </control>
      </mc:Choice>
      <mc:Fallback>
        <control shapeId="3118" r:id="rId22" name="OptionButton34"/>
      </mc:Fallback>
    </mc:AlternateContent>
    <mc:AlternateContent xmlns:mc="http://schemas.openxmlformats.org/markup-compatibility/2006">
      <mc:Choice Requires="x14">
        <control shapeId="3117" r:id="rId24" name="OptionButton33">
          <controlPr defaultSize="0" autoLine="0" linkedCell="X27" r:id="rId25">
            <anchor moveWithCells="1">
              <from>
                <xdr:col>6</xdr:col>
                <xdr:colOff>12700</xdr:colOff>
                <xdr:row>23</xdr:row>
                <xdr:rowOff>31750</xdr:rowOff>
              </from>
              <to>
                <xdr:col>7</xdr:col>
                <xdr:colOff>0</xdr:colOff>
                <xdr:row>23</xdr:row>
                <xdr:rowOff>165100</xdr:rowOff>
              </to>
            </anchor>
          </controlPr>
        </control>
      </mc:Choice>
      <mc:Fallback>
        <control shapeId="3117" r:id="rId24" name="OptionButton33"/>
      </mc:Fallback>
    </mc:AlternateContent>
    <mc:AlternateContent xmlns:mc="http://schemas.openxmlformats.org/markup-compatibility/2006">
      <mc:Choice Requires="x14">
        <control shapeId="3116" r:id="rId26" name="OptionButton32">
          <controlPr defaultSize="0" autoLine="0" linkedCell="X26" r:id="rId27">
            <anchor moveWithCells="1">
              <from>
                <xdr:col>12</xdr:col>
                <xdr:colOff>254000</xdr:colOff>
                <xdr:row>21</xdr:row>
                <xdr:rowOff>12700</xdr:rowOff>
              </from>
              <to>
                <xdr:col>12</xdr:col>
                <xdr:colOff>400050</xdr:colOff>
                <xdr:row>21</xdr:row>
                <xdr:rowOff>146050</xdr:rowOff>
              </to>
            </anchor>
          </controlPr>
        </control>
      </mc:Choice>
      <mc:Fallback>
        <control shapeId="3116" r:id="rId26" name="OptionButton32"/>
      </mc:Fallback>
    </mc:AlternateContent>
    <mc:AlternateContent xmlns:mc="http://schemas.openxmlformats.org/markup-compatibility/2006">
      <mc:Choice Requires="x14">
        <control shapeId="3115" r:id="rId28" name="OptionButton31">
          <controlPr defaultSize="0" autoLine="0" linkedCell="X25" r:id="rId29">
            <anchor moveWithCells="1">
              <from>
                <xdr:col>9</xdr:col>
                <xdr:colOff>19050</xdr:colOff>
                <xdr:row>21</xdr:row>
                <xdr:rowOff>6350</xdr:rowOff>
              </from>
              <to>
                <xdr:col>9</xdr:col>
                <xdr:colOff>165100</xdr:colOff>
                <xdr:row>21</xdr:row>
                <xdr:rowOff>139700</xdr:rowOff>
              </to>
            </anchor>
          </controlPr>
        </control>
      </mc:Choice>
      <mc:Fallback>
        <control shapeId="3115" r:id="rId28" name="OptionButton31"/>
      </mc:Fallback>
    </mc:AlternateContent>
    <mc:AlternateContent xmlns:mc="http://schemas.openxmlformats.org/markup-compatibility/2006">
      <mc:Choice Requires="x14">
        <control shapeId="3114" r:id="rId30" name="OptionButton30">
          <controlPr defaultSize="0" autoLine="0" linkedCell="X24" r:id="rId31">
            <anchor moveWithCells="1">
              <from>
                <xdr:col>6</xdr:col>
                <xdr:colOff>6350</xdr:colOff>
                <xdr:row>21</xdr:row>
                <xdr:rowOff>12700</xdr:rowOff>
              </from>
              <to>
                <xdr:col>6</xdr:col>
                <xdr:colOff>146050</xdr:colOff>
                <xdr:row>21</xdr:row>
                <xdr:rowOff>146050</xdr:rowOff>
              </to>
            </anchor>
          </controlPr>
        </control>
      </mc:Choice>
      <mc:Fallback>
        <control shapeId="3114" r:id="rId30" name="OptionButton30"/>
      </mc:Fallback>
    </mc:AlternateContent>
    <mc:AlternateContent xmlns:mc="http://schemas.openxmlformats.org/markup-compatibility/2006">
      <mc:Choice Requires="x14">
        <control shapeId="3113" r:id="rId32" name="OptionButton29">
          <controlPr defaultSize="0" autoLine="0" linkedCell="X22" r:id="rId33">
            <anchor moveWithCells="1">
              <from>
                <xdr:col>11</xdr:col>
                <xdr:colOff>6350</xdr:colOff>
                <xdr:row>20</xdr:row>
                <xdr:rowOff>12700</xdr:rowOff>
              </from>
              <to>
                <xdr:col>11</xdr:col>
                <xdr:colOff>152400</xdr:colOff>
                <xdr:row>20</xdr:row>
                <xdr:rowOff>146050</xdr:rowOff>
              </to>
            </anchor>
          </controlPr>
        </control>
      </mc:Choice>
      <mc:Fallback>
        <control shapeId="3113" r:id="rId32" name="OptionButton29"/>
      </mc:Fallback>
    </mc:AlternateContent>
    <mc:AlternateContent xmlns:mc="http://schemas.openxmlformats.org/markup-compatibility/2006">
      <mc:Choice Requires="x14">
        <control shapeId="3112" r:id="rId34" name="OptionButton28">
          <controlPr defaultSize="0" autoLine="0" linkedCell="X21" r:id="rId35">
            <anchor moveWithCells="1">
              <from>
                <xdr:col>9</xdr:col>
                <xdr:colOff>25400</xdr:colOff>
                <xdr:row>20</xdr:row>
                <xdr:rowOff>12700</xdr:rowOff>
              </from>
              <to>
                <xdr:col>9</xdr:col>
                <xdr:colOff>171450</xdr:colOff>
                <xdr:row>20</xdr:row>
                <xdr:rowOff>146050</xdr:rowOff>
              </to>
            </anchor>
          </controlPr>
        </control>
      </mc:Choice>
      <mc:Fallback>
        <control shapeId="3112" r:id="rId34" name="OptionButton28"/>
      </mc:Fallback>
    </mc:AlternateContent>
    <mc:AlternateContent xmlns:mc="http://schemas.openxmlformats.org/markup-compatibility/2006">
      <mc:Choice Requires="x14">
        <control shapeId="3111" r:id="rId36" name="OptionButton27">
          <controlPr defaultSize="0" autoLine="0" linkedCell="X20" r:id="rId37">
            <anchor moveWithCells="1">
              <from>
                <xdr:col>6</xdr:col>
                <xdr:colOff>12700</xdr:colOff>
                <xdr:row>20</xdr:row>
                <xdr:rowOff>12700</xdr:rowOff>
              </from>
              <to>
                <xdr:col>7</xdr:col>
                <xdr:colOff>0</xdr:colOff>
                <xdr:row>20</xdr:row>
                <xdr:rowOff>146050</xdr:rowOff>
              </to>
            </anchor>
          </controlPr>
        </control>
      </mc:Choice>
      <mc:Fallback>
        <control shapeId="3111" r:id="rId36" name="OptionButton27"/>
      </mc:Fallback>
    </mc:AlternateContent>
    <mc:AlternateContent xmlns:mc="http://schemas.openxmlformats.org/markup-compatibility/2006">
      <mc:Choice Requires="x14">
        <control shapeId="3110" r:id="rId38" name="OptionButton26">
          <controlPr defaultSize="0" autoLine="0" linkedCell="X19" r:id="rId39">
            <anchor moveWithCells="1">
              <from>
                <xdr:col>12</xdr:col>
                <xdr:colOff>273050</xdr:colOff>
                <xdr:row>18</xdr:row>
                <xdr:rowOff>25400</xdr:rowOff>
              </from>
              <to>
                <xdr:col>12</xdr:col>
                <xdr:colOff>419100</xdr:colOff>
                <xdr:row>18</xdr:row>
                <xdr:rowOff>158750</xdr:rowOff>
              </to>
            </anchor>
          </controlPr>
        </control>
      </mc:Choice>
      <mc:Fallback>
        <control shapeId="3110" r:id="rId38" name="OptionButton26"/>
      </mc:Fallback>
    </mc:AlternateContent>
    <mc:AlternateContent xmlns:mc="http://schemas.openxmlformats.org/markup-compatibility/2006">
      <mc:Choice Requires="x14">
        <control shapeId="3109" r:id="rId40" name="OptionButton25">
          <controlPr defaultSize="0" autoLine="0" linkedCell="X18" r:id="rId41">
            <anchor moveWithCells="1">
              <from>
                <xdr:col>9</xdr:col>
                <xdr:colOff>19050</xdr:colOff>
                <xdr:row>18</xdr:row>
                <xdr:rowOff>25400</xdr:rowOff>
              </from>
              <to>
                <xdr:col>9</xdr:col>
                <xdr:colOff>165100</xdr:colOff>
                <xdr:row>18</xdr:row>
                <xdr:rowOff>158750</xdr:rowOff>
              </to>
            </anchor>
          </controlPr>
        </control>
      </mc:Choice>
      <mc:Fallback>
        <control shapeId="3109" r:id="rId40" name="OptionButton25"/>
      </mc:Fallback>
    </mc:AlternateContent>
    <mc:AlternateContent xmlns:mc="http://schemas.openxmlformats.org/markup-compatibility/2006">
      <mc:Choice Requires="x14">
        <control shapeId="3108" r:id="rId42" name="OptionButton24">
          <controlPr defaultSize="0" autoLine="0" linkedCell="X17" r:id="rId43">
            <anchor moveWithCells="1">
              <from>
                <xdr:col>6</xdr:col>
                <xdr:colOff>6350</xdr:colOff>
                <xdr:row>18</xdr:row>
                <xdr:rowOff>19050</xdr:rowOff>
              </from>
              <to>
                <xdr:col>6</xdr:col>
                <xdr:colOff>146050</xdr:colOff>
                <xdr:row>18</xdr:row>
                <xdr:rowOff>152400</xdr:rowOff>
              </to>
            </anchor>
          </controlPr>
        </control>
      </mc:Choice>
      <mc:Fallback>
        <control shapeId="3108" r:id="rId42" name="OptionButton24"/>
      </mc:Fallback>
    </mc:AlternateContent>
    <mc:AlternateContent xmlns:mc="http://schemas.openxmlformats.org/markup-compatibility/2006">
      <mc:Choice Requires="x14">
        <control shapeId="3107" r:id="rId44" name="OptionButton23">
          <controlPr defaultSize="0" autoLine="0" linkedCell="X16" r:id="rId45">
            <anchor moveWithCells="1">
              <from>
                <xdr:col>12</xdr:col>
                <xdr:colOff>266700</xdr:colOff>
                <xdr:row>16</xdr:row>
                <xdr:rowOff>38100</xdr:rowOff>
              </from>
              <to>
                <xdr:col>12</xdr:col>
                <xdr:colOff>412750</xdr:colOff>
                <xdr:row>16</xdr:row>
                <xdr:rowOff>171450</xdr:rowOff>
              </to>
            </anchor>
          </controlPr>
        </control>
      </mc:Choice>
      <mc:Fallback>
        <control shapeId="3107" r:id="rId44" name="OptionButton23"/>
      </mc:Fallback>
    </mc:AlternateContent>
    <mc:AlternateContent xmlns:mc="http://schemas.openxmlformats.org/markup-compatibility/2006">
      <mc:Choice Requires="x14">
        <control shapeId="3106" r:id="rId46" name="OptionButton22">
          <controlPr defaultSize="0" autoLine="0" linkedCell="X15" r:id="rId47">
            <anchor moveWithCells="1">
              <from>
                <xdr:col>9</xdr:col>
                <xdr:colOff>19050</xdr:colOff>
                <xdr:row>16</xdr:row>
                <xdr:rowOff>12700</xdr:rowOff>
              </from>
              <to>
                <xdr:col>9</xdr:col>
                <xdr:colOff>165100</xdr:colOff>
                <xdr:row>16</xdr:row>
                <xdr:rowOff>146050</xdr:rowOff>
              </to>
            </anchor>
          </controlPr>
        </control>
      </mc:Choice>
      <mc:Fallback>
        <control shapeId="3106" r:id="rId46" name="OptionButton22"/>
      </mc:Fallback>
    </mc:AlternateContent>
    <mc:AlternateContent xmlns:mc="http://schemas.openxmlformats.org/markup-compatibility/2006">
      <mc:Choice Requires="x14">
        <control shapeId="3105" r:id="rId48" name="OptionButton21">
          <controlPr defaultSize="0" autoLine="0" linkedCell="X14" r:id="rId49">
            <anchor moveWithCells="1">
              <from>
                <xdr:col>11</xdr:col>
                <xdr:colOff>6350</xdr:colOff>
                <xdr:row>15</xdr:row>
                <xdr:rowOff>57150</xdr:rowOff>
              </from>
              <to>
                <xdr:col>11</xdr:col>
                <xdr:colOff>152400</xdr:colOff>
                <xdr:row>15</xdr:row>
                <xdr:rowOff>190500</xdr:rowOff>
              </to>
            </anchor>
          </controlPr>
        </control>
      </mc:Choice>
      <mc:Fallback>
        <control shapeId="3105" r:id="rId48" name="OptionButton21"/>
      </mc:Fallback>
    </mc:AlternateContent>
    <mc:AlternateContent xmlns:mc="http://schemas.openxmlformats.org/markup-compatibility/2006">
      <mc:Choice Requires="x14">
        <control shapeId="3104" r:id="rId50" name="OptionButton20">
          <controlPr defaultSize="0" autoLine="0" linkedCell="X13" r:id="rId51">
            <anchor moveWithCells="1">
              <from>
                <xdr:col>9</xdr:col>
                <xdr:colOff>25400</xdr:colOff>
                <xdr:row>15</xdr:row>
                <xdr:rowOff>57150</xdr:rowOff>
              </from>
              <to>
                <xdr:col>9</xdr:col>
                <xdr:colOff>171450</xdr:colOff>
                <xdr:row>15</xdr:row>
                <xdr:rowOff>190500</xdr:rowOff>
              </to>
            </anchor>
          </controlPr>
        </control>
      </mc:Choice>
      <mc:Fallback>
        <control shapeId="3104" r:id="rId50" name="OptionButton20"/>
      </mc:Fallback>
    </mc:AlternateContent>
    <mc:AlternateContent xmlns:mc="http://schemas.openxmlformats.org/markup-compatibility/2006">
      <mc:Choice Requires="x14">
        <control shapeId="3103" r:id="rId52" name="OptionButton19">
          <controlPr defaultSize="0" autoLine="0" linkedCell="X11" r:id="rId53">
            <anchor moveWithCells="1">
              <from>
                <xdr:col>2</xdr:col>
                <xdr:colOff>146050</xdr:colOff>
                <xdr:row>16</xdr:row>
                <xdr:rowOff>19050</xdr:rowOff>
              </from>
              <to>
                <xdr:col>4</xdr:col>
                <xdr:colOff>12700</xdr:colOff>
                <xdr:row>16</xdr:row>
                <xdr:rowOff>171450</xdr:rowOff>
              </to>
            </anchor>
          </controlPr>
        </control>
      </mc:Choice>
      <mc:Fallback>
        <control shapeId="3103" r:id="rId52" name="OptionButton19"/>
      </mc:Fallback>
    </mc:AlternateContent>
    <mc:AlternateContent xmlns:mc="http://schemas.openxmlformats.org/markup-compatibility/2006">
      <mc:Choice Requires="x14">
        <control shapeId="3102" r:id="rId54" name="OptionButton18">
          <controlPr defaultSize="0" autoLine="0" linkedCell="X10" r:id="rId55">
            <anchor moveWithCells="1">
              <from>
                <xdr:col>1</xdr:col>
                <xdr:colOff>127000</xdr:colOff>
                <xdr:row>16</xdr:row>
                <xdr:rowOff>19050</xdr:rowOff>
              </from>
              <to>
                <xdr:col>1</xdr:col>
                <xdr:colOff>304800</xdr:colOff>
                <xdr:row>16</xdr:row>
                <xdr:rowOff>171450</xdr:rowOff>
              </to>
            </anchor>
          </controlPr>
        </control>
      </mc:Choice>
      <mc:Fallback>
        <control shapeId="3102" r:id="rId54" name="OptionButton18"/>
      </mc:Fallback>
    </mc:AlternateContent>
    <mc:AlternateContent xmlns:mc="http://schemas.openxmlformats.org/markup-compatibility/2006">
      <mc:Choice Requires="x14">
        <control shapeId="3101" r:id="rId56" name="OptionButton17">
          <controlPr defaultSize="0" autoLine="0" linkedCell="X9" r:id="rId57">
            <anchor moveWithCells="1">
              <from>
                <xdr:col>9</xdr:col>
                <xdr:colOff>25400</xdr:colOff>
                <xdr:row>14</xdr:row>
                <xdr:rowOff>50800</xdr:rowOff>
              </from>
              <to>
                <xdr:col>9</xdr:col>
                <xdr:colOff>203200</xdr:colOff>
                <xdr:row>14</xdr:row>
                <xdr:rowOff>196850</xdr:rowOff>
              </to>
            </anchor>
          </controlPr>
        </control>
      </mc:Choice>
      <mc:Fallback>
        <control shapeId="3101" r:id="rId56" name="OptionButton17"/>
      </mc:Fallback>
    </mc:AlternateContent>
    <mc:AlternateContent xmlns:mc="http://schemas.openxmlformats.org/markup-compatibility/2006">
      <mc:Choice Requires="x14">
        <control shapeId="3100" r:id="rId58" name="OptionButton16">
          <controlPr defaultSize="0" autoLine="0" linkedCell="X8" r:id="rId59">
            <anchor moveWithCells="1">
              <from>
                <xdr:col>2</xdr:col>
                <xdr:colOff>152400</xdr:colOff>
                <xdr:row>14</xdr:row>
                <xdr:rowOff>44450</xdr:rowOff>
              </from>
              <to>
                <xdr:col>4</xdr:col>
                <xdr:colOff>19050</xdr:colOff>
                <xdr:row>14</xdr:row>
                <xdr:rowOff>190500</xdr:rowOff>
              </to>
            </anchor>
          </controlPr>
        </control>
      </mc:Choice>
      <mc:Fallback>
        <control shapeId="3100" r:id="rId58" name="OptionButton16"/>
      </mc:Fallback>
    </mc:AlternateContent>
    <mc:AlternateContent xmlns:mc="http://schemas.openxmlformats.org/markup-compatibility/2006">
      <mc:Choice Requires="x14">
        <control shapeId="3099" r:id="rId60" name="OptionButton15">
          <controlPr defaultSize="0" autoLine="0" linkedCell="X7" r:id="rId61">
            <anchor moveWithCells="1">
              <from>
                <xdr:col>8</xdr:col>
                <xdr:colOff>361950</xdr:colOff>
                <xdr:row>13</xdr:row>
                <xdr:rowOff>6350</xdr:rowOff>
              </from>
              <to>
                <xdr:col>9</xdr:col>
                <xdr:colOff>158750</xdr:colOff>
                <xdr:row>13</xdr:row>
                <xdr:rowOff>152400</xdr:rowOff>
              </to>
            </anchor>
          </controlPr>
        </control>
      </mc:Choice>
      <mc:Fallback>
        <control shapeId="3099" r:id="rId60" name="OptionButton15"/>
      </mc:Fallback>
    </mc:AlternateContent>
    <mc:AlternateContent xmlns:mc="http://schemas.openxmlformats.org/markup-compatibility/2006">
      <mc:Choice Requires="x14">
        <control shapeId="3098" r:id="rId62" name="OptionButton14">
          <controlPr defaultSize="0" autoLine="0" linkedCell="X6" r:id="rId63">
            <anchor moveWithCells="1">
              <from>
                <xdr:col>6</xdr:col>
                <xdr:colOff>6350</xdr:colOff>
                <xdr:row>13</xdr:row>
                <xdr:rowOff>6350</xdr:rowOff>
              </from>
              <to>
                <xdr:col>7</xdr:col>
                <xdr:colOff>12700</xdr:colOff>
                <xdr:row>13</xdr:row>
                <xdr:rowOff>152400</xdr:rowOff>
              </to>
            </anchor>
          </controlPr>
        </control>
      </mc:Choice>
      <mc:Fallback>
        <control shapeId="3098" r:id="rId62" name="OptionButton14"/>
      </mc:Fallback>
    </mc:AlternateContent>
    <mc:AlternateContent xmlns:mc="http://schemas.openxmlformats.org/markup-compatibility/2006">
      <mc:Choice Requires="x14">
        <control shapeId="3097" r:id="rId64" name="OptionButton13">
          <controlPr defaultSize="0" autoLine="0" linkedCell="X5" r:id="rId65">
            <anchor moveWithCells="1">
              <from>
                <xdr:col>3</xdr:col>
                <xdr:colOff>0</xdr:colOff>
                <xdr:row>13</xdr:row>
                <xdr:rowOff>6350</xdr:rowOff>
              </from>
              <to>
                <xdr:col>4</xdr:col>
                <xdr:colOff>25400</xdr:colOff>
                <xdr:row>13</xdr:row>
                <xdr:rowOff>152400</xdr:rowOff>
              </to>
            </anchor>
          </controlPr>
        </control>
      </mc:Choice>
      <mc:Fallback>
        <control shapeId="3097" r:id="rId64" name="OptionButton13"/>
      </mc:Fallback>
    </mc:AlternateContent>
    <mc:AlternateContent xmlns:mc="http://schemas.openxmlformats.org/markup-compatibility/2006">
      <mc:Choice Requires="x14">
        <control shapeId="3096" r:id="rId66" name="OptionButton12">
          <controlPr defaultSize="0" autoLine="0" linkedCell="X4" r:id="rId67">
            <anchor moveWithCells="1">
              <from>
                <xdr:col>11</xdr:col>
                <xdr:colOff>12700</xdr:colOff>
                <xdr:row>12</xdr:row>
                <xdr:rowOff>19050</xdr:rowOff>
              </from>
              <to>
                <xdr:col>12</xdr:col>
                <xdr:colOff>19050</xdr:colOff>
                <xdr:row>12</xdr:row>
                <xdr:rowOff>165100</xdr:rowOff>
              </to>
            </anchor>
          </controlPr>
        </control>
      </mc:Choice>
      <mc:Fallback>
        <control shapeId="3096" r:id="rId66" name="OptionButton12"/>
      </mc:Fallback>
    </mc:AlternateContent>
    <mc:AlternateContent xmlns:mc="http://schemas.openxmlformats.org/markup-compatibility/2006">
      <mc:Choice Requires="x14">
        <control shapeId="3095" r:id="rId68" name="OptionButton11">
          <controlPr defaultSize="0" autoLine="0" linkedCell="X3" r:id="rId69">
            <anchor moveWithCells="1">
              <from>
                <xdr:col>9</xdr:col>
                <xdr:colOff>6350</xdr:colOff>
                <xdr:row>12</xdr:row>
                <xdr:rowOff>25400</xdr:rowOff>
              </from>
              <to>
                <xdr:col>9</xdr:col>
                <xdr:colOff>171450</xdr:colOff>
                <xdr:row>12</xdr:row>
                <xdr:rowOff>171450</xdr:rowOff>
              </to>
            </anchor>
          </controlPr>
        </control>
      </mc:Choice>
      <mc:Fallback>
        <control shapeId="3095" r:id="rId68" name="OptionButton11"/>
      </mc:Fallback>
    </mc:AlternateContent>
    <mc:AlternateContent xmlns:mc="http://schemas.openxmlformats.org/markup-compatibility/2006">
      <mc:Choice Requires="x14">
        <control shapeId="3094" r:id="rId70" name="OptionButton10">
          <controlPr defaultSize="0" autoLine="0" linkedCell="X2" r:id="rId71">
            <anchor moveWithCells="1">
              <from>
                <xdr:col>5</xdr:col>
                <xdr:colOff>450850</xdr:colOff>
                <xdr:row>12</xdr:row>
                <xdr:rowOff>25400</xdr:rowOff>
              </from>
              <to>
                <xdr:col>7</xdr:col>
                <xdr:colOff>6350</xdr:colOff>
                <xdr:row>12</xdr:row>
                <xdr:rowOff>171450</xdr:rowOff>
              </to>
            </anchor>
          </controlPr>
        </control>
      </mc:Choice>
      <mc:Fallback>
        <control shapeId="3094" r:id="rId70" name="OptionButton10"/>
      </mc:Fallback>
    </mc:AlternateContent>
    <mc:AlternateContent xmlns:mc="http://schemas.openxmlformats.org/markup-compatibility/2006">
      <mc:Choice Requires="x14">
        <control shapeId="3093" r:id="rId72" name="OptionButton9">
          <controlPr defaultSize="0" autoLine="0" linkedCell="X43" r:id="rId73">
            <anchor moveWithCells="1">
              <from>
                <xdr:col>2</xdr:col>
                <xdr:colOff>158750</xdr:colOff>
                <xdr:row>12</xdr:row>
                <xdr:rowOff>19050</xdr:rowOff>
              </from>
              <to>
                <xdr:col>4</xdr:col>
                <xdr:colOff>12700</xdr:colOff>
                <xdr:row>12</xdr:row>
                <xdr:rowOff>165100</xdr:rowOff>
              </to>
            </anchor>
          </controlPr>
        </control>
      </mc:Choice>
      <mc:Fallback>
        <control shapeId="3093" r:id="rId72" name="OptionButton9"/>
      </mc:Fallback>
    </mc:AlternateContent>
    <mc:AlternateContent xmlns:mc="http://schemas.openxmlformats.org/markup-compatibility/2006">
      <mc:Choice Requires="x14">
        <control shapeId="3092" r:id="rId74" name="OptionButton8">
          <controlPr defaultSize="0" autoLine="0" linkedCell="X42" r:id="rId75">
            <anchor moveWithCells="1">
              <from>
                <xdr:col>9</xdr:col>
                <xdr:colOff>0</xdr:colOff>
                <xdr:row>10</xdr:row>
                <xdr:rowOff>25400</xdr:rowOff>
              </from>
              <to>
                <xdr:col>9</xdr:col>
                <xdr:colOff>152400</xdr:colOff>
                <xdr:row>10</xdr:row>
                <xdr:rowOff>165100</xdr:rowOff>
              </to>
            </anchor>
          </controlPr>
        </control>
      </mc:Choice>
      <mc:Fallback>
        <control shapeId="3092" r:id="rId74" name="OptionButton8"/>
      </mc:Fallback>
    </mc:AlternateContent>
    <mc:AlternateContent xmlns:mc="http://schemas.openxmlformats.org/markup-compatibility/2006">
      <mc:Choice Requires="x14">
        <control shapeId="3091" r:id="rId76" name="OptionButton7">
          <controlPr defaultSize="0" autoLine="0" linkedCell="X41" r:id="rId77">
            <anchor moveWithCells="1">
              <from>
                <xdr:col>6</xdr:col>
                <xdr:colOff>6350</xdr:colOff>
                <xdr:row>10</xdr:row>
                <xdr:rowOff>25400</xdr:rowOff>
              </from>
              <to>
                <xdr:col>7</xdr:col>
                <xdr:colOff>6350</xdr:colOff>
                <xdr:row>10</xdr:row>
                <xdr:rowOff>165100</xdr:rowOff>
              </to>
            </anchor>
          </controlPr>
        </control>
      </mc:Choice>
      <mc:Fallback>
        <control shapeId="3091" r:id="rId76" name="OptionButton7"/>
      </mc:Fallback>
    </mc:AlternateContent>
    <mc:AlternateContent xmlns:mc="http://schemas.openxmlformats.org/markup-compatibility/2006">
      <mc:Choice Requires="x14">
        <control shapeId="3090" r:id="rId78" name="OptionButton6">
          <controlPr defaultSize="0" autoLine="0" linkedCell="X40" r:id="rId79">
            <anchor moveWithCells="1">
              <from>
                <xdr:col>2</xdr:col>
                <xdr:colOff>165100</xdr:colOff>
                <xdr:row>10</xdr:row>
                <xdr:rowOff>25400</xdr:rowOff>
              </from>
              <to>
                <xdr:col>4</xdr:col>
                <xdr:colOff>19050</xdr:colOff>
                <xdr:row>10</xdr:row>
                <xdr:rowOff>152400</xdr:rowOff>
              </to>
            </anchor>
          </controlPr>
        </control>
      </mc:Choice>
      <mc:Fallback>
        <control shapeId="3090" r:id="rId78" name="OptionButton6"/>
      </mc:Fallback>
    </mc:AlternateContent>
    <mc:AlternateContent xmlns:mc="http://schemas.openxmlformats.org/markup-compatibility/2006">
      <mc:Choice Requires="x14">
        <control shapeId="3089" r:id="rId80" name="OptionButton5">
          <controlPr defaultSize="0" autoLine="0" linkedCell="X39" r:id="rId81">
            <anchor moveWithCells="1">
              <from>
                <xdr:col>9</xdr:col>
                <xdr:colOff>6350</xdr:colOff>
                <xdr:row>8</xdr:row>
                <xdr:rowOff>25400</xdr:rowOff>
              </from>
              <to>
                <xdr:col>9</xdr:col>
                <xdr:colOff>158750</xdr:colOff>
                <xdr:row>8</xdr:row>
                <xdr:rowOff>165100</xdr:rowOff>
              </to>
            </anchor>
          </controlPr>
        </control>
      </mc:Choice>
      <mc:Fallback>
        <control shapeId="3089" r:id="rId80" name="OptionButton5"/>
      </mc:Fallback>
    </mc:AlternateContent>
    <mc:AlternateContent xmlns:mc="http://schemas.openxmlformats.org/markup-compatibility/2006">
      <mc:Choice Requires="x14">
        <control shapeId="3088" r:id="rId82" name="OptionButton4">
          <controlPr defaultSize="0" autoLine="0" linkedCell="X34" r:id="rId83">
            <anchor moveWithCells="1">
              <from>
                <xdr:col>6</xdr:col>
                <xdr:colOff>12700</xdr:colOff>
                <xdr:row>8</xdr:row>
                <xdr:rowOff>6350</xdr:rowOff>
              </from>
              <to>
                <xdr:col>7</xdr:col>
                <xdr:colOff>6350</xdr:colOff>
                <xdr:row>8</xdr:row>
                <xdr:rowOff>158750</xdr:rowOff>
              </to>
            </anchor>
          </controlPr>
        </control>
      </mc:Choice>
      <mc:Fallback>
        <control shapeId="3088" r:id="rId82" name="OptionButton4"/>
      </mc:Fallback>
    </mc:AlternateContent>
    <mc:AlternateContent xmlns:mc="http://schemas.openxmlformats.org/markup-compatibility/2006">
      <mc:Choice Requires="x14">
        <control shapeId="3087" r:id="rId84" name="OptionButton3">
          <controlPr defaultSize="0" autoLine="0" linkedCell="X23" r:id="rId85">
            <anchor moveWithCells="1">
              <from>
                <xdr:col>2</xdr:col>
                <xdr:colOff>158750</xdr:colOff>
                <xdr:row>8</xdr:row>
                <xdr:rowOff>25400</xdr:rowOff>
              </from>
              <to>
                <xdr:col>4</xdr:col>
                <xdr:colOff>12700</xdr:colOff>
                <xdr:row>8</xdr:row>
                <xdr:rowOff>177800</xdr:rowOff>
              </to>
            </anchor>
          </controlPr>
        </control>
      </mc:Choice>
      <mc:Fallback>
        <control shapeId="3087" r:id="rId84" name="OptionButton3"/>
      </mc:Fallback>
    </mc:AlternateContent>
    <mc:AlternateContent xmlns:mc="http://schemas.openxmlformats.org/markup-compatibility/2006">
      <mc:Choice Requires="x14">
        <control shapeId="3086" r:id="rId86" name="OptionButton2">
          <controlPr defaultSize="0" autoLine="0" linkedCell="X12" r:id="rId87">
            <anchor moveWithCells="1">
              <from>
                <xdr:col>8</xdr:col>
                <xdr:colOff>361950</xdr:colOff>
                <xdr:row>6</xdr:row>
                <xdr:rowOff>12700</xdr:rowOff>
              </from>
              <to>
                <xdr:col>9</xdr:col>
                <xdr:colOff>152400</xdr:colOff>
                <xdr:row>6</xdr:row>
                <xdr:rowOff>158750</xdr:rowOff>
              </to>
            </anchor>
          </controlPr>
        </control>
      </mc:Choice>
      <mc:Fallback>
        <control shapeId="3086" r:id="rId86" name="OptionButton2"/>
      </mc:Fallback>
    </mc:AlternateContent>
    <mc:AlternateContent xmlns:mc="http://schemas.openxmlformats.org/markup-compatibility/2006">
      <mc:Choice Requires="x14">
        <control shapeId="3085" r:id="rId88" name="OptionButton1">
          <controlPr defaultSize="0" autoLine="0" linkedCell="X1" r:id="rId89">
            <anchor moveWithCells="1">
              <from>
                <xdr:col>6</xdr:col>
                <xdr:colOff>12700</xdr:colOff>
                <xdr:row>6</xdr:row>
                <xdr:rowOff>12700</xdr:rowOff>
              </from>
              <to>
                <xdr:col>7</xdr:col>
                <xdr:colOff>6350</xdr:colOff>
                <xdr:row>6</xdr:row>
                <xdr:rowOff>158750</xdr:rowOff>
              </to>
            </anchor>
          </controlPr>
        </control>
      </mc:Choice>
      <mc:Fallback>
        <control shapeId="3085" r:id="rId88" name="OptionButton1"/>
      </mc:Fallback>
    </mc:AlternateContent>
    <mc:AlternateContent xmlns:mc="http://schemas.openxmlformats.org/markup-compatibility/2006">
      <mc:Choice Requires="x14">
        <control shapeId="3139" r:id="rId90" name="Button 67">
          <controlPr defaultSize="0" print="0" autoFill="0" autoPict="0" macro="[0]!Enregistrement_original_PT">
            <anchor moveWithCells="1" sizeWithCells="1">
              <from>
                <xdr:col>15</xdr:col>
                <xdr:colOff>508000</xdr:colOff>
                <xdr:row>1</xdr:row>
                <xdr:rowOff>368300</xdr:rowOff>
              </from>
              <to>
                <xdr:col>19</xdr:col>
                <xdr:colOff>82550</xdr:colOff>
                <xdr:row>3</xdr:row>
                <xdr:rowOff>146050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91" name="Button 68">
          <controlPr defaultSize="0" print="0" autoFill="0" autoPict="0" macro="[0]!ImpressionPDFPT">
            <anchor moveWithCells="1" sizeWithCells="1">
              <from>
                <xdr:col>15</xdr:col>
                <xdr:colOff>520700</xdr:colOff>
                <xdr:row>4</xdr:row>
                <xdr:rowOff>146050</xdr:rowOff>
              </from>
              <to>
                <xdr:col>19</xdr:col>
                <xdr:colOff>69850</xdr:colOff>
                <xdr:row>5</xdr:row>
                <xdr:rowOff>139700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B117"/>
  <sheetViews>
    <sheetView showGridLines="0" topLeftCell="A25" zoomScale="130" zoomScaleNormal="130" workbookViewId="0">
      <selection activeCell="E2" sqref="E2:G2"/>
    </sheetView>
  </sheetViews>
  <sheetFormatPr baseColWidth="10" defaultColWidth="8.7265625" defaultRowHeight="11.5" x14ac:dyDescent="0.35"/>
  <cols>
    <col min="1" max="4" width="2.54296875" style="103" customWidth="1"/>
    <col min="5" max="5" width="3.54296875" style="103" customWidth="1"/>
    <col min="6" max="6" width="2.453125" style="103" customWidth="1"/>
    <col min="7" max="7" width="8.54296875" style="103" customWidth="1"/>
    <col min="8" max="8" width="3.1796875" style="103" customWidth="1"/>
    <col min="9" max="10" width="2.453125" style="103" customWidth="1"/>
    <col min="11" max="11" width="2.54296875" style="103" customWidth="1"/>
    <col min="12" max="12" width="2.1796875" style="103" customWidth="1"/>
    <col min="13" max="13" width="11.453125" style="103" customWidth="1"/>
    <col min="14" max="14" width="5.1796875" style="103" customWidth="1"/>
    <col min="15" max="15" width="6.453125" style="103" customWidth="1"/>
    <col min="16" max="16" width="2.54296875" style="103" customWidth="1"/>
    <col min="17" max="17" width="2.453125" style="103" customWidth="1"/>
    <col min="18" max="18" width="8.453125" style="103" customWidth="1"/>
    <col min="19" max="19" width="12.1796875" style="103" customWidth="1"/>
    <col min="20" max="22" width="8.7265625" style="103"/>
    <col min="23" max="23" width="8.7265625" style="103" customWidth="1"/>
    <col min="24" max="24" width="0" style="103" hidden="1" customWidth="1"/>
    <col min="25" max="16384" width="8.7265625" style="103"/>
  </cols>
  <sheetData>
    <row r="1" spans="1:28" ht="29.5" customHeight="1" thickBot="1" x14ac:dyDescent="0.4">
      <c r="A1" s="194" t="s">
        <v>0</v>
      </c>
      <c r="B1" s="194"/>
      <c r="C1" s="195"/>
      <c r="D1" s="195"/>
      <c r="E1" s="195"/>
      <c r="F1" s="195"/>
      <c r="G1" s="195"/>
      <c r="H1" s="309" t="s">
        <v>152</v>
      </c>
      <c r="I1" s="310"/>
      <c r="J1" s="310"/>
      <c r="K1" s="310"/>
      <c r="L1" s="310"/>
      <c r="M1" s="310"/>
      <c r="N1" s="310"/>
      <c r="O1" s="269" t="s">
        <v>296</v>
      </c>
      <c r="P1" s="270"/>
      <c r="Q1" s="270"/>
      <c r="R1" s="396" t="str">
        <f>IF(F5&lt;&gt;"",F5&amp;"-UT-"&amp;R2&amp;"-"&amp;E3&amp;"-"&amp;M2&amp;"-"&amp;J31,IF(R5&lt;&gt;"",R5&amp;"-UT-"&amp;R2&amp;"-"&amp;E3&amp;"-"&amp;M2&amp;"-"&amp;J31,"OF ou AQM manquant"))</f>
        <v>12345678-UT-151287-123-chassis_2_3cis_chpm-</v>
      </c>
      <c r="S1" s="397"/>
      <c r="X1" s="103" t="b">
        <v>0</v>
      </c>
    </row>
    <row r="2" spans="1:28" ht="25" customHeight="1" x14ac:dyDescent="0.35">
      <c r="A2" s="311" t="s">
        <v>192</v>
      </c>
      <c r="B2" s="200"/>
      <c r="C2" s="200"/>
      <c r="D2" s="200"/>
      <c r="E2" s="312" t="s">
        <v>86</v>
      </c>
      <c r="F2" s="313"/>
      <c r="G2" s="314"/>
      <c r="H2" s="199" t="s">
        <v>285</v>
      </c>
      <c r="I2" s="200"/>
      <c r="J2" s="200"/>
      <c r="K2" s="200"/>
      <c r="L2" s="200"/>
      <c r="M2" s="212" t="s">
        <v>307</v>
      </c>
      <c r="N2" s="214"/>
      <c r="O2" s="199" t="s">
        <v>1</v>
      </c>
      <c r="P2" s="200"/>
      <c r="Q2" s="200"/>
      <c r="R2" s="277">
        <v>151287</v>
      </c>
      <c r="S2" s="279"/>
      <c r="X2" s="103" t="b">
        <v>0</v>
      </c>
    </row>
    <row r="3" spans="1:28" ht="25.5" customHeight="1" x14ac:dyDescent="0.35">
      <c r="A3" s="318" t="s">
        <v>155</v>
      </c>
      <c r="B3" s="319"/>
      <c r="C3" s="319"/>
      <c r="D3" s="319"/>
      <c r="E3" s="320">
        <v>123</v>
      </c>
      <c r="F3" s="321"/>
      <c r="G3" s="322"/>
      <c r="H3" s="178" t="s">
        <v>193</v>
      </c>
      <c r="I3" s="179"/>
      <c r="J3" s="179"/>
      <c r="K3" s="179"/>
      <c r="L3" s="179"/>
      <c r="M3" s="326" t="s">
        <v>90</v>
      </c>
      <c r="N3" s="327"/>
      <c r="O3" s="178" t="s">
        <v>194</v>
      </c>
      <c r="P3" s="179"/>
      <c r="Q3" s="179"/>
      <c r="R3" s="326" t="str">
        <f>'std CND Applicable'!B3</f>
        <v>FC 97014 rev6</v>
      </c>
      <c r="S3" s="412"/>
      <c r="X3" s="103" t="b">
        <v>0</v>
      </c>
    </row>
    <row r="4" spans="1:28" ht="25.5" customHeight="1" x14ac:dyDescent="0.35">
      <c r="A4" s="328" t="s">
        <v>2</v>
      </c>
      <c r="B4" s="179"/>
      <c r="C4" s="179"/>
      <c r="D4" s="179"/>
      <c r="E4" s="329" t="s">
        <v>88</v>
      </c>
      <c r="F4" s="330"/>
      <c r="G4" s="331"/>
      <c r="H4" s="176" t="s">
        <v>3</v>
      </c>
      <c r="I4" s="177"/>
      <c r="J4" s="177"/>
      <c r="K4" s="177"/>
      <c r="L4" s="177"/>
      <c r="M4" s="185"/>
      <c r="N4" s="187"/>
      <c r="O4" s="178" t="s">
        <v>4</v>
      </c>
      <c r="P4" s="179"/>
      <c r="Q4" s="179"/>
      <c r="R4" s="320" t="s">
        <v>122</v>
      </c>
      <c r="S4" s="411"/>
      <c r="T4" s="106"/>
      <c r="U4" s="107"/>
      <c r="V4" s="108"/>
      <c r="X4" s="103" t="b">
        <v>0</v>
      </c>
    </row>
    <row r="5" spans="1:28" ht="25" customHeight="1" thickBot="1" x14ac:dyDescent="0.4">
      <c r="A5" s="315" t="s">
        <v>153</v>
      </c>
      <c r="B5" s="221"/>
      <c r="C5" s="221"/>
      <c r="D5" s="221"/>
      <c r="E5" s="221"/>
      <c r="F5" s="316">
        <v>12345678</v>
      </c>
      <c r="G5" s="317"/>
      <c r="H5" s="156" t="s">
        <v>295</v>
      </c>
      <c r="I5" s="157"/>
      <c r="J5" s="157"/>
      <c r="K5" s="157"/>
      <c r="L5" s="157"/>
      <c r="M5" s="323"/>
      <c r="N5" s="324"/>
      <c r="O5" s="220" t="s">
        <v>297</v>
      </c>
      <c r="P5" s="221"/>
      <c r="Q5" s="221"/>
      <c r="R5" s="409"/>
      <c r="S5" s="410"/>
      <c r="U5" s="107"/>
      <c r="X5" s="103" t="b">
        <v>0</v>
      </c>
    </row>
    <row r="6" spans="1:28" ht="34" customHeight="1" x14ac:dyDescent="0.35">
      <c r="A6" s="192" t="s">
        <v>5</v>
      </c>
      <c r="B6" s="193"/>
      <c r="C6" s="193"/>
      <c r="D6" s="325"/>
      <c r="E6" s="325"/>
      <c r="F6" s="325"/>
      <c r="G6" s="325"/>
      <c r="H6" s="287"/>
      <c r="I6" s="288"/>
      <c r="J6" s="398"/>
      <c r="K6" s="398"/>
      <c r="L6" s="398"/>
      <c r="M6" s="398"/>
      <c r="N6" s="288"/>
      <c r="O6" s="398"/>
      <c r="P6" s="398"/>
      <c r="Q6" s="398"/>
      <c r="R6" s="288"/>
      <c r="S6" s="399"/>
      <c r="U6" s="107"/>
      <c r="W6" s="109"/>
      <c r="X6" s="103" t="b">
        <v>0</v>
      </c>
      <c r="Y6" s="109"/>
      <c r="Z6" s="109"/>
      <c r="AA6" s="109"/>
      <c r="AB6" s="109"/>
    </row>
    <row r="7" spans="1:28" ht="23.15" customHeight="1" x14ac:dyDescent="0.35">
      <c r="A7" s="332" t="s">
        <v>154</v>
      </c>
      <c r="B7" s="319"/>
      <c r="C7" s="319"/>
      <c r="D7" s="343"/>
      <c r="E7" s="344"/>
      <c r="F7" s="344"/>
      <c r="G7" s="345"/>
      <c r="H7" s="319" t="s">
        <v>7</v>
      </c>
      <c r="I7" s="319"/>
      <c r="J7" s="340"/>
      <c r="K7" s="341"/>
      <c r="L7" s="341"/>
      <c r="M7" s="342"/>
      <c r="N7" s="110" t="s">
        <v>6</v>
      </c>
      <c r="O7" s="337"/>
      <c r="P7" s="338"/>
      <c r="Q7" s="339"/>
      <c r="R7" s="110" t="s">
        <v>155</v>
      </c>
      <c r="S7" s="111"/>
      <c r="U7" s="107"/>
      <c r="X7" s="103" t="b">
        <v>0</v>
      </c>
    </row>
    <row r="8" spans="1:28" ht="21.65" customHeight="1" x14ac:dyDescent="0.35">
      <c r="A8" s="346" t="s">
        <v>156</v>
      </c>
      <c r="B8" s="347"/>
      <c r="C8" s="352" t="s">
        <v>157</v>
      </c>
      <c r="D8" s="353"/>
      <c r="E8" s="353" t="s">
        <v>7</v>
      </c>
      <c r="F8" s="353"/>
      <c r="G8" s="353"/>
      <c r="H8" s="352" t="s">
        <v>8</v>
      </c>
      <c r="I8" s="352"/>
      <c r="J8" s="353"/>
      <c r="K8" s="353" t="s">
        <v>158</v>
      </c>
      <c r="L8" s="353"/>
      <c r="M8" s="353" t="s">
        <v>159</v>
      </c>
      <c r="N8" s="352"/>
      <c r="O8" s="353" t="s">
        <v>160</v>
      </c>
      <c r="P8" s="353"/>
      <c r="Q8" s="353"/>
      <c r="R8" s="332" t="s">
        <v>161</v>
      </c>
      <c r="S8" s="366"/>
      <c r="U8" s="107"/>
      <c r="X8" s="103" t="b">
        <v>0</v>
      </c>
    </row>
    <row r="9" spans="1:28" ht="15" customHeight="1" x14ac:dyDescent="0.35">
      <c r="A9" s="348"/>
      <c r="B9" s="349"/>
      <c r="C9" s="112" t="s">
        <v>162</v>
      </c>
      <c r="D9" s="112" t="s">
        <v>163</v>
      </c>
      <c r="E9" s="333"/>
      <c r="F9" s="333"/>
      <c r="G9" s="333"/>
      <c r="H9" s="333"/>
      <c r="I9" s="333"/>
      <c r="J9" s="333"/>
      <c r="K9" s="333"/>
      <c r="L9" s="333"/>
      <c r="M9" s="333"/>
      <c r="N9" s="333"/>
      <c r="O9" s="334"/>
      <c r="P9" s="334"/>
      <c r="Q9" s="334"/>
      <c r="R9" s="406" t="s">
        <v>208</v>
      </c>
      <c r="S9" s="365"/>
      <c r="U9" s="107"/>
      <c r="X9" s="103" t="b">
        <v>0</v>
      </c>
    </row>
    <row r="10" spans="1:28" ht="15" customHeight="1" x14ac:dyDescent="0.35">
      <c r="A10" s="348"/>
      <c r="B10" s="349"/>
      <c r="C10" s="113"/>
      <c r="D10" s="113"/>
      <c r="E10" s="335"/>
      <c r="F10" s="335"/>
      <c r="G10" s="335"/>
      <c r="H10" s="335"/>
      <c r="I10" s="335"/>
      <c r="J10" s="335"/>
      <c r="K10" s="336" t="s">
        <v>164</v>
      </c>
      <c r="L10" s="336"/>
      <c r="M10" s="336" t="s">
        <v>165</v>
      </c>
      <c r="N10" s="336"/>
      <c r="O10" s="336" t="s">
        <v>166</v>
      </c>
      <c r="P10" s="336"/>
      <c r="Q10" s="336"/>
      <c r="R10" s="407"/>
      <c r="S10" s="391"/>
      <c r="U10" s="107"/>
      <c r="X10" s="103" t="b">
        <v>0</v>
      </c>
    </row>
    <row r="11" spans="1:28" ht="15" customHeight="1" x14ac:dyDescent="0.35">
      <c r="A11" s="348"/>
      <c r="B11" s="349"/>
      <c r="C11" s="113"/>
      <c r="D11" s="113"/>
      <c r="E11" s="335"/>
      <c r="F11" s="335"/>
      <c r="G11" s="335"/>
      <c r="H11" s="335"/>
      <c r="I11" s="335"/>
      <c r="J11" s="335"/>
      <c r="K11" s="336" t="s">
        <v>167</v>
      </c>
      <c r="L11" s="336"/>
      <c r="M11" s="336" t="s">
        <v>168</v>
      </c>
      <c r="N11" s="336"/>
      <c r="O11" s="336" t="s">
        <v>169</v>
      </c>
      <c r="P11" s="336"/>
      <c r="Q11" s="336"/>
      <c r="R11" s="407"/>
      <c r="S11" s="391"/>
      <c r="U11" s="107"/>
      <c r="X11" s="103" t="b">
        <v>0</v>
      </c>
    </row>
    <row r="12" spans="1:28" ht="15" customHeight="1" x14ac:dyDescent="0.35">
      <c r="A12" s="348"/>
      <c r="B12" s="349"/>
      <c r="C12" s="113"/>
      <c r="D12" s="113"/>
      <c r="E12" s="335"/>
      <c r="F12" s="335"/>
      <c r="G12" s="335"/>
      <c r="H12" s="335"/>
      <c r="I12" s="335"/>
      <c r="J12" s="335"/>
      <c r="K12" s="336" t="s">
        <v>170</v>
      </c>
      <c r="L12" s="336"/>
      <c r="M12" s="336" t="s">
        <v>171</v>
      </c>
      <c r="N12" s="336"/>
      <c r="O12" s="336" t="s">
        <v>169</v>
      </c>
      <c r="P12" s="336"/>
      <c r="Q12" s="336"/>
      <c r="R12" s="407"/>
      <c r="S12" s="391"/>
      <c r="U12" s="107"/>
      <c r="X12" s="103" t="b">
        <v>0</v>
      </c>
    </row>
    <row r="13" spans="1:28" ht="15" customHeight="1" x14ac:dyDescent="0.35">
      <c r="A13" s="348"/>
      <c r="B13" s="349"/>
      <c r="C13" s="113"/>
      <c r="D13" s="113"/>
      <c r="E13" s="335"/>
      <c r="F13" s="335"/>
      <c r="G13" s="335"/>
      <c r="H13" s="335"/>
      <c r="I13" s="335"/>
      <c r="J13" s="335"/>
      <c r="K13" s="336" t="s">
        <v>172</v>
      </c>
      <c r="L13" s="336"/>
      <c r="M13" s="336" t="s">
        <v>173</v>
      </c>
      <c r="N13" s="336"/>
      <c r="O13" s="336" t="s">
        <v>169</v>
      </c>
      <c r="P13" s="336"/>
      <c r="Q13" s="336"/>
      <c r="R13" s="407"/>
      <c r="S13" s="391"/>
      <c r="U13" s="107"/>
      <c r="X13" s="103" t="b">
        <v>0</v>
      </c>
    </row>
    <row r="14" spans="1:28" ht="15" customHeight="1" x14ac:dyDescent="0.35">
      <c r="A14" s="350"/>
      <c r="B14" s="351"/>
      <c r="C14" s="113"/>
      <c r="D14" s="113"/>
      <c r="E14" s="377"/>
      <c r="F14" s="378"/>
      <c r="G14" s="379"/>
      <c r="H14" s="413" t="s">
        <v>106</v>
      </c>
      <c r="I14" s="414"/>
      <c r="J14" s="415"/>
      <c r="K14" s="413" t="s">
        <v>106</v>
      </c>
      <c r="L14" s="415"/>
      <c r="M14" s="413" t="s">
        <v>106</v>
      </c>
      <c r="N14" s="415"/>
      <c r="O14" s="413" t="s">
        <v>106</v>
      </c>
      <c r="P14" s="414"/>
      <c r="Q14" s="415"/>
      <c r="R14" s="408"/>
      <c r="S14" s="366"/>
      <c r="U14" s="107"/>
      <c r="X14" s="103" t="b">
        <v>0</v>
      </c>
    </row>
    <row r="15" spans="1:28" ht="12.65" customHeight="1" x14ac:dyDescent="0.35">
      <c r="A15" s="362" t="s">
        <v>174</v>
      </c>
      <c r="B15" s="362"/>
      <c r="C15" s="362"/>
      <c r="D15" s="362"/>
      <c r="E15" s="362"/>
      <c r="F15" s="362"/>
      <c r="G15" s="362"/>
      <c r="H15" s="362"/>
      <c r="I15" s="362"/>
      <c r="J15" s="362"/>
      <c r="K15" s="362"/>
      <c r="L15" s="362"/>
      <c r="M15" s="362" t="s">
        <v>175</v>
      </c>
      <c r="N15" s="362"/>
      <c r="O15" s="362"/>
      <c r="P15" s="362"/>
      <c r="Q15" s="362"/>
      <c r="R15" s="362"/>
      <c r="S15" s="362"/>
      <c r="U15" s="107"/>
      <c r="X15" s="103" t="b">
        <v>0</v>
      </c>
    </row>
    <row r="16" spans="1:28" ht="24" customHeight="1" x14ac:dyDescent="0.35">
      <c r="A16" s="363" t="s">
        <v>10</v>
      </c>
      <c r="B16" s="363"/>
      <c r="C16" s="363"/>
      <c r="D16" s="363"/>
      <c r="E16" s="363"/>
      <c r="F16" s="114"/>
      <c r="G16" s="364" t="s">
        <v>176</v>
      </c>
      <c r="H16" s="364"/>
      <c r="I16" s="364"/>
      <c r="J16" s="115"/>
      <c r="K16" s="355" t="s">
        <v>11</v>
      </c>
      <c r="L16" s="355"/>
      <c r="M16" s="356"/>
      <c r="N16" s="116"/>
      <c r="O16" s="355" t="s">
        <v>133</v>
      </c>
      <c r="P16" s="355"/>
      <c r="Q16" s="117"/>
      <c r="R16" s="355" t="s">
        <v>134</v>
      </c>
      <c r="S16" s="365"/>
      <c r="U16" s="107"/>
      <c r="X16" s="103" t="b">
        <v>0</v>
      </c>
    </row>
    <row r="17" spans="1:24" ht="24" customHeight="1" x14ac:dyDescent="0.35">
      <c r="A17" s="363"/>
      <c r="B17" s="363"/>
      <c r="C17" s="363"/>
      <c r="D17" s="363"/>
      <c r="E17" s="363"/>
      <c r="F17" s="118"/>
      <c r="G17" s="357" t="s">
        <v>12</v>
      </c>
      <c r="H17" s="357"/>
      <c r="I17" s="357"/>
      <c r="J17" s="119"/>
      <c r="K17" s="357" t="s">
        <v>177</v>
      </c>
      <c r="L17" s="357"/>
      <c r="M17" s="358"/>
      <c r="N17" s="88"/>
      <c r="O17" s="357" t="s">
        <v>14</v>
      </c>
      <c r="P17" s="358"/>
      <c r="Q17" s="88"/>
      <c r="R17" s="357" t="s">
        <v>15</v>
      </c>
      <c r="S17" s="366"/>
      <c r="X17" s="103" t="b">
        <v>0</v>
      </c>
    </row>
    <row r="18" spans="1:24" ht="24" customHeight="1" x14ac:dyDescent="0.35">
      <c r="A18" s="354" t="s">
        <v>178</v>
      </c>
      <c r="B18" s="354"/>
      <c r="C18" s="354"/>
      <c r="D18" s="354"/>
      <c r="E18" s="354"/>
      <c r="F18" s="120"/>
      <c r="G18" s="355" t="s">
        <v>128</v>
      </c>
      <c r="H18" s="356"/>
      <c r="I18" s="356"/>
      <c r="J18" s="116"/>
      <c r="K18" s="355" t="s">
        <v>179</v>
      </c>
      <c r="L18" s="356"/>
      <c r="M18" s="356"/>
      <c r="N18" s="116"/>
      <c r="O18" s="355" t="s">
        <v>180</v>
      </c>
      <c r="P18" s="356"/>
      <c r="Q18" s="116"/>
      <c r="R18" s="355" t="s">
        <v>181</v>
      </c>
      <c r="S18" s="365"/>
      <c r="X18" s="103" t="b">
        <v>0</v>
      </c>
    </row>
    <row r="19" spans="1:24" ht="24" customHeight="1" x14ac:dyDescent="0.35">
      <c r="A19" s="354"/>
      <c r="B19" s="354"/>
      <c r="C19" s="354"/>
      <c r="D19" s="354"/>
      <c r="E19" s="354"/>
      <c r="F19" s="121"/>
      <c r="G19" s="357" t="s">
        <v>8</v>
      </c>
      <c r="H19" s="358"/>
      <c r="I19" s="358"/>
      <c r="J19" s="88"/>
      <c r="K19" s="359"/>
      <c r="L19" s="359"/>
      <c r="M19" s="359"/>
      <c r="N19" s="88"/>
      <c r="O19" s="360"/>
      <c r="P19" s="360"/>
      <c r="Q19" s="360"/>
      <c r="R19" s="360"/>
      <c r="S19" s="361"/>
    </row>
    <row r="20" spans="1:24" ht="24" customHeight="1" x14ac:dyDescent="0.35">
      <c r="A20" s="210" t="s">
        <v>182</v>
      </c>
      <c r="B20" s="211"/>
      <c r="C20" s="367"/>
      <c r="D20" s="367"/>
      <c r="E20" s="368"/>
      <c r="F20" s="122"/>
      <c r="G20" s="211" t="s">
        <v>183</v>
      </c>
      <c r="H20" s="211"/>
      <c r="I20" s="211"/>
      <c r="J20" s="116"/>
      <c r="K20" s="355" t="s">
        <v>184</v>
      </c>
      <c r="L20" s="356"/>
      <c r="M20" s="356"/>
      <c r="N20" s="116"/>
      <c r="O20" s="355" t="s">
        <v>185</v>
      </c>
      <c r="P20" s="356"/>
      <c r="Q20" s="356"/>
      <c r="R20" s="355" t="s">
        <v>186</v>
      </c>
      <c r="S20" s="365"/>
    </row>
    <row r="21" spans="1:24" ht="24" customHeight="1" x14ac:dyDescent="0.35">
      <c r="A21" s="369"/>
      <c r="B21" s="370"/>
      <c r="C21" s="370"/>
      <c r="D21" s="370"/>
      <c r="E21" s="371"/>
      <c r="F21" s="123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358"/>
      <c r="S21" s="376"/>
    </row>
    <row r="22" spans="1:24" ht="15" customHeight="1" x14ac:dyDescent="0.35">
      <c r="A22" s="372" t="s">
        <v>187</v>
      </c>
      <c r="B22" s="373"/>
      <c r="C22" s="373"/>
      <c r="D22" s="373"/>
      <c r="E22" s="373"/>
      <c r="F22" s="373"/>
      <c r="G22" s="373"/>
      <c r="H22" s="373"/>
      <c r="I22" s="373"/>
      <c r="J22" s="373"/>
      <c r="K22" s="373"/>
      <c r="L22" s="373"/>
      <c r="M22" s="373"/>
      <c r="N22" s="373"/>
      <c r="O22" s="373"/>
      <c r="P22" s="373"/>
      <c r="Q22" s="373"/>
      <c r="R22" s="373"/>
      <c r="S22" s="374"/>
    </row>
    <row r="23" spans="1:24" ht="23.15" customHeight="1" x14ac:dyDescent="0.35">
      <c r="A23" s="332" t="s">
        <v>157</v>
      </c>
      <c r="B23" s="375"/>
      <c r="C23" s="352" t="s">
        <v>188</v>
      </c>
      <c r="D23" s="352"/>
      <c r="E23" s="352"/>
      <c r="F23" s="352" t="s">
        <v>189</v>
      </c>
      <c r="G23" s="352"/>
      <c r="H23" s="352"/>
      <c r="I23" s="332" t="s">
        <v>190</v>
      </c>
      <c r="J23" s="319"/>
      <c r="K23" s="319"/>
      <c r="L23" s="375"/>
      <c r="M23" s="352" t="s">
        <v>160</v>
      </c>
      <c r="N23" s="352"/>
      <c r="O23" s="352"/>
      <c r="P23" s="332" t="s">
        <v>161</v>
      </c>
      <c r="Q23" s="319"/>
      <c r="R23" s="319"/>
      <c r="S23" s="375"/>
    </row>
    <row r="24" spans="1:24" ht="15" customHeight="1" x14ac:dyDescent="0.35">
      <c r="A24" s="112" t="s">
        <v>162</v>
      </c>
      <c r="B24" s="112" t="s">
        <v>163</v>
      </c>
      <c r="C24" s="333"/>
      <c r="D24" s="333"/>
      <c r="E24" s="333"/>
      <c r="F24" s="333"/>
      <c r="G24" s="333"/>
      <c r="H24" s="333"/>
      <c r="I24" s="400"/>
      <c r="J24" s="401"/>
      <c r="K24" s="401"/>
      <c r="L24" s="402"/>
      <c r="M24" s="334"/>
      <c r="N24" s="334"/>
      <c r="O24" s="334"/>
      <c r="P24" s="403"/>
      <c r="Q24" s="404"/>
      <c r="R24" s="404"/>
      <c r="S24" s="405"/>
    </row>
    <row r="25" spans="1:24" ht="15" customHeight="1" x14ac:dyDescent="0.35">
      <c r="A25" s="113"/>
      <c r="B25" s="113"/>
      <c r="C25" s="335"/>
      <c r="D25" s="335"/>
      <c r="E25" s="335"/>
      <c r="F25" s="335"/>
      <c r="G25" s="335"/>
      <c r="H25" s="335"/>
      <c r="I25" s="377"/>
      <c r="J25" s="378"/>
      <c r="K25" s="378"/>
      <c r="L25" s="379"/>
      <c r="M25" s="380"/>
      <c r="N25" s="380"/>
      <c r="O25" s="380"/>
      <c r="P25" s="377"/>
      <c r="Q25" s="378"/>
      <c r="R25" s="378"/>
      <c r="S25" s="379"/>
    </row>
    <row r="26" spans="1:24" ht="15" customHeight="1" x14ac:dyDescent="0.35">
      <c r="A26" s="113"/>
      <c r="B26" s="113"/>
      <c r="C26" s="335"/>
      <c r="D26" s="335"/>
      <c r="E26" s="335"/>
      <c r="F26" s="335"/>
      <c r="G26" s="335"/>
      <c r="H26" s="335"/>
      <c r="I26" s="377"/>
      <c r="J26" s="378"/>
      <c r="K26" s="378"/>
      <c r="L26" s="379"/>
      <c r="M26" s="380"/>
      <c r="N26" s="380"/>
      <c r="O26" s="380"/>
      <c r="P26" s="377"/>
      <c r="Q26" s="378"/>
      <c r="R26" s="378"/>
      <c r="S26" s="379"/>
    </row>
    <row r="27" spans="1:24" ht="15" customHeight="1" x14ac:dyDescent="0.35">
      <c r="A27" s="113"/>
      <c r="B27" s="113"/>
      <c r="C27" s="335"/>
      <c r="D27" s="335"/>
      <c r="E27" s="335"/>
      <c r="F27" s="335"/>
      <c r="G27" s="335"/>
      <c r="H27" s="335"/>
      <c r="I27" s="377"/>
      <c r="J27" s="378"/>
      <c r="K27" s="378"/>
      <c r="L27" s="379"/>
      <c r="M27" s="380"/>
      <c r="N27" s="380"/>
      <c r="O27" s="380"/>
      <c r="P27" s="377"/>
      <c r="Q27" s="378"/>
      <c r="R27" s="378"/>
      <c r="S27" s="379"/>
    </row>
    <row r="28" spans="1:24" ht="15" customHeight="1" x14ac:dyDescent="0.35">
      <c r="A28" s="113"/>
      <c r="B28" s="113"/>
      <c r="C28" s="335"/>
      <c r="D28" s="335"/>
      <c r="E28" s="335"/>
      <c r="F28" s="335"/>
      <c r="G28" s="335"/>
      <c r="H28" s="335"/>
      <c r="I28" s="377"/>
      <c r="J28" s="378"/>
      <c r="K28" s="378"/>
      <c r="L28" s="379"/>
      <c r="M28" s="380"/>
      <c r="N28" s="380"/>
      <c r="O28" s="380"/>
      <c r="P28" s="377"/>
      <c r="Q28" s="378"/>
      <c r="R28" s="378"/>
      <c r="S28" s="379"/>
    </row>
    <row r="29" spans="1:24" ht="15" customHeight="1" x14ac:dyDescent="0.35">
      <c r="A29" s="113"/>
      <c r="B29" s="113"/>
      <c r="C29" s="335"/>
      <c r="D29" s="335"/>
      <c r="E29" s="335"/>
      <c r="F29" s="381"/>
      <c r="G29" s="381"/>
      <c r="H29" s="381"/>
      <c r="I29" s="382"/>
      <c r="J29" s="383"/>
      <c r="K29" s="383"/>
      <c r="L29" s="384"/>
      <c r="M29" s="385"/>
      <c r="N29" s="385"/>
      <c r="O29" s="385"/>
      <c r="P29" s="382"/>
      <c r="Q29" s="383"/>
      <c r="R29" s="383"/>
      <c r="S29" s="384"/>
    </row>
    <row r="30" spans="1:24" ht="44.15" customHeight="1" thickBot="1" x14ac:dyDescent="0.4">
      <c r="A30" s="178" t="s">
        <v>31</v>
      </c>
      <c r="B30" s="179"/>
      <c r="C30" s="179"/>
      <c r="D30" s="179"/>
      <c r="E30" s="179"/>
      <c r="F30" s="386"/>
      <c r="G30" s="387"/>
      <c r="H30" s="387"/>
      <c r="I30" s="387"/>
      <c r="J30" s="387"/>
      <c r="K30" s="388"/>
      <c r="L30" s="388"/>
      <c r="M30" s="388"/>
      <c r="N30" s="388"/>
      <c r="O30" s="388"/>
      <c r="P30" s="388"/>
      <c r="Q30" s="388"/>
      <c r="R30" s="388"/>
      <c r="S30" s="389"/>
    </row>
    <row r="31" spans="1:24" ht="24.65" customHeight="1" thickTop="1" thickBot="1" x14ac:dyDescent="0.4">
      <c r="A31" s="332" t="s">
        <v>233</v>
      </c>
      <c r="B31" s="392"/>
      <c r="C31" s="392"/>
      <c r="D31" s="392"/>
      <c r="E31" s="392"/>
      <c r="F31" s="393"/>
      <c r="G31" s="394"/>
      <c r="H31" s="394"/>
      <c r="I31" s="395"/>
      <c r="J31" s="124"/>
      <c r="K31" s="88"/>
      <c r="L31" s="88"/>
      <c r="M31" s="119" t="s">
        <v>32</v>
      </c>
      <c r="N31" s="88"/>
      <c r="O31" s="98"/>
      <c r="P31" s="98"/>
      <c r="Q31" s="98"/>
      <c r="R31" s="390" t="s">
        <v>33</v>
      </c>
      <c r="S31" s="391"/>
    </row>
    <row r="32" spans="1:24" ht="73.5" customHeight="1" thickTop="1" x14ac:dyDescent="0.35">
      <c r="A32" s="178" t="s">
        <v>191</v>
      </c>
      <c r="B32" s="179"/>
      <c r="C32" s="179"/>
      <c r="D32" s="179"/>
      <c r="E32" s="87"/>
      <c r="F32" s="121"/>
      <c r="G32" s="125"/>
      <c r="H32" s="125"/>
      <c r="I32" s="125"/>
      <c r="J32" s="125"/>
      <c r="K32" s="87"/>
      <c r="L32" s="126"/>
      <c r="M32" s="178" t="s">
        <v>34</v>
      </c>
      <c r="N32" s="179"/>
      <c r="O32" s="147"/>
      <c r="P32" s="148"/>
      <c r="Q32" s="148"/>
      <c r="R32" s="148"/>
      <c r="S32" s="149"/>
    </row>
    <row r="33" spans="1:19" x14ac:dyDescent="0.35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</row>
    <row r="34" spans="1:19" x14ac:dyDescent="0.3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</row>
    <row r="35" spans="1:19" x14ac:dyDescent="0.3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</row>
    <row r="36" spans="1:19" x14ac:dyDescent="0.3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</row>
    <row r="37" spans="1:19" x14ac:dyDescent="0.3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</row>
    <row r="38" spans="1:19" x14ac:dyDescent="0.3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</row>
    <row r="39" spans="1:19" x14ac:dyDescent="0.35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</row>
    <row r="40" spans="1:19" x14ac:dyDescent="0.35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</row>
    <row r="41" spans="1:19" x14ac:dyDescent="0.35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</row>
    <row r="42" spans="1:19" x14ac:dyDescent="0.35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</row>
    <row r="43" spans="1:19" x14ac:dyDescent="0.35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</row>
    <row r="44" spans="1:19" x14ac:dyDescent="0.35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</row>
    <row r="45" spans="1:19" x14ac:dyDescent="0.35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</row>
    <row r="46" spans="1:19" x14ac:dyDescent="0.35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</row>
    <row r="47" spans="1:19" x14ac:dyDescent="0.35">
      <c r="A47" s="98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</row>
    <row r="48" spans="1:19" x14ac:dyDescent="0.35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</row>
    <row r="49" spans="1:19" x14ac:dyDescent="0.35">
      <c r="A49" s="98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</row>
    <row r="50" spans="1:19" x14ac:dyDescent="0.35">
      <c r="A50" s="98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</row>
    <row r="51" spans="1:19" x14ac:dyDescent="0.35">
      <c r="A51" s="98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</row>
    <row r="52" spans="1:19" x14ac:dyDescent="0.35">
      <c r="A52" s="98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</row>
    <row r="53" spans="1:19" x14ac:dyDescent="0.35">
      <c r="A53" s="98"/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</row>
    <row r="54" spans="1:19" x14ac:dyDescent="0.35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</row>
    <row r="55" spans="1:19" x14ac:dyDescent="0.35">
      <c r="A55" s="98"/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</row>
    <row r="56" spans="1:19" x14ac:dyDescent="0.3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</row>
    <row r="57" spans="1:19" x14ac:dyDescent="0.35">
      <c r="A57" s="98"/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</row>
    <row r="58" spans="1:19" x14ac:dyDescent="0.35">
      <c r="A58" s="98"/>
      <c r="B58" s="98"/>
      <c r="C58" s="98"/>
      <c r="D58" s="98"/>
      <c r="E58" s="98"/>
      <c r="F58" s="98"/>
      <c r="G58" s="98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</row>
    <row r="59" spans="1:19" x14ac:dyDescent="0.35">
      <c r="A59" s="98"/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</row>
    <row r="60" spans="1:19" x14ac:dyDescent="0.35">
      <c r="A60" s="98"/>
      <c r="B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</row>
    <row r="61" spans="1:19" x14ac:dyDescent="0.35">
      <c r="A61" s="98"/>
      <c r="B61" s="98"/>
      <c r="C61" s="98"/>
      <c r="D61" s="98"/>
      <c r="E61" s="98"/>
      <c r="F61" s="98"/>
      <c r="G61" s="98"/>
      <c r="H61" s="98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</row>
    <row r="62" spans="1:19" x14ac:dyDescent="0.35">
      <c r="A62" s="98"/>
      <c r="B62" s="98"/>
      <c r="C62" s="98"/>
      <c r="D62" s="98"/>
      <c r="E62" s="98"/>
      <c r="F62" s="98"/>
      <c r="G62" s="98"/>
      <c r="H62" s="98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</row>
    <row r="63" spans="1:19" x14ac:dyDescent="0.35">
      <c r="A63" s="98"/>
      <c r="B63" s="98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</row>
    <row r="64" spans="1:19" x14ac:dyDescent="0.35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</row>
    <row r="65" spans="1:19" x14ac:dyDescent="0.35">
      <c r="A65" s="98"/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</row>
    <row r="66" spans="1:19" x14ac:dyDescent="0.35">
      <c r="A66" s="98"/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</row>
    <row r="67" spans="1:19" x14ac:dyDescent="0.35">
      <c r="A67" s="98"/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</row>
    <row r="68" spans="1:19" x14ac:dyDescent="0.35">
      <c r="A68" s="98"/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</row>
    <row r="69" spans="1:19" x14ac:dyDescent="0.35">
      <c r="A69" s="98"/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</row>
    <row r="70" spans="1:19" x14ac:dyDescent="0.35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</row>
    <row r="71" spans="1:19" x14ac:dyDescent="0.35">
      <c r="A71" s="98"/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</row>
    <row r="72" spans="1:19" x14ac:dyDescent="0.35">
      <c r="A72" s="98"/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</row>
    <row r="73" spans="1:19" x14ac:dyDescent="0.35">
      <c r="A73" s="98"/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</row>
    <row r="74" spans="1:19" x14ac:dyDescent="0.35">
      <c r="A74" s="98"/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</row>
    <row r="75" spans="1:19" x14ac:dyDescent="0.35">
      <c r="A75" s="98"/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</row>
    <row r="76" spans="1:19" x14ac:dyDescent="0.35">
      <c r="A76" s="98"/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</row>
    <row r="77" spans="1:19" x14ac:dyDescent="0.35">
      <c r="A77" s="98"/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</row>
    <row r="78" spans="1:19" x14ac:dyDescent="0.35">
      <c r="A78" s="98"/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</row>
    <row r="79" spans="1:19" x14ac:dyDescent="0.35">
      <c r="A79" s="98"/>
      <c r="B79" s="98"/>
      <c r="C79" s="98"/>
      <c r="D79" s="98"/>
      <c r="E79" s="98"/>
      <c r="F79" s="98"/>
      <c r="G79" s="98"/>
      <c r="H79" s="98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</row>
    <row r="80" spans="1:19" x14ac:dyDescent="0.35">
      <c r="A80" s="98"/>
      <c r="B80" s="98"/>
      <c r="C80" s="98"/>
      <c r="D80" s="98"/>
      <c r="E80" s="98"/>
      <c r="F80" s="98"/>
      <c r="G80" s="98"/>
      <c r="H80" s="98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</row>
    <row r="81" spans="1:19" x14ac:dyDescent="0.35">
      <c r="A81" s="98"/>
      <c r="B81" s="98"/>
      <c r="C81" s="98"/>
      <c r="D81" s="98"/>
      <c r="E81" s="98"/>
      <c r="F81" s="98"/>
      <c r="G81" s="98"/>
      <c r="H81" s="98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</row>
    <row r="82" spans="1:19" x14ac:dyDescent="0.35">
      <c r="A82" s="98"/>
      <c r="B82" s="98"/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</row>
    <row r="83" spans="1:19" x14ac:dyDescent="0.35">
      <c r="A83" s="98"/>
      <c r="B83" s="98"/>
      <c r="C83" s="98"/>
      <c r="D83" s="98"/>
      <c r="E83" s="98"/>
      <c r="F83" s="98"/>
      <c r="G83" s="98"/>
      <c r="H83" s="98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</row>
    <row r="84" spans="1:19" x14ac:dyDescent="0.35">
      <c r="A84" s="98"/>
      <c r="B84" s="98"/>
      <c r="C84" s="98"/>
      <c r="D84" s="98"/>
      <c r="E84" s="98"/>
      <c r="F84" s="98"/>
      <c r="G84" s="98"/>
      <c r="H84" s="98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</row>
    <row r="85" spans="1:19" x14ac:dyDescent="0.35">
      <c r="A85" s="98"/>
      <c r="B85" s="98"/>
      <c r="C85" s="98"/>
      <c r="D85" s="98"/>
      <c r="E85" s="98"/>
      <c r="F85" s="98"/>
      <c r="G85" s="98"/>
      <c r="H85" s="98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</row>
    <row r="86" spans="1:19" x14ac:dyDescent="0.35">
      <c r="A86" s="98"/>
      <c r="B86" s="98"/>
      <c r="C86" s="98"/>
      <c r="D86" s="98"/>
      <c r="E86" s="98"/>
      <c r="F86" s="98"/>
      <c r="G86" s="98"/>
      <c r="H86" s="98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</row>
    <row r="87" spans="1:19" x14ac:dyDescent="0.35">
      <c r="A87" s="98"/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</row>
    <row r="88" spans="1:19" x14ac:dyDescent="0.35">
      <c r="A88" s="98"/>
      <c r="B88" s="98"/>
      <c r="C88" s="98"/>
      <c r="D88" s="98"/>
      <c r="E88" s="98"/>
      <c r="F88" s="98"/>
      <c r="G88" s="98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</row>
    <row r="89" spans="1:19" x14ac:dyDescent="0.35">
      <c r="A89" s="98"/>
      <c r="B89" s="98"/>
      <c r="C89" s="98"/>
      <c r="D89" s="98"/>
      <c r="E89" s="98"/>
      <c r="F89" s="98"/>
      <c r="G89" s="98"/>
      <c r="H89" s="98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</row>
    <row r="90" spans="1:19" x14ac:dyDescent="0.35">
      <c r="A90" s="98"/>
      <c r="B90" s="98"/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</row>
    <row r="91" spans="1:19" x14ac:dyDescent="0.35">
      <c r="A91" s="98"/>
      <c r="B91" s="98"/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</row>
    <row r="92" spans="1:19" x14ac:dyDescent="0.35">
      <c r="A92" s="98"/>
      <c r="B92" s="98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</row>
    <row r="93" spans="1:19" x14ac:dyDescent="0.35">
      <c r="A93" s="98"/>
      <c r="B93" s="98"/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</row>
    <row r="94" spans="1:19" x14ac:dyDescent="0.35">
      <c r="A94" s="98"/>
      <c r="B94" s="98"/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</row>
    <row r="95" spans="1:19" x14ac:dyDescent="0.35">
      <c r="A95" s="98"/>
      <c r="B95" s="98"/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</row>
    <row r="96" spans="1:19" x14ac:dyDescent="0.35">
      <c r="A96" s="98"/>
      <c r="B96" s="98"/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</row>
    <row r="97" spans="1:19" x14ac:dyDescent="0.35">
      <c r="A97" s="98"/>
      <c r="B97" s="98"/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</row>
    <row r="98" spans="1:19" x14ac:dyDescent="0.35">
      <c r="A98" s="98"/>
      <c r="B98" s="98"/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</row>
    <row r="99" spans="1:19" x14ac:dyDescent="0.35">
      <c r="A99" s="98"/>
      <c r="B99" s="98"/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</row>
    <row r="100" spans="1:19" x14ac:dyDescent="0.35">
      <c r="A100" s="98"/>
      <c r="B100" s="98"/>
      <c r="C100" s="98"/>
      <c r="D100" s="98"/>
      <c r="E100" s="98"/>
      <c r="F100" s="98"/>
      <c r="G100" s="98"/>
      <c r="H100" s="98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</row>
    <row r="101" spans="1:19" x14ac:dyDescent="0.35">
      <c r="A101" s="98"/>
      <c r="B101" s="98"/>
      <c r="C101" s="98"/>
      <c r="D101" s="98"/>
      <c r="E101" s="98"/>
      <c r="F101" s="98"/>
      <c r="G101" s="98"/>
      <c r="H101" s="98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</row>
    <row r="102" spans="1:19" x14ac:dyDescent="0.35">
      <c r="A102" s="98"/>
      <c r="B102" s="98"/>
      <c r="C102" s="98"/>
      <c r="D102" s="98"/>
      <c r="E102" s="98"/>
      <c r="F102" s="98"/>
      <c r="G102" s="98"/>
      <c r="H102" s="98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</row>
    <row r="103" spans="1:19" x14ac:dyDescent="0.35">
      <c r="A103" s="98"/>
      <c r="B103" s="98"/>
      <c r="C103" s="98"/>
      <c r="D103" s="98"/>
      <c r="E103" s="98"/>
      <c r="F103" s="98"/>
      <c r="G103" s="98"/>
      <c r="H103" s="98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</row>
    <row r="104" spans="1:19" x14ac:dyDescent="0.35">
      <c r="A104" s="98"/>
      <c r="B104" s="98"/>
      <c r="C104" s="98"/>
      <c r="D104" s="98"/>
      <c r="E104" s="98"/>
      <c r="F104" s="98"/>
      <c r="G104" s="98"/>
      <c r="H104" s="98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</row>
    <row r="105" spans="1:19" x14ac:dyDescent="0.35">
      <c r="A105" s="98"/>
      <c r="B105" s="98"/>
      <c r="C105" s="98"/>
      <c r="D105" s="98"/>
      <c r="E105" s="98"/>
      <c r="F105" s="98"/>
      <c r="G105" s="98"/>
      <c r="H105" s="98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</row>
    <row r="106" spans="1:19" x14ac:dyDescent="0.35">
      <c r="A106" s="98"/>
      <c r="B106" s="98"/>
      <c r="C106" s="98"/>
      <c r="D106" s="98"/>
      <c r="E106" s="98"/>
      <c r="F106" s="98"/>
      <c r="G106" s="98"/>
      <c r="H106" s="98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</row>
    <row r="107" spans="1:19" x14ac:dyDescent="0.35">
      <c r="A107" s="98"/>
      <c r="B107" s="98"/>
      <c r="C107" s="98"/>
      <c r="D107" s="98"/>
      <c r="E107" s="98"/>
      <c r="F107" s="98"/>
      <c r="G107" s="98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</row>
    <row r="108" spans="1:19" x14ac:dyDescent="0.35">
      <c r="A108" s="98"/>
      <c r="B108" s="98"/>
      <c r="C108" s="98"/>
      <c r="D108" s="98"/>
      <c r="E108" s="98"/>
      <c r="F108" s="98"/>
      <c r="G108" s="98"/>
      <c r="H108" s="98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</row>
    <row r="109" spans="1:19" x14ac:dyDescent="0.35">
      <c r="A109" s="98"/>
      <c r="B109" s="98"/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</row>
    <row r="110" spans="1:19" x14ac:dyDescent="0.35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</row>
    <row r="111" spans="1:19" x14ac:dyDescent="0.35">
      <c r="A111" s="98"/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</row>
    <row r="112" spans="1:19" x14ac:dyDescent="0.35">
      <c r="A112" s="98"/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</row>
    <row r="113" spans="1:19" x14ac:dyDescent="0.35">
      <c r="A113" s="98"/>
      <c r="B113" s="98"/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</row>
    <row r="114" spans="1:19" x14ac:dyDescent="0.35">
      <c r="A114" s="98"/>
      <c r="B114" s="98"/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</row>
    <row r="115" spans="1:19" x14ac:dyDescent="0.35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</row>
    <row r="116" spans="1:19" x14ac:dyDescent="0.35">
      <c r="A116" s="98"/>
      <c r="B116" s="98"/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</row>
    <row r="117" spans="1:19" x14ac:dyDescent="0.35">
      <c r="A117" s="98"/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</row>
  </sheetData>
  <sheetProtection algorithmName="SHA-512" hashValue="Jrhvq4inudILb/myYzfvN9o+kCScNpZxFe1RSpSlvg2fgcdU1ktPv5E0WnaxwiWQBcbgTlkCc6J3/6J02K+j7A==" saltValue="gLk9XGQ3/SYTVroI85I+tA==" spinCount="100000" sheet="1" objects="1" scenarios="1" selectLockedCells="1"/>
  <protectedRanges>
    <protectedRange sqref="G31" name="Macro"/>
    <protectedRange sqref="R1 S2 E2:E4 R3:R4 F5 M2:M5 S5" name="En tête"/>
    <protectedRange sqref="D7 Q7 M7 F30 E10:E14 H10:H14 K10:K14 M10:M14 O10:O14 O19 C25:S29 H6" name="Remplissage"/>
    <protectedRange sqref="F31" name="Date"/>
  </protectedRanges>
  <mergeCells count="144">
    <mergeCell ref="R9:S14"/>
    <mergeCell ref="R8:S8"/>
    <mergeCell ref="R5:S5"/>
    <mergeCell ref="R4:S4"/>
    <mergeCell ref="R3:S3"/>
    <mergeCell ref="E13:G13"/>
    <mergeCell ref="H13:J13"/>
    <mergeCell ref="K13:L13"/>
    <mergeCell ref="M13:N13"/>
    <mergeCell ref="O13:Q13"/>
    <mergeCell ref="E14:G14"/>
    <mergeCell ref="H14:J14"/>
    <mergeCell ref="K14:L14"/>
    <mergeCell ref="M14:N14"/>
    <mergeCell ref="O14:Q14"/>
    <mergeCell ref="O10:Q10"/>
    <mergeCell ref="E11:G11"/>
    <mergeCell ref="H11:J11"/>
    <mergeCell ref="K11:L11"/>
    <mergeCell ref="M11:N11"/>
    <mergeCell ref="O11:Q11"/>
    <mergeCell ref="E12:G12"/>
    <mergeCell ref="H12:J12"/>
    <mergeCell ref="K12:L12"/>
    <mergeCell ref="R2:S2"/>
    <mergeCell ref="R1:S1"/>
    <mergeCell ref="H6:S6"/>
    <mergeCell ref="C27:E27"/>
    <mergeCell ref="F27:H27"/>
    <mergeCell ref="I27:L27"/>
    <mergeCell ref="M27:O27"/>
    <mergeCell ref="P27:S27"/>
    <mergeCell ref="P25:S25"/>
    <mergeCell ref="C26:E26"/>
    <mergeCell ref="F26:H26"/>
    <mergeCell ref="I26:L26"/>
    <mergeCell ref="M26:O26"/>
    <mergeCell ref="P26:S26"/>
    <mergeCell ref="P23:S23"/>
    <mergeCell ref="C24:E24"/>
    <mergeCell ref="F24:H24"/>
    <mergeCell ref="I24:L24"/>
    <mergeCell ref="M24:O24"/>
    <mergeCell ref="P24:S24"/>
    <mergeCell ref="C25:E25"/>
    <mergeCell ref="F25:H25"/>
    <mergeCell ref="I25:L25"/>
    <mergeCell ref="M25:O25"/>
    <mergeCell ref="C28:E28"/>
    <mergeCell ref="F28:H28"/>
    <mergeCell ref="I28:L28"/>
    <mergeCell ref="M28:O28"/>
    <mergeCell ref="P28:S28"/>
    <mergeCell ref="A32:D32"/>
    <mergeCell ref="M32:N32"/>
    <mergeCell ref="C29:E29"/>
    <mergeCell ref="F29:H29"/>
    <mergeCell ref="I29:L29"/>
    <mergeCell ref="M29:O29"/>
    <mergeCell ref="P29:S29"/>
    <mergeCell ref="A30:E30"/>
    <mergeCell ref="F30:S30"/>
    <mergeCell ref="R31:S31"/>
    <mergeCell ref="A31:E31"/>
    <mergeCell ref="O32:S32"/>
    <mergeCell ref="F31:I31"/>
    <mergeCell ref="A20:E21"/>
    <mergeCell ref="G20:I20"/>
    <mergeCell ref="K20:M20"/>
    <mergeCell ref="O20:Q20"/>
    <mergeCell ref="A22:S22"/>
    <mergeCell ref="A23:B23"/>
    <mergeCell ref="C23:E23"/>
    <mergeCell ref="F23:H23"/>
    <mergeCell ref="I23:L23"/>
    <mergeCell ref="M23:O23"/>
    <mergeCell ref="R21:S21"/>
    <mergeCell ref="R20:S20"/>
    <mergeCell ref="A18:E19"/>
    <mergeCell ref="G18:I18"/>
    <mergeCell ref="K18:M18"/>
    <mergeCell ref="O18:P18"/>
    <mergeCell ref="G19:I19"/>
    <mergeCell ref="K19:M19"/>
    <mergeCell ref="O19:S19"/>
    <mergeCell ref="A15:L15"/>
    <mergeCell ref="M15:S15"/>
    <mergeCell ref="A16:E17"/>
    <mergeCell ref="G16:I16"/>
    <mergeCell ref="K16:M16"/>
    <mergeCell ref="O16:P16"/>
    <mergeCell ref="G17:I17"/>
    <mergeCell ref="K17:M17"/>
    <mergeCell ref="O17:P17"/>
    <mergeCell ref="R18:S18"/>
    <mergeCell ref="R17:S17"/>
    <mergeCell ref="R16:S16"/>
    <mergeCell ref="M12:N12"/>
    <mergeCell ref="O12:Q12"/>
    <mergeCell ref="A8:B14"/>
    <mergeCell ref="C8:D8"/>
    <mergeCell ref="E8:G8"/>
    <mergeCell ref="H8:J8"/>
    <mergeCell ref="K8:L8"/>
    <mergeCell ref="M8:N8"/>
    <mergeCell ref="O8:Q8"/>
    <mergeCell ref="E9:G9"/>
    <mergeCell ref="A7:C7"/>
    <mergeCell ref="H9:J9"/>
    <mergeCell ref="K9:L9"/>
    <mergeCell ref="M9:N9"/>
    <mergeCell ref="O9:Q9"/>
    <mergeCell ref="E10:G10"/>
    <mergeCell ref="H10:J10"/>
    <mergeCell ref="K10:L10"/>
    <mergeCell ref="M10:N10"/>
    <mergeCell ref="H7:I7"/>
    <mergeCell ref="O7:Q7"/>
    <mergeCell ref="J7:M7"/>
    <mergeCell ref="D7:G7"/>
    <mergeCell ref="A6:G6"/>
    <mergeCell ref="H2:L2"/>
    <mergeCell ref="H3:L3"/>
    <mergeCell ref="M3:N3"/>
    <mergeCell ref="O3:Q3"/>
    <mergeCell ref="A4:D4"/>
    <mergeCell ref="E4:G4"/>
    <mergeCell ref="H4:L4"/>
    <mergeCell ref="M4:N4"/>
    <mergeCell ref="O4:Q4"/>
    <mergeCell ref="M2:N2"/>
    <mergeCell ref="A1:G1"/>
    <mergeCell ref="H1:N1"/>
    <mergeCell ref="O1:Q1"/>
    <mergeCell ref="A2:D2"/>
    <mergeCell ref="E2:G2"/>
    <mergeCell ref="A5:E5"/>
    <mergeCell ref="F5:G5"/>
    <mergeCell ref="O2:Q2"/>
    <mergeCell ref="A3:D3"/>
    <mergeCell ref="E3:G3"/>
    <mergeCell ref="H5:L5"/>
    <mergeCell ref="M5:N5"/>
    <mergeCell ref="O5:Q5"/>
  </mergeCells>
  <dataValidations count="4">
    <dataValidation showInputMessage="1" sqref="T4" xr:uid="{00000000-0002-0000-0200-000000000000}"/>
    <dataValidation allowBlank="1" showInputMessage="1" sqref="R4" xr:uid="{00000000-0002-0000-0200-000001000000}"/>
    <dataValidation type="list" allowBlank="1" showInputMessage="1" sqref="M2:N2" xr:uid="{00000000-0002-0000-0200-000002000000}">
      <formula1>ListeProduit</formula1>
    </dataValidation>
    <dataValidation type="list" allowBlank="1" showInputMessage="1" sqref="E2:G2" xr:uid="{5AB2C208-0D18-494D-A7CC-F2908F2F0D8C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53" r:id="rId4" name="OptionButton19">
          <controlPr defaultSize="0" autoLine="0" linkedCell="X10" r:id="rId5">
            <anchor moveWithCells="1">
              <from>
                <xdr:col>15</xdr:col>
                <xdr:colOff>171450</xdr:colOff>
                <xdr:row>30</xdr:row>
                <xdr:rowOff>19050</xdr:rowOff>
              </from>
              <to>
                <xdr:col>17</xdr:col>
                <xdr:colOff>0</xdr:colOff>
                <xdr:row>30</xdr:row>
                <xdr:rowOff>177800</xdr:rowOff>
              </to>
            </anchor>
          </controlPr>
        </control>
      </mc:Choice>
      <mc:Fallback>
        <control shapeId="4153" r:id="rId4" name="OptionButton19"/>
      </mc:Fallback>
    </mc:AlternateContent>
    <mc:AlternateContent xmlns:mc="http://schemas.openxmlformats.org/markup-compatibility/2006">
      <mc:Choice Requires="x14">
        <control shapeId="4152" r:id="rId6" name="OptionButton18">
          <controlPr defaultSize="0" autoLine="0" autoPict="0" linkedCell="X9" r:id="rId7">
            <anchor moveWithCells="1">
              <from>
                <xdr:col>11</xdr:col>
                <xdr:colOff>0</xdr:colOff>
                <xdr:row>30</xdr:row>
                <xdr:rowOff>31750</xdr:rowOff>
              </from>
              <to>
                <xdr:col>12</xdr:col>
                <xdr:colOff>12700</xdr:colOff>
                <xdr:row>30</xdr:row>
                <xdr:rowOff>196850</xdr:rowOff>
              </to>
            </anchor>
          </controlPr>
        </control>
      </mc:Choice>
      <mc:Fallback>
        <control shapeId="4152" r:id="rId6" name="OptionButton18"/>
      </mc:Fallback>
    </mc:AlternateContent>
    <mc:AlternateContent xmlns:mc="http://schemas.openxmlformats.org/markup-compatibility/2006">
      <mc:Choice Requires="x14">
        <control shapeId="4151" r:id="rId8" name="OptionButton17">
          <controlPr defaultSize="0" autoLine="0" linkedCell="X8" r:id="rId9">
            <anchor moveWithCells="1">
              <from>
                <xdr:col>13</xdr:col>
                <xdr:colOff>190500</xdr:colOff>
                <xdr:row>19</xdr:row>
                <xdr:rowOff>12700</xdr:rowOff>
              </from>
              <to>
                <xdr:col>13</xdr:col>
                <xdr:colOff>349250</xdr:colOff>
                <xdr:row>19</xdr:row>
                <xdr:rowOff>177800</xdr:rowOff>
              </to>
            </anchor>
          </controlPr>
        </control>
      </mc:Choice>
      <mc:Fallback>
        <control shapeId="4151" r:id="rId8" name="OptionButton17"/>
      </mc:Fallback>
    </mc:AlternateContent>
    <mc:AlternateContent xmlns:mc="http://schemas.openxmlformats.org/markup-compatibility/2006">
      <mc:Choice Requires="x14">
        <control shapeId="4150" r:id="rId10" name="OptionButton16">
          <controlPr defaultSize="0" autoLine="0" linkedCell="X7" r:id="rId11">
            <anchor moveWithCells="1">
              <from>
                <xdr:col>8</xdr:col>
                <xdr:colOff>165100</xdr:colOff>
                <xdr:row>19</xdr:row>
                <xdr:rowOff>12700</xdr:rowOff>
              </from>
              <to>
                <xdr:col>9</xdr:col>
                <xdr:colOff>158750</xdr:colOff>
                <xdr:row>19</xdr:row>
                <xdr:rowOff>177800</xdr:rowOff>
              </to>
            </anchor>
          </controlPr>
        </control>
      </mc:Choice>
      <mc:Fallback>
        <control shapeId="4150" r:id="rId10" name="OptionButton16"/>
      </mc:Fallback>
    </mc:AlternateContent>
    <mc:AlternateContent xmlns:mc="http://schemas.openxmlformats.org/markup-compatibility/2006">
      <mc:Choice Requires="x14">
        <control shapeId="4149" r:id="rId12" name="OptionButton15">
          <controlPr defaultSize="0" autoLine="0" linkedCell="X6" r:id="rId13">
            <anchor moveWithCells="1">
              <from>
                <xdr:col>5</xdr:col>
                <xdr:colOff>6350</xdr:colOff>
                <xdr:row>19</xdr:row>
                <xdr:rowOff>12700</xdr:rowOff>
              </from>
              <to>
                <xdr:col>6</xdr:col>
                <xdr:colOff>0</xdr:colOff>
                <xdr:row>19</xdr:row>
                <xdr:rowOff>177800</xdr:rowOff>
              </to>
            </anchor>
          </controlPr>
        </control>
      </mc:Choice>
      <mc:Fallback>
        <control shapeId="4149" r:id="rId12" name="OptionButton15"/>
      </mc:Fallback>
    </mc:AlternateContent>
    <mc:AlternateContent xmlns:mc="http://schemas.openxmlformats.org/markup-compatibility/2006">
      <mc:Choice Requires="x14">
        <control shapeId="4148" r:id="rId14" name="OptionButton14">
          <controlPr defaultSize="0" autoLine="0" linkedCell="X5" r:id="rId15">
            <anchor moveWithCells="1">
              <from>
                <xdr:col>13</xdr:col>
                <xdr:colOff>177800</xdr:colOff>
                <xdr:row>18</xdr:row>
                <xdr:rowOff>25400</xdr:rowOff>
              </from>
              <to>
                <xdr:col>13</xdr:col>
                <xdr:colOff>330200</xdr:colOff>
                <xdr:row>18</xdr:row>
                <xdr:rowOff>190500</xdr:rowOff>
              </to>
            </anchor>
          </controlPr>
        </control>
      </mc:Choice>
      <mc:Fallback>
        <control shapeId="4148" r:id="rId14" name="OptionButton14"/>
      </mc:Fallback>
    </mc:AlternateContent>
    <mc:AlternateContent xmlns:mc="http://schemas.openxmlformats.org/markup-compatibility/2006">
      <mc:Choice Requires="x14">
        <control shapeId="4147" r:id="rId16" name="OptionButton13">
          <controlPr defaultSize="0" autoLine="0" linkedCell="X18" r:id="rId17">
            <anchor moveWithCells="1">
              <from>
                <xdr:col>9</xdr:col>
                <xdr:colOff>19050</xdr:colOff>
                <xdr:row>18</xdr:row>
                <xdr:rowOff>25400</xdr:rowOff>
              </from>
              <to>
                <xdr:col>10</xdr:col>
                <xdr:colOff>6350</xdr:colOff>
                <xdr:row>18</xdr:row>
                <xdr:rowOff>190500</xdr:rowOff>
              </to>
            </anchor>
          </controlPr>
        </control>
      </mc:Choice>
      <mc:Fallback>
        <control shapeId="4147" r:id="rId16" name="OptionButton13"/>
      </mc:Fallback>
    </mc:AlternateContent>
    <mc:AlternateContent xmlns:mc="http://schemas.openxmlformats.org/markup-compatibility/2006">
      <mc:Choice Requires="x14">
        <control shapeId="4146" r:id="rId18" name="OptionButton12">
          <controlPr defaultSize="0" autoLine="0" linkedCell="X4" r:id="rId19">
            <anchor moveWithCells="1">
              <from>
                <xdr:col>16</xdr:col>
                <xdr:colOff>12700</xdr:colOff>
                <xdr:row>17</xdr:row>
                <xdr:rowOff>19050</xdr:rowOff>
              </from>
              <to>
                <xdr:col>17</xdr:col>
                <xdr:colOff>0</xdr:colOff>
                <xdr:row>17</xdr:row>
                <xdr:rowOff>184150</xdr:rowOff>
              </to>
            </anchor>
          </controlPr>
        </control>
      </mc:Choice>
      <mc:Fallback>
        <control shapeId="4146" r:id="rId18" name="OptionButton12"/>
      </mc:Fallback>
    </mc:AlternateContent>
    <mc:AlternateContent xmlns:mc="http://schemas.openxmlformats.org/markup-compatibility/2006">
      <mc:Choice Requires="x14">
        <control shapeId="4145" r:id="rId20" name="OptionButton11">
          <controlPr defaultSize="0" autoLine="0" linkedCell="X3" r:id="rId21">
            <anchor moveWithCells="1">
              <from>
                <xdr:col>13</xdr:col>
                <xdr:colOff>196850</xdr:colOff>
                <xdr:row>17</xdr:row>
                <xdr:rowOff>19050</xdr:rowOff>
              </from>
              <to>
                <xdr:col>13</xdr:col>
                <xdr:colOff>355600</xdr:colOff>
                <xdr:row>17</xdr:row>
                <xdr:rowOff>184150</xdr:rowOff>
              </to>
            </anchor>
          </controlPr>
        </control>
      </mc:Choice>
      <mc:Fallback>
        <control shapeId="4145" r:id="rId20" name="OptionButton11"/>
      </mc:Fallback>
    </mc:AlternateContent>
    <mc:AlternateContent xmlns:mc="http://schemas.openxmlformats.org/markup-compatibility/2006">
      <mc:Choice Requires="x14">
        <control shapeId="4144" r:id="rId22" name="OptionButton10">
          <controlPr defaultSize="0" autoLine="0" linkedCell="X2" r:id="rId23">
            <anchor moveWithCells="1">
              <from>
                <xdr:col>9</xdr:col>
                <xdr:colOff>19050</xdr:colOff>
                <xdr:row>17</xdr:row>
                <xdr:rowOff>25400</xdr:rowOff>
              </from>
              <to>
                <xdr:col>10</xdr:col>
                <xdr:colOff>0</xdr:colOff>
                <xdr:row>17</xdr:row>
                <xdr:rowOff>190500</xdr:rowOff>
              </to>
            </anchor>
          </controlPr>
        </control>
      </mc:Choice>
      <mc:Fallback>
        <control shapeId="4144" r:id="rId22" name="OptionButton10"/>
      </mc:Fallback>
    </mc:AlternateContent>
    <mc:AlternateContent xmlns:mc="http://schemas.openxmlformats.org/markup-compatibility/2006">
      <mc:Choice Requires="x14">
        <control shapeId="4143" r:id="rId24" name="OptionButton9">
          <controlPr defaultSize="0" autoLine="0" linkedCell="X17" r:id="rId25">
            <anchor moveWithCells="1">
              <from>
                <xdr:col>13</xdr:col>
                <xdr:colOff>196850</xdr:colOff>
                <xdr:row>16</xdr:row>
                <xdr:rowOff>0</xdr:rowOff>
              </from>
              <to>
                <xdr:col>13</xdr:col>
                <xdr:colOff>349250</xdr:colOff>
                <xdr:row>16</xdr:row>
                <xdr:rowOff>165100</xdr:rowOff>
              </to>
            </anchor>
          </controlPr>
        </control>
      </mc:Choice>
      <mc:Fallback>
        <control shapeId="4143" r:id="rId24" name="OptionButton9"/>
      </mc:Fallback>
    </mc:AlternateContent>
    <mc:AlternateContent xmlns:mc="http://schemas.openxmlformats.org/markup-compatibility/2006">
      <mc:Choice Requires="x14">
        <control shapeId="4142" r:id="rId26" name="OptionButton8">
          <controlPr defaultSize="0" autoLine="0" linkedCell="X16" r:id="rId27">
            <anchor moveWithCells="1">
              <from>
                <xdr:col>9</xdr:col>
                <xdr:colOff>12700</xdr:colOff>
                <xdr:row>16</xdr:row>
                <xdr:rowOff>0</xdr:rowOff>
              </from>
              <to>
                <xdr:col>10</xdr:col>
                <xdr:colOff>0</xdr:colOff>
                <xdr:row>16</xdr:row>
                <xdr:rowOff>165100</xdr:rowOff>
              </to>
            </anchor>
          </controlPr>
        </control>
      </mc:Choice>
      <mc:Fallback>
        <control shapeId="4142" r:id="rId26" name="OptionButton8"/>
      </mc:Fallback>
    </mc:AlternateContent>
    <mc:AlternateContent xmlns:mc="http://schemas.openxmlformats.org/markup-compatibility/2006">
      <mc:Choice Requires="x14">
        <control shapeId="4141" r:id="rId28" name="OptionButton7">
          <controlPr defaultSize="0" autoLine="0" linkedCell="X15" r:id="rId29">
            <anchor moveWithCells="1">
              <from>
                <xdr:col>5</xdr:col>
                <xdr:colOff>19050</xdr:colOff>
                <xdr:row>16</xdr:row>
                <xdr:rowOff>12700</xdr:rowOff>
              </from>
              <to>
                <xdr:col>6</xdr:col>
                <xdr:colOff>0</xdr:colOff>
                <xdr:row>16</xdr:row>
                <xdr:rowOff>133350</xdr:rowOff>
              </to>
            </anchor>
          </controlPr>
        </control>
      </mc:Choice>
      <mc:Fallback>
        <control shapeId="4141" r:id="rId28" name="OptionButton7"/>
      </mc:Fallback>
    </mc:AlternateContent>
    <mc:AlternateContent xmlns:mc="http://schemas.openxmlformats.org/markup-compatibility/2006">
      <mc:Choice Requires="x14">
        <control shapeId="4140" r:id="rId30" name="OptionButton6">
          <controlPr defaultSize="0" autoLine="0" linkedCell="X14" r:id="rId31">
            <anchor moveWithCells="1">
              <from>
                <xdr:col>16</xdr:col>
                <xdr:colOff>12700</xdr:colOff>
                <xdr:row>15</xdr:row>
                <xdr:rowOff>25400</xdr:rowOff>
              </from>
              <to>
                <xdr:col>16</xdr:col>
                <xdr:colOff>139700</xdr:colOff>
                <xdr:row>15</xdr:row>
                <xdr:rowOff>158750</xdr:rowOff>
              </to>
            </anchor>
          </controlPr>
        </control>
      </mc:Choice>
      <mc:Fallback>
        <control shapeId="4140" r:id="rId30" name="OptionButton6"/>
      </mc:Fallback>
    </mc:AlternateContent>
    <mc:AlternateContent xmlns:mc="http://schemas.openxmlformats.org/markup-compatibility/2006">
      <mc:Choice Requires="x14">
        <control shapeId="4139" r:id="rId32" name="OptionButton5">
          <controlPr defaultSize="0" autoLine="0" linkedCell="X13" r:id="rId33">
            <anchor moveWithCells="1">
              <from>
                <xdr:col>13</xdr:col>
                <xdr:colOff>203200</xdr:colOff>
                <xdr:row>15</xdr:row>
                <xdr:rowOff>44450</xdr:rowOff>
              </from>
              <to>
                <xdr:col>13</xdr:col>
                <xdr:colOff>349250</xdr:colOff>
                <xdr:row>15</xdr:row>
                <xdr:rowOff>184150</xdr:rowOff>
              </to>
            </anchor>
          </controlPr>
        </control>
      </mc:Choice>
      <mc:Fallback>
        <control shapeId="4139" r:id="rId32" name="OptionButton5"/>
      </mc:Fallback>
    </mc:AlternateContent>
    <mc:AlternateContent xmlns:mc="http://schemas.openxmlformats.org/markup-compatibility/2006">
      <mc:Choice Requires="x14">
        <control shapeId="4138" r:id="rId34" name="OptionButton4">
          <controlPr defaultSize="0" autoLine="0" linkedCell="X12" r:id="rId35">
            <anchor moveWithCells="1">
              <from>
                <xdr:col>9</xdr:col>
                <xdr:colOff>12700</xdr:colOff>
                <xdr:row>15</xdr:row>
                <xdr:rowOff>25400</xdr:rowOff>
              </from>
              <to>
                <xdr:col>9</xdr:col>
                <xdr:colOff>165100</xdr:colOff>
                <xdr:row>15</xdr:row>
                <xdr:rowOff>165100</xdr:rowOff>
              </to>
            </anchor>
          </controlPr>
        </control>
      </mc:Choice>
      <mc:Fallback>
        <control shapeId="4138" r:id="rId34" name="OptionButton4"/>
      </mc:Fallback>
    </mc:AlternateContent>
    <mc:AlternateContent xmlns:mc="http://schemas.openxmlformats.org/markup-compatibility/2006">
      <mc:Choice Requires="x14">
        <control shapeId="4137" r:id="rId36" name="OptionButton3">
          <controlPr defaultSize="0" autoLine="0" linkedCell="X12" r:id="rId37">
            <anchor moveWithCells="1">
              <from>
                <xdr:col>5</xdr:col>
                <xdr:colOff>19050</xdr:colOff>
                <xdr:row>15</xdr:row>
                <xdr:rowOff>25400</xdr:rowOff>
              </from>
              <to>
                <xdr:col>6</xdr:col>
                <xdr:colOff>6350</xdr:colOff>
                <xdr:row>15</xdr:row>
                <xdr:rowOff>152400</xdr:rowOff>
              </to>
            </anchor>
          </controlPr>
        </control>
      </mc:Choice>
      <mc:Fallback>
        <control shapeId="4137" r:id="rId36" name="OptionButton3"/>
      </mc:Fallback>
    </mc:AlternateContent>
    <mc:AlternateContent xmlns:mc="http://schemas.openxmlformats.org/markup-compatibility/2006">
      <mc:Choice Requires="x14">
        <control shapeId="4136" r:id="rId38" name="OptionButton2">
          <controlPr defaultSize="0" autoLine="0" linkedCell="X11" r:id="rId39">
            <anchor moveWithCells="1">
              <from>
                <xdr:col>18</xdr:col>
                <xdr:colOff>609600</xdr:colOff>
                <xdr:row>9</xdr:row>
                <xdr:rowOff>114300</xdr:rowOff>
              </from>
              <to>
                <xdr:col>18</xdr:col>
                <xdr:colOff>774700</xdr:colOff>
                <xdr:row>10</xdr:row>
                <xdr:rowOff>63500</xdr:rowOff>
              </to>
            </anchor>
          </controlPr>
        </control>
      </mc:Choice>
      <mc:Fallback>
        <control shapeId="4136" r:id="rId38" name="OptionButton2"/>
      </mc:Fallback>
    </mc:AlternateContent>
    <mc:AlternateContent xmlns:mc="http://schemas.openxmlformats.org/markup-compatibility/2006">
      <mc:Choice Requires="x14">
        <control shapeId="4135" r:id="rId40" name="OptionButton1">
          <controlPr defaultSize="0" autoLine="0" linkedCell="X1" r:id="rId41">
            <anchor moveWithCells="1">
              <from>
                <xdr:col>18</xdr:col>
                <xdr:colOff>609600</xdr:colOff>
                <xdr:row>8</xdr:row>
                <xdr:rowOff>31750</xdr:rowOff>
              </from>
              <to>
                <xdr:col>18</xdr:col>
                <xdr:colOff>768350</xdr:colOff>
                <xdr:row>8</xdr:row>
                <xdr:rowOff>165100</xdr:rowOff>
              </to>
            </anchor>
          </controlPr>
        </control>
      </mc:Choice>
      <mc:Fallback>
        <control shapeId="4135" r:id="rId40" name="OptionButton1"/>
      </mc:Fallback>
    </mc:AlternateContent>
    <mc:AlternateContent xmlns:mc="http://schemas.openxmlformats.org/markup-compatibility/2006">
      <mc:Choice Requires="x14">
        <control shapeId="4097" r:id="rId42" name="Check Box 1">
          <controlPr defaultSize="0" autoFill="0" autoLine="0" autoPict="0">
            <anchor moveWithCells="1">
              <from>
                <xdr:col>18</xdr:col>
                <xdr:colOff>120650</xdr:colOff>
                <xdr:row>19</xdr:row>
                <xdr:rowOff>12700</xdr:rowOff>
              </from>
              <to>
                <xdr:col>18</xdr:col>
                <xdr:colOff>336550</xdr:colOff>
                <xdr:row>19</xdr:row>
                <xdr:rowOff>196850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43" name="Check Box 2">
          <controlPr defaultSize="0" autoFill="0" autoLine="0" autoPict="0">
            <anchor moveWithCells="1">
              <from>
                <xdr:col>18</xdr:col>
                <xdr:colOff>292100</xdr:colOff>
                <xdr:row>19</xdr:row>
                <xdr:rowOff>6350</xdr:rowOff>
              </from>
              <to>
                <xdr:col>18</xdr:col>
                <xdr:colOff>508000</xdr:colOff>
                <xdr:row>19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44" name="Check Box 3">
          <controlPr defaultSize="0" autoFill="0" autoLine="0" autoPict="0">
            <anchor moveWithCells="1">
              <from>
                <xdr:col>18</xdr:col>
                <xdr:colOff>444500</xdr:colOff>
                <xdr:row>19</xdr:row>
                <xdr:rowOff>12700</xdr:rowOff>
              </from>
              <to>
                <xdr:col>18</xdr:col>
                <xdr:colOff>660400</xdr:colOff>
                <xdr:row>19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45" name="Check Box 4">
          <controlPr defaultSize="0" autoFill="0" autoLine="0" autoPict="0">
            <anchor moveWithCells="1">
              <from>
                <xdr:col>18</xdr:col>
                <xdr:colOff>133350</xdr:colOff>
                <xdr:row>20</xdr:row>
                <xdr:rowOff>107950</xdr:rowOff>
              </from>
              <to>
                <xdr:col>18</xdr:col>
                <xdr:colOff>336550</xdr:colOff>
                <xdr:row>20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46" name="Check Box 5">
          <controlPr defaultSize="0" autoFill="0" autoLine="0" autoPict="0">
            <anchor moveWithCells="1">
              <from>
                <xdr:col>18</xdr:col>
                <xdr:colOff>57150</xdr:colOff>
                <xdr:row>19</xdr:row>
                <xdr:rowOff>177800</xdr:rowOff>
              </from>
              <to>
                <xdr:col>18</xdr:col>
                <xdr:colOff>273050</xdr:colOff>
                <xdr:row>20</xdr:row>
                <xdr:rowOff>82550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47" name="Check Box 6">
          <controlPr defaultSize="0" autoFill="0" autoLine="0" autoPict="0">
            <anchor moveWithCells="1">
              <from>
                <xdr:col>18</xdr:col>
                <xdr:colOff>488950</xdr:colOff>
                <xdr:row>19</xdr:row>
                <xdr:rowOff>190500</xdr:rowOff>
              </from>
              <to>
                <xdr:col>18</xdr:col>
                <xdr:colOff>704850</xdr:colOff>
                <xdr:row>20</xdr:row>
                <xdr:rowOff>88900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3" r:id="rId48" name="Check Box 7">
          <controlPr defaultSize="0" autoFill="0" autoLine="0" autoPict="0">
            <anchor moveWithCells="1">
              <from>
                <xdr:col>18</xdr:col>
                <xdr:colOff>444500</xdr:colOff>
                <xdr:row>20</xdr:row>
                <xdr:rowOff>107950</xdr:rowOff>
              </from>
              <to>
                <xdr:col>18</xdr:col>
                <xdr:colOff>660400</xdr:colOff>
                <xdr:row>20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4" r:id="rId49" name="Check Box 8">
          <controlPr defaultSize="0" autoFill="0" autoLine="0" autoPict="0">
            <anchor moveWithCells="1">
              <from>
                <xdr:col>18</xdr:col>
                <xdr:colOff>279400</xdr:colOff>
                <xdr:row>20</xdr:row>
                <xdr:rowOff>107950</xdr:rowOff>
              </from>
              <to>
                <xdr:col>18</xdr:col>
                <xdr:colOff>457200</xdr:colOff>
                <xdr:row>21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50" name="Check Box 9">
          <controlPr defaultSize="0" autoFill="0" autoLine="0" autoPict="0">
            <anchor moveWithCells="1">
              <from>
                <xdr:col>1</xdr:col>
                <xdr:colOff>171450</xdr:colOff>
                <xdr:row>9</xdr:row>
                <xdr:rowOff>6350</xdr:rowOff>
              </from>
              <to>
                <xdr:col>3</xdr:col>
                <xdr:colOff>19050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51" name="Check Box 10">
          <controlPr defaultSize="0" autoFill="0" autoLine="0" autoPict="0">
            <anchor moveWithCells="1">
              <from>
                <xdr:col>1</xdr:col>
                <xdr:colOff>171450</xdr:colOff>
                <xdr:row>10</xdr:row>
                <xdr:rowOff>19050</xdr:rowOff>
              </from>
              <to>
                <xdr:col>3</xdr:col>
                <xdr:colOff>19050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52" name="Check Box 11">
          <controlPr defaultSize="0" autoFill="0" autoLine="0" autoPict="0">
            <anchor moveWithCells="1">
              <from>
                <xdr:col>1</xdr:col>
                <xdr:colOff>171450</xdr:colOff>
                <xdr:row>11</xdr:row>
                <xdr:rowOff>12700</xdr:rowOff>
              </from>
              <to>
                <xdr:col>3</xdr:col>
                <xdr:colOff>12700</xdr:colOff>
                <xdr:row>11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8" r:id="rId53" name="Check Box 12">
          <controlPr defaultSize="0" autoFill="0" autoLine="0" autoPict="0">
            <anchor moveWithCells="1">
              <from>
                <xdr:col>1</xdr:col>
                <xdr:colOff>171450</xdr:colOff>
                <xdr:row>12</xdr:row>
                <xdr:rowOff>25400</xdr:rowOff>
              </from>
              <to>
                <xdr:col>3</xdr:col>
                <xdr:colOff>12700</xdr:colOff>
                <xdr:row>13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9" r:id="rId54" name="Check Box 13">
          <controlPr defaultSize="0" autoFill="0" autoLine="0" autoPict="0">
            <anchor moveWithCells="1">
              <from>
                <xdr:col>1</xdr:col>
                <xdr:colOff>171450</xdr:colOff>
                <xdr:row>13</xdr:row>
                <xdr:rowOff>12700</xdr:rowOff>
              </from>
              <to>
                <xdr:col>3</xdr:col>
                <xdr:colOff>0</xdr:colOff>
                <xdr:row>13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0" r:id="rId55" name="Check Box 14">
          <controlPr defaultSize="0" autoFill="0" autoLine="0" autoPict="0">
            <anchor moveWithCells="1">
              <from>
                <xdr:col>2</xdr:col>
                <xdr:colOff>177800</xdr:colOff>
                <xdr:row>9</xdr:row>
                <xdr:rowOff>6350</xdr:rowOff>
              </from>
              <to>
                <xdr:col>4</xdr:col>
                <xdr:colOff>25400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1" r:id="rId56" name="Check Box 15">
          <controlPr defaultSize="0" autoFill="0" autoLine="0" autoPict="0">
            <anchor moveWithCells="1">
              <from>
                <xdr:col>2</xdr:col>
                <xdr:colOff>177800</xdr:colOff>
                <xdr:row>10</xdr:row>
                <xdr:rowOff>19050</xdr:rowOff>
              </from>
              <to>
                <xdr:col>4</xdr:col>
                <xdr:colOff>25400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2" r:id="rId57" name="Check Box 16">
          <controlPr defaultSize="0" autoFill="0" autoLine="0" autoPict="0">
            <anchor moveWithCells="1">
              <from>
                <xdr:col>2</xdr:col>
                <xdr:colOff>184150</xdr:colOff>
                <xdr:row>11</xdr:row>
                <xdr:rowOff>12700</xdr:rowOff>
              </from>
              <to>
                <xdr:col>4</xdr:col>
                <xdr:colOff>25400</xdr:colOff>
                <xdr:row>11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3" r:id="rId58" name="Check Box 17">
          <controlPr defaultSize="0" autoFill="0" autoLine="0" autoPict="0">
            <anchor moveWithCells="1">
              <from>
                <xdr:col>2</xdr:col>
                <xdr:colOff>184150</xdr:colOff>
                <xdr:row>12</xdr:row>
                <xdr:rowOff>25400</xdr:rowOff>
              </from>
              <to>
                <xdr:col>4</xdr:col>
                <xdr:colOff>25400</xdr:colOff>
                <xdr:row>13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4" r:id="rId59" name="Check Box 18">
          <controlPr defaultSize="0" autoFill="0" autoLine="0" autoPict="0">
            <anchor moveWithCells="1">
              <from>
                <xdr:col>2</xdr:col>
                <xdr:colOff>177800</xdr:colOff>
                <xdr:row>13</xdr:row>
                <xdr:rowOff>12700</xdr:rowOff>
              </from>
              <to>
                <xdr:col>4</xdr:col>
                <xdr:colOff>6350</xdr:colOff>
                <xdr:row>13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5" r:id="rId60" name="Check Box 19">
          <controlPr defaultSize="0" autoFill="0" autoLine="0" autoPict="0">
            <anchor moveWithCells="1">
              <from>
                <xdr:col>0</xdr:col>
                <xdr:colOff>0</xdr:colOff>
                <xdr:row>23</xdr:row>
                <xdr:rowOff>184150</xdr:rowOff>
              </from>
              <to>
                <xdr:col>1</xdr:col>
                <xdr:colOff>31750</xdr:colOff>
                <xdr:row>24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6" r:id="rId61" name="Check Box 20">
          <controlPr defaultSize="0" autoFill="0" autoLine="0" autoPict="0">
            <anchor moveWithCells="1">
              <from>
                <xdr:col>0</xdr:col>
                <xdr:colOff>0</xdr:colOff>
                <xdr:row>25</xdr:row>
                <xdr:rowOff>6350</xdr:rowOff>
              </from>
              <to>
                <xdr:col>1</xdr:col>
                <xdr:colOff>31750</xdr:colOff>
                <xdr:row>25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7" r:id="rId62" name="Check Box 21">
          <controlPr defaultSize="0" autoFill="0" autoLine="0" autoPict="0">
            <anchor moveWithCells="1">
              <from>
                <xdr:col>0</xdr:col>
                <xdr:colOff>6350</xdr:colOff>
                <xdr:row>25</xdr:row>
                <xdr:rowOff>190500</xdr:rowOff>
              </from>
              <to>
                <xdr:col>1</xdr:col>
                <xdr:colOff>31750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8" r:id="rId63" name="Check Box 22">
          <controlPr defaultSize="0" autoFill="0" autoLine="0" autoPict="0">
            <anchor moveWithCells="1">
              <from>
                <xdr:col>0</xdr:col>
                <xdr:colOff>6350</xdr:colOff>
                <xdr:row>27</xdr:row>
                <xdr:rowOff>12700</xdr:rowOff>
              </from>
              <to>
                <xdr:col>1</xdr:col>
                <xdr:colOff>31750</xdr:colOff>
                <xdr:row>27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9" r:id="rId64" name="Check Box 23">
          <controlPr defaultSize="0" autoFill="0" autoLine="0" autoPict="0">
            <anchor moveWithCells="1">
              <from>
                <xdr:col>0</xdr:col>
                <xdr:colOff>0</xdr:colOff>
                <xdr:row>27</xdr:row>
                <xdr:rowOff>177800</xdr:rowOff>
              </from>
              <to>
                <xdr:col>1</xdr:col>
                <xdr:colOff>12700</xdr:colOff>
                <xdr:row>28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0" r:id="rId65" name="Check Box 24">
          <controlPr defaultSize="0" autoFill="0" autoLine="0" autoPict="0">
            <anchor moveWithCells="1">
              <from>
                <xdr:col>0</xdr:col>
                <xdr:colOff>171450</xdr:colOff>
                <xdr:row>23</xdr:row>
                <xdr:rowOff>177800</xdr:rowOff>
              </from>
              <to>
                <xdr:col>2</xdr:col>
                <xdr:colOff>19050</xdr:colOff>
                <xdr:row>24</xdr:row>
                <xdr:rowOff>158750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1" r:id="rId66" name="Check Box 25">
          <controlPr defaultSize="0" autoFill="0" autoLine="0" autoPict="0">
            <anchor moveWithCells="1">
              <from>
                <xdr:col>0</xdr:col>
                <xdr:colOff>171450</xdr:colOff>
                <xdr:row>25</xdr:row>
                <xdr:rowOff>0</xdr:rowOff>
              </from>
              <to>
                <xdr:col>2</xdr:col>
                <xdr:colOff>19050</xdr:colOff>
                <xdr:row>25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2" r:id="rId67" name="Check Box 26">
          <controlPr defaultSize="0" autoFill="0" autoLine="0" autoPict="0">
            <anchor moveWithCells="1">
              <from>
                <xdr:col>0</xdr:col>
                <xdr:colOff>177800</xdr:colOff>
                <xdr:row>25</xdr:row>
                <xdr:rowOff>184150</xdr:rowOff>
              </from>
              <to>
                <xdr:col>2</xdr:col>
                <xdr:colOff>19050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3" r:id="rId68" name="Check Box 27">
          <controlPr defaultSize="0" autoFill="0" autoLine="0" autoPict="0">
            <anchor moveWithCells="1">
              <from>
                <xdr:col>0</xdr:col>
                <xdr:colOff>177800</xdr:colOff>
                <xdr:row>27</xdr:row>
                <xdr:rowOff>6350</xdr:rowOff>
              </from>
              <to>
                <xdr:col>2</xdr:col>
                <xdr:colOff>19050</xdr:colOff>
                <xdr:row>27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4" r:id="rId69" name="Check Box 28">
          <controlPr defaultSize="0" autoFill="0" autoLine="0" autoPict="0">
            <anchor moveWithCells="1">
              <from>
                <xdr:col>1</xdr:col>
                <xdr:colOff>6350</xdr:colOff>
                <xdr:row>27</xdr:row>
                <xdr:rowOff>184150</xdr:rowOff>
              </from>
              <to>
                <xdr:col>2</xdr:col>
                <xdr:colOff>19050</xdr:colOff>
                <xdr:row>28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0" r:id="rId70" name="Button 64">
          <controlPr defaultSize="0" print="0" autoFill="0" autoPict="0" macro="[0]!Enregistrement_original_UT">
            <anchor moveWithCells="1" sizeWithCells="1">
              <from>
                <xdr:col>19</xdr:col>
                <xdr:colOff>279400</xdr:colOff>
                <xdr:row>2</xdr:row>
                <xdr:rowOff>88900</xdr:rowOff>
              </from>
              <to>
                <xdr:col>22</xdr:col>
                <xdr:colOff>488950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1" r:id="rId71" name="Button 65">
          <controlPr defaultSize="0" print="0" autoFill="0" autoPict="0" macro="[0]!ImpressionPDFUT">
            <anchor moveWithCells="1" sizeWithCells="1">
              <from>
                <xdr:col>19</xdr:col>
                <xdr:colOff>285750</xdr:colOff>
                <xdr:row>5</xdr:row>
                <xdr:rowOff>57150</xdr:rowOff>
              </from>
              <to>
                <xdr:col>22</xdr:col>
                <xdr:colOff>501650</xdr:colOff>
                <xdr:row>5</xdr:row>
                <xdr:rowOff>419100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X34"/>
  <sheetViews>
    <sheetView showGridLines="0" zoomScale="120" zoomScaleNormal="120" workbookViewId="0">
      <selection activeCell="B2" sqref="B2:D2"/>
    </sheetView>
  </sheetViews>
  <sheetFormatPr baseColWidth="10" defaultColWidth="8.7265625" defaultRowHeight="11.5" x14ac:dyDescent="0.35"/>
  <cols>
    <col min="1" max="1" width="16.1796875" style="1" customWidth="1"/>
    <col min="2" max="2" width="6.81640625" style="1" customWidth="1"/>
    <col min="3" max="3" width="2.453125" style="1" customWidth="1"/>
    <col min="4" max="5" width="2" style="1" customWidth="1"/>
    <col min="6" max="6" width="6.453125" style="1" customWidth="1"/>
    <col min="7" max="7" width="2.1796875" style="1" customWidth="1"/>
    <col min="8" max="8" width="1.1796875" style="1" customWidth="1"/>
    <col min="9" max="11" width="5.1796875" style="1" customWidth="1"/>
    <col min="12" max="12" width="10.54296875" style="1" customWidth="1"/>
    <col min="13" max="13" width="2.26953125" style="1" customWidth="1"/>
    <col min="14" max="14" width="6.7265625" style="1" customWidth="1"/>
    <col min="15" max="15" width="2.81640625" style="1" customWidth="1"/>
    <col min="16" max="16" width="6.26953125" style="1" customWidth="1"/>
    <col min="17" max="20" width="8.7265625" style="1"/>
    <col min="21" max="21" width="6.453125" style="1" customWidth="1"/>
    <col min="22" max="22" width="3" style="1" customWidth="1"/>
    <col min="23" max="23" width="2.54296875" style="1" customWidth="1"/>
    <col min="24" max="24" width="0" style="1" hidden="1" customWidth="1"/>
    <col min="25" max="16384" width="8.7265625" style="1"/>
  </cols>
  <sheetData>
    <row r="1" spans="1:24" ht="29.5" customHeight="1" thickBot="1" x14ac:dyDescent="0.4">
      <c r="A1" s="449" t="s">
        <v>0</v>
      </c>
      <c r="B1" s="449"/>
      <c r="C1" s="450"/>
      <c r="D1" s="450"/>
      <c r="E1" s="451" t="s">
        <v>234</v>
      </c>
      <c r="F1" s="452"/>
      <c r="G1" s="452"/>
      <c r="H1" s="452"/>
      <c r="I1" s="452"/>
      <c r="J1" s="453"/>
      <c r="K1" s="454" t="s">
        <v>207</v>
      </c>
      <c r="L1" s="455"/>
      <c r="M1" s="455"/>
      <c r="N1" s="456" t="str">
        <f>IF(B5&lt;&gt;"",B5&amp;"-VT-"&amp;N2&amp;"-"&amp;B3&amp;"-"&amp;H2&amp;"-"&amp;G27,IF(N5&lt;&gt;"",N5&amp;"-VT-"&amp;N2&amp;"-"&amp;B3&amp;"-"&amp;H2&amp;"-"&amp;G27,"OF ou AQM manquant"))</f>
        <v>12345678-VT-199412-5-Chassis-</v>
      </c>
      <c r="O1" s="457"/>
      <c r="P1" s="458"/>
      <c r="X1" s="1" t="b">
        <v>0</v>
      </c>
    </row>
    <row r="2" spans="1:24" ht="29.15" customHeight="1" x14ac:dyDescent="0.35">
      <c r="A2" s="21" t="s">
        <v>192</v>
      </c>
      <c r="B2" s="312" t="s">
        <v>97</v>
      </c>
      <c r="C2" s="313"/>
      <c r="D2" s="314"/>
      <c r="E2" s="459" t="s">
        <v>285</v>
      </c>
      <c r="F2" s="460"/>
      <c r="G2" s="460"/>
      <c r="H2" s="212" t="s">
        <v>288</v>
      </c>
      <c r="I2" s="213"/>
      <c r="J2" s="214"/>
      <c r="K2" s="459" t="s">
        <v>1</v>
      </c>
      <c r="L2" s="460"/>
      <c r="M2" s="460"/>
      <c r="N2" s="461">
        <v>199412</v>
      </c>
      <c r="O2" s="462"/>
      <c r="P2" s="463"/>
      <c r="X2" s="1" t="b">
        <v>0</v>
      </c>
    </row>
    <row r="3" spans="1:24" ht="29.15" customHeight="1" x14ac:dyDescent="0.35">
      <c r="A3" s="35" t="s">
        <v>155</v>
      </c>
      <c r="B3" s="282">
        <v>5</v>
      </c>
      <c r="C3" s="283"/>
      <c r="D3" s="284"/>
      <c r="E3" s="467" t="s">
        <v>232</v>
      </c>
      <c r="F3" s="468"/>
      <c r="G3" s="468"/>
      <c r="H3" s="161" t="s">
        <v>101</v>
      </c>
      <c r="I3" s="162"/>
      <c r="J3" s="163"/>
      <c r="K3" s="467" t="s">
        <v>198</v>
      </c>
      <c r="L3" s="468"/>
      <c r="M3" s="468"/>
      <c r="N3" s="474" t="str">
        <f>'std CND Applicable'!B4</f>
        <v>FC 18001 rev1</v>
      </c>
      <c r="O3" s="475"/>
      <c r="P3" s="476"/>
      <c r="X3" s="1" t="b">
        <v>0</v>
      </c>
    </row>
    <row r="4" spans="1:24" ht="29.15" customHeight="1" x14ac:dyDescent="0.35">
      <c r="A4" s="35" t="s">
        <v>2</v>
      </c>
      <c r="B4" s="161" t="s">
        <v>79</v>
      </c>
      <c r="C4" s="162"/>
      <c r="D4" s="163"/>
      <c r="E4" s="469" t="s">
        <v>3</v>
      </c>
      <c r="F4" s="470"/>
      <c r="G4" s="470"/>
      <c r="H4" s="471"/>
      <c r="I4" s="472"/>
      <c r="J4" s="473"/>
      <c r="K4" s="467" t="s">
        <v>4</v>
      </c>
      <c r="L4" s="468"/>
      <c r="M4" s="23"/>
      <c r="N4" s="424" t="s">
        <v>122</v>
      </c>
      <c r="O4" s="425"/>
      <c r="P4" s="426"/>
      <c r="X4" s="1" t="b">
        <v>0</v>
      </c>
    </row>
    <row r="5" spans="1:24" ht="29.15" customHeight="1" thickBot="1" x14ac:dyDescent="0.4">
      <c r="A5" s="22" t="s">
        <v>200</v>
      </c>
      <c r="B5" s="432">
        <v>12345678</v>
      </c>
      <c r="C5" s="433"/>
      <c r="D5" s="464"/>
      <c r="E5" s="427" t="s">
        <v>295</v>
      </c>
      <c r="F5" s="428"/>
      <c r="G5" s="428"/>
      <c r="H5" s="429"/>
      <c r="I5" s="430"/>
      <c r="J5" s="431"/>
      <c r="K5" s="465" t="s">
        <v>297</v>
      </c>
      <c r="L5" s="466"/>
      <c r="M5" s="24"/>
      <c r="N5" s="432"/>
      <c r="O5" s="433"/>
      <c r="P5" s="434"/>
      <c r="X5" s="1" t="b">
        <v>0</v>
      </c>
    </row>
    <row r="6" spans="1:24" ht="32.15" customHeight="1" x14ac:dyDescent="0.35">
      <c r="A6" s="444" t="s">
        <v>5</v>
      </c>
      <c r="B6" s="445"/>
      <c r="C6" s="446"/>
      <c r="D6" s="447"/>
      <c r="E6" s="447"/>
      <c r="F6" s="447"/>
      <c r="G6" s="447"/>
      <c r="H6" s="447"/>
      <c r="I6" s="447"/>
      <c r="J6" s="447"/>
      <c r="K6" s="447"/>
      <c r="L6" s="447"/>
      <c r="M6" s="447"/>
      <c r="N6" s="447"/>
      <c r="O6" s="447"/>
      <c r="P6" s="448"/>
      <c r="X6" s="1" t="b">
        <v>0</v>
      </c>
    </row>
    <row r="7" spans="1:24" ht="23" x14ac:dyDescent="0.35">
      <c r="A7" s="32" t="s">
        <v>10</v>
      </c>
      <c r="B7" s="3"/>
      <c r="C7" s="33"/>
      <c r="D7" s="479" t="s">
        <v>374</v>
      </c>
      <c r="E7" s="479"/>
      <c r="F7" s="479"/>
      <c r="G7" s="33"/>
      <c r="H7" s="479" t="s">
        <v>375</v>
      </c>
      <c r="I7" s="479"/>
      <c r="J7" s="33"/>
      <c r="K7" s="33"/>
      <c r="L7" s="440"/>
      <c r="M7" s="440"/>
      <c r="N7" s="440"/>
      <c r="O7" s="440"/>
      <c r="P7" s="441"/>
      <c r="X7" s="1" t="b">
        <v>0</v>
      </c>
    </row>
    <row r="8" spans="1:24" ht="23" x14ac:dyDescent="0.35">
      <c r="A8" s="29" t="s">
        <v>235</v>
      </c>
      <c r="B8" s="9"/>
      <c r="C8" s="4"/>
      <c r="D8" s="435" t="s">
        <v>236</v>
      </c>
      <c r="E8" s="435"/>
      <c r="F8" s="435"/>
      <c r="G8" s="4"/>
      <c r="H8" s="435" t="s">
        <v>237</v>
      </c>
      <c r="I8" s="435"/>
      <c r="J8" s="435"/>
      <c r="K8" s="435"/>
      <c r="L8" s="440"/>
      <c r="M8" s="440"/>
      <c r="N8" s="440"/>
      <c r="O8" s="440"/>
      <c r="P8" s="441"/>
      <c r="X8" s="1" t="b">
        <v>0</v>
      </c>
    </row>
    <row r="9" spans="1:24" ht="19" customHeight="1" x14ac:dyDescent="0.35">
      <c r="A9" s="37"/>
      <c r="B9" s="439" t="s">
        <v>209</v>
      </c>
      <c r="C9" s="439"/>
      <c r="D9" s="439"/>
      <c r="E9" s="439"/>
      <c r="F9" s="439"/>
      <c r="G9" s="439"/>
      <c r="H9" s="439"/>
      <c r="I9" s="38" t="s">
        <v>210</v>
      </c>
      <c r="J9" s="38" t="s">
        <v>211</v>
      </c>
      <c r="K9" s="38" t="s">
        <v>212</v>
      </c>
      <c r="L9" s="436" t="s">
        <v>213</v>
      </c>
      <c r="M9" s="436"/>
      <c r="N9" s="436"/>
      <c r="O9" s="436"/>
      <c r="P9" s="436"/>
      <c r="X9" s="1" t="b">
        <v>0</v>
      </c>
    </row>
    <row r="10" spans="1:24" x14ac:dyDescent="0.35">
      <c r="A10" s="437" t="s">
        <v>214</v>
      </c>
      <c r="B10" s="438"/>
      <c r="C10" s="438"/>
      <c r="D10" s="438"/>
      <c r="E10" s="438"/>
      <c r="F10" s="438"/>
      <c r="G10" s="438"/>
      <c r="H10" s="438"/>
      <c r="I10" s="438"/>
      <c r="J10" s="438"/>
      <c r="K10" s="438"/>
      <c r="L10" s="438"/>
      <c r="M10" s="438"/>
      <c r="N10" s="438"/>
      <c r="O10" s="438"/>
      <c r="P10" s="438"/>
      <c r="X10" s="1" t="b">
        <v>0</v>
      </c>
    </row>
    <row r="11" spans="1:24" ht="22" customHeight="1" x14ac:dyDescent="0.35">
      <c r="A11" s="15" t="s">
        <v>215</v>
      </c>
      <c r="B11" s="443" t="s">
        <v>238</v>
      </c>
      <c r="C11" s="443"/>
      <c r="D11" s="443"/>
      <c r="E11" s="443"/>
      <c r="F11" s="443"/>
      <c r="G11" s="443"/>
      <c r="H11" s="443"/>
      <c r="I11" s="29"/>
      <c r="J11" s="16"/>
      <c r="K11" s="29"/>
      <c r="L11" s="482"/>
      <c r="M11" s="482"/>
      <c r="N11" s="482"/>
      <c r="O11" s="482"/>
      <c r="P11" s="482"/>
      <c r="Q11" s="2"/>
      <c r="X11" s="1" t="b">
        <v>0</v>
      </c>
    </row>
    <row r="12" spans="1:24" x14ac:dyDescent="0.35">
      <c r="A12" s="437" t="s">
        <v>216</v>
      </c>
      <c r="B12" s="438"/>
      <c r="C12" s="438"/>
      <c r="D12" s="438"/>
      <c r="E12" s="438"/>
      <c r="F12" s="438"/>
      <c r="G12" s="438"/>
      <c r="H12" s="438"/>
      <c r="I12" s="438"/>
      <c r="J12" s="438"/>
      <c r="K12" s="438"/>
      <c r="L12" s="438"/>
      <c r="M12" s="438"/>
      <c r="N12" s="438"/>
      <c r="O12" s="438"/>
      <c r="P12" s="438"/>
      <c r="X12" s="1" t="b">
        <v>0</v>
      </c>
    </row>
    <row r="13" spans="1:24" ht="26.15" customHeight="1" x14ac:dyDescent="0.35">
      <c r="A13" s="15" t="s">
        <v>217</v>
      </c>
      <c r="B13" s="442" t="s">
        <v>218</v>
      </c>
      <c r="C13" s="442"/>
      <c r="D13" s="442"/>
      <c r="E13" s="442"/>
      <c r="F13" s="442"/>
      <c r="G13" s="442"/>
      <c r="H13" s="442"/>
      <c r="I13" s="29"/>
      <c r="J13" s="17"/>
      <c r="K13" s="17"/>
      <c r="L13" s="481"/>
      <c r="M13" s="481"/>
      <c r="N13" s="481"/>
      <c r="O13" s="481"/>
      <c r="P13" s="481"/>
      <c r="X13" s="1" t="b">
        <v>0</v>
      </c>
    </row>
    <row r="14" spans="1:24" x14ac:dyDescent="0.35">
      <c r="A14" s="437" t="s">
        <v>219</v>
      </c>
      <c r="B14" s="438"/>
      <c r="C14" s="438"/>
      <c r="D14" s="438"/>
      <c r="E14" s="438"/>
      <c r="F14" s="438"/>
      <c r="G14" s="438"/>
      <c r="H14" s="438"/>
      <c r="I14" s="438"/>
      <c r="J14" s="438"/>
      <c r="K14" s="438"/>
      <c r="L14" s="438"/>
      <c r="M14" s="438"/>
      <c r="N14" s="438"/>
      <c r="O14" s="438"/>
      <c r="P14" s="438"/>
      <c r="X14" s="1" t="b">
        <v>0</v>
      </c>
    </row>
    <row r="15" spans="1:24" ht="26.15" customHeight="1" x14ac:dyDescent="0.35">
      <c r="A15" s="15" t="s">
        <v>220</v>
      </c>
      <c r="B15" s="442" t="s">
        <v>239</v>
      </c>
      <c r="C15" s="442"/>
      <c r="D15" s="442"/>
      <c r="E15" s="442"/>
      <c r="F15" s="442"/>
      <c r="G15" s="442"/>
      <c r="H15" s="442"/>
      <c r="I15" s="29"/>
      <c r="J15" s="29"/>
      <c r="K15" s="17"/>
      <c r="L15" s="480"/>
      <c r="M15" s="480"/>
      <c r="N15" s="480"/>
      <c r="O15" s="480"/>
      <c r="P15" s="480"/>
      <c r="X15" s="1" t="b">
        <v>0</v>
      </c>
    </row>
    <row r="16" spans="1:24" x14ac:dyDescent="0.35">
      <c r="A16" s="437" t="s">
        <v>221</v>
      </c>
      <c r="B16" s="438"/>
      <c r="C16" s="438"/>
      <c r="D16" s="438"/>
      <c r="E16" s="438"/>
      <c r="F16" s="438"/>
      <c r="G16" s="438"/>
      <c r="H16" s="438"/>
      <c r="I16" s="438"/>
      <c r="J16" s="438"/>
      <c r="K16" s="438"/>
      <c r="L16" s="438"/>
      <c r="M16" s="438"/>
      <c r="N16" s="438"/>
      <c r="O16" s="438"/>
      <c r="P16" s="438"/>
      <c r="X16" s="1" t="b">
        <v>0</v>
      </c>
    </row>
    <row r="17" spans="1:24" ht="41.15" customHeight="1" x14ac:dyDescent="0.35">
      <c r="A17" s="15" t="s">
        <v>222</v>
      </c>
      <c r="B17" s="443" t="s">
        <v>223</v>
      </c>
      <c r="C17" s="443"/>
      <c r="D17" s="443"/>
      <c r="E17" s="443"/>
      <c r="F17" s="443"/>
      <c r="G17" s="443"/>
      <c r="H17" s="443"/>
      <c r="I17" s="29"/>
      <c r="J17" s="29"/>
      <c r="K17" s="17"/>
      <c r="L17" s="482"/>
      <c r="M17" s="482"/>
      <c r="N17" s="482"/>
      <c r="O17" s="482"/>
      <c r="P17" s="482"/>
      <c r="X17" s="1" t="b">
        <v>0</v>
      </c>
    </row>
    <row r="18" spans="1:24" ht="42" customHeight="1" x14ac:dyDescent="0.35">
      <c r="A18" s="15" t="s">
        <v>240</v>
      </c>
      <c r="B18" s="491" t="s">
        <v>224</v>
      </c>
      <c r="C18" s="491"/>
      <c r="D18" s="491"/>
      <c r="E18" s="491"/>
      <c r="F18" s="491"/>
      <c r="G18" s="491"/>
      <c r="H18" s="491"/>
      <c r="I18" s="18"/>
      <c r="J18" s="18"/>
      <c r="K18" s="18"/>
      <c r="L18" s="483"/>
      <c r="M18" s="483"/>
      <c r="N18" s="483"/>
      <c r="O18" s="483"/>
      <c r="P18" s="483"/>
      <c r="X18" s="1" t="b">
        <v>0</v>
      </c>
    </row>
    <row r="19" spans="1:24" x14ac:dyDescent="0.35">
      <c r="A19" s="437" t="s">
        <v>243</v>
      </c>
      <c r="B19" s="438"/>
      <c r="C19" s="438"/>
      <c r="D19" s="438"/>
      <c r="E19" s="438"/>
      <c r="F19" s="438"/>
      <c r="G19" s="438"/>
      <c r="H19" s="438"/>
      <c r="I19" s="438"/>
      <c r="J19" s="438"/>
      <c r="K19" s="438"/>
      <c r="L19" s="438"/>
      <c r="M19" s="438"/>
      <c r="N19" s="438"/>
      <c r="O19" s="438"/>
      <c r="P19" s="438"/>
      <c r="X19" s="1" t="b">
        <v>0</v>
      </c>
    </row>
    <row r="20" spans="1:24" ht="24" customHeight="1" x14ac:dyDescent="0.35">
      <c r="A20" s="15" t="s">
        <v>225</v>
      </c>
      <c r="B20" s="443" t="s">
        <v>226</v>
      </c>
      <c r="C20" s="443"/>
      <c r="D20" s="443"/>
      <c r="E20" s="443"/>
      <c r="F20" s="443"/>
      <c r="G20" s="443"/>
      <c r="H20" s="443"/>
      <c r="I20" s="29"/>
      <c r="J20" s="29"/>
      <c r="K20" s="17"/>
      <c r="L20" s="29" t="s">
        <v>244</v>
      </c>
      <c r="M20" s="481"/>
      <c r="N20" s="481"/>
      <c r="O20" s="481"/>
      <c r="P20" s="481"/>
      <c r="X20" s="1" t="b">
        <v>0</v>
      </c>
    </row>
    <row r="21" spans="1:24" x14ac:dyDescent="0.35">
      <c r="A21" s="437" t="s">
        <v>227</v>
      </c>
      <c r="B21" s="438"/>
      <c r="C21" s="438"/>
      <c r="D21" s="438"/>
      <c r="E21" s="438"/>
      <c r="F21" s="438"/>
      <c r="G21" s="438"/>
      <c r="H21" s="438"/>
      <c r="I21" s="438"/>
      <c r="J21" s="438"/>
      <c r="K21" s="438"/>
      <c r="L21" s="438"/>
      <c r="M21" s="438"/>
      <c r="N21" s="438"/>
      <c r="O21" s="438"/>
      <c r="P21" s="438"/>
      <c r="X21" s="1" t="b">
        <v>0</v>
      </c>
    </row>
    <row r="22" spans="1:24" ht="36" customHeight="1" x14ac:dyDescent="0.35">
      <c r="A22" s="15" t="s">
        <v>228</v>
      </c>
      <c r="B22" s="443" t="s">
        <v>229</v>
      </c>
      <c r="C22" s="443"/>
      <c r="D22" s="443"/>
      <c r="E22" s="443"/>
      <c r="F22" s="443"/>
      <c r="G22" s="443"/>
      <c r="H22" s="443"/>
      <c r="I22" s="29"/>
      <c r="J22" s="29"/>
      <c r="K22" s="17"/>
      <c r="L22" s="481"/>
      <c r="M22" s="481"/>
      <c r="N22" s="481"/>
      <c r="O22" s="481"/>
      <c r="P22" s="481"/>
      <c r="X22" s="1" t="b">
        <v>0</v>
      </c>
    </row>
    <row r="23" spans="1:24" ht="36" customHeight="1" x14ac:dyDescent="0.35">
      <c r="A23" s="15" t="s">
        <v>230</v>
      </c>
      <c r="B23" s="443" t="s">
        <v>231</v>
      </c>
      <c r="C23" s="443"/>
      <c r="D23" s="443"/>
      <c r="E23" s="443"/>
      <c r="F23" s="443"/>
      <c r="G23" s="443"/>
      <c r="H23" s="443"/>
      <c r="I23" s="19"/>
      <c r="J23" s="19"/>
      <c r="K23" s="19"/>
      <c r="L23" s="483"/>
      <c r="M23" s="483"/>
      <c r="N23" s="483"/>
      <c r="O23" s="483"/>
      <c r="P23" s="483"/>
      <c r="X23" s="1" t="b">
        <v>0</v>
      </c>
    </row>
    <row r="24" spans="1:24" ht="26.15" customHeight="1" x14ac:dyDescent="0.35">
      <c r="A24" s="8" t="s">
        <v>24</v>
      </c>
      <c r="B24" s="25" t="s">
        <v>25</v>
      </c>
      <c r="C24" s="33"/>
      <c r="D24" s="33"/>
      <c r="E24" s="33"/>
      <c r="F24" s="36" t="s">
        <v>26</v>
      </c>
      <c r="G24" s="33"/>
      <c r="H24" s="492" t="s">
        <v>27</v>
      </c>
      <c r="I24" s="492"/>
      <c r="J24" s="492"/>
      <c r="K24" s="36" t="s">
        <v>28</v>
      </c>
      <c r="L24" s="26" t="s">
        <v>29</v>
      </c>
      <c r="M24" s="493"/>
      <c r="N24" s="493"/>
      <c r="O24" s="494" t="s">
        <v>30</v>
      </c>
      <c r="P24" s="495"/>
      <c r="X24" s="1" t="b">
        <v>0</v>
      </c>
    </row>
    <row r="25" spans="1:24" ht="23" x14ac:dyDescent="0.35">
      <c r="A25" s="30" t="s">
        <v>241</v>
      </c>
      <c r="B25" s="484"/>
      <c r="C25" s="485"/>
      <c r="D25" s="485"/>
      <c r="E25" s="485"/>
      <c r="F25" s="485"/>
      <c r="G25" s="485"/>
      <c r="H25" s="485"/>
      <c r="I25" s="485"/>
      <c r="J25" s="485"/>
      <c r="K25" s="485"/>
      <c r="L25" s="485"/>
      <c r="M25" s="485"/>
      <c r="N25" s="485"/>
      <c r="O25" s="485"/>
      <c r="P25" s="486"/>
      <c r="X25" s="1" t="b">
        <v>0</v>
      </c>
    </row>
    <row r="26" spans="1:24" ht="27.65" customHeight="1" thickBot="1" x14ac:dyDescent="0.4">
      <c r="A26" s="34" t="s">
        <v>31</v>
      </c>
      <c r="B26" s="487"/>
      <c r="C26" s="488"/>
      <c r="D26" s="488"/>
      <c r="E26" s="488"/>
      <c r="F26" s="488"/>
      <c r="G26" s="489"/>
      <c r="H26" s="489"/>
      <c r="I26" s="489"/>
      <c r="J26" s="489"/>
      <c r="K26" s="489"/>
      <c r="L26" s="489"/>
      <c r="M26" s="489"/>
      <c r="N26" s="489"/>
      <c r="O26" s="489"/>
      <c r="P26" s="490"/>
      <c r="X26" s="1" t="b">
        <v>0</v>
      </c>
    </row>
    <row r="27" spans="1:24" s="6" customFormat="1" ht="20.149999999999999" customHeight="1" thickTop="1" thickBot="1" x14ac:dyDescent="0.4">
      <c r="A27" s="13" t="s">
        <v>233</v>
      </c>
      <c r="B27" s="421"/>
      <c r="C27" s="422"/>
      <c r="D27" s="422"/>
      <c r="E27" s="422"/>
      <c r="F27" s="423"/>
      <c r="G27" s="14"/>
      <c r="H27" s="27"/>
      <c r="I27" s="5"/>
      <c r="J27" s="477" t="s">
        <v>32</v>
      </c>
      <c r="K27" s="477"/>
      <c r="L27" s="31"/>
      <c r="M27" s="5"/>
      <c r="N27" s="478" t="s">
        <v>33</v>
      </c>
      <c r="O27" s="478"/>
      <c r="P27" s="28"/>
      <c r="Q27" s="5"/>
      <c r="R27" s="5"/>
      <c r="X27" s="1" t="b">
        <v>0</v>
      </c>
    </row>
    <row r="28" spans="1:24" ht="68.150000000000006" customHeight="1" thickTop="1" x14ac:dyDescent="0.35">
      <c r="A28" s="34" t="s">
        <v>34</v>
      </c>
      <c r="B28" s="416"/>
      <c r="C28" s="417"/>
      <c r="D28" s="417"/>
      <c r="E28" s="417"/>
      <c r="F28" s="417"/>
      <c r="G28" s="418"/>
      <c r="H28" s="418"/>
      <c r="I28" s="419"/>
      <c r="J28" s="468" t="s">
        <v>76</v>
      </c>
      <c r="K28" s="468"/>
      <c r="L28" s="420"/>
      <c r="M28" s="418"/>
      <c r="N28" s="418"/>
      <c r="O28" s="418"/>
      <c r="P28" s="419"/>
      <c r="X28" s="1" t="b">
        <v>0</v>
      </c>
    </row>
    <row r="29" spans="1:24" x14ac:dyDescent="0.35">
      <c r="X29" s="1" t="b">
        <v>0</v>
      </c>
    </row>
    <row r="30" spans="1:24" x14ac:dyDescent="0.35">
      <c r="X30" s="1" t="b">
        <v>0</v>
      </c>
    </row>
    <row r="31" spans="1:24" x14ac:dyDescent="0.35">
      <c r="X31" s="1" t="b">
        <v>0</v>
      </c>
    </row>
    <row r="32" spans="1:24" x14ac:dyDescent="0.35">
      <c r="X32" s="1" t="b">
        <v>0</v>
      </c>
    </row>
    <row r="33" spans="24:24" x14ac:dyDescent="0.35">
      <c r="X33" s="1" t="b">
        <v>0</v>
      </c>
    </row>
    <row r="34" spans="24:24" x14ac:dyDescent="0.35">
      <c r="X34" s="1" t="b">
        <v>0</v>
      </c>
    </row>
  </sheetData>
  <sheetProtection algorithmName="SHA-512" hashValue="3WyOh6+U9vCDb7bREA4eFq66Kw7DDAOyoJ//QJS/G/HeLnN2gXKU3iQPJRIo7X5SNvaAfXL/LnofTuHuGXsicQ==" saltValue="hpJhWLJo+QW+FJxSyLj0bw==" spinCount="100000" sheet="1" objects="1" scenarios="1" selectLockedCells="1"/>
  <protectedRanges>
    <protectedRange sqref="B27" name="Macro"/>
    <protectedRange sqref="N1:N3 H2:H4 B2:B5 I5 M4:M5" name="En tête"/>
    <protectedRange sqref="C6 C9 L15 N15 B18 L17:L18 I23 B26 M24" name="Remplissage"/>
    <protectedRange sqref="B27" name="Date"/>
  </protectedRanges>
  <mergeCells count="67">
    <mergeCell ref="B25:P25"/>
    <mergeCell ref="B26:P26"/>
    <mergeCell ref="B18:H18"/>
    <mergeCell ref="B17:H17"/>
    <mergeCell ref="B15:H15"/>
    <mergeCell ref="H24:J24"/>
    <mergeCell ref="M24:N24"/>
    <mergeCell ref="O24:P24"/>
    <mergeCell ref="L18:P18"/>
    <mergeCell ref="L17:P17"/>
    <mergeCell ref="B23:H23"/>
    <mergeCell ref="B22:H22"/>
    <mergeCell ref="B20:H20"/>
    <mergeCell ref="N3:P3"/>
    <mergeCell ref="J27:K27"/>
    <mergeCell ref="N27:O27"/>
    <mergeCell ref="J28:K28"/>
    <mergeCell ref="D7:F7"/>
    <mergeCell ref="L7:P7"/>
    <mergeCell ref="L15:P15"/>
    <mergeCell ref="L13:P13"/>
    <mergeCell ref="L11:P11"/>
    <mergeCell ref="M20:P20"/>
    <mergeCell ref="H7:I7"/>
    <mergeCell ref="L23:P23"/>
    <mergeCell ref="L22:P22"/>
    <mergeCell ref="A16:P16"/>
    <mergeCell ref="A19:P19"/>
    <mergeCell ref="A21:P21"/>
    <mergeCell ref="H3:J3"/>
    <mergeCell ref="K3:M3"/>
    <mergeCell ref="B4:D4"/>
    <mergeCell ref="E4:G4"/>
    <mergeCell ref="H4:J4"/>
    <mergeCell ref="K4:L4"/>
    <mergeCell ref="B11:H11"/>
    <mergeCell ref="A6:B6"/>
    <mergeCell ref="C6:P6"/>
    <mergeCell ref="A1:D1"/>
    <mergeCell ref="E1:J1"/>
    <mergeCell ref="K1:M1"/>
    <mergeCell ref="N1:P1"/>
    <mergeCell ref="B2:D2"/>
    <mergeCell ref="E2:G2"/>
    <mergeCell ref="H2:J2"/>
    <mergeCell ref="K2:M2"/>
    <mergeCell ref="N2:P2"/>
    <mergeCell ref="B5:D5"/>
    <mergeCell ref="K5:L5"/>
    <mergeCell ref="B3:D3"/>
    <mergeCell ref="E3:G3"/>
    <mergeCell ref="B28:I28"/>
    <mergeCell ref="L28:P28"/>
    <mergeCell ref="B27:F27"/>
    <mergeCell ref="N4:P4"/>
    <mergeCell ref="E5:G5"/>
    <mergeCell ref="H5:J5"/>
    <mergeCell ref="N5:P5"/>
    <mergeCell ref="H8:K8"/>
    <mergeCell ref="L9:P9"/>
    <mergeCell ref="A10:P10"/>
    <mergeCell ref="A12:P12"/>
    <mergeCell ref="A14:P14"/>
    <mergeCell ref="B9:H9"/>
    <mergeCell ref="D8:F8"/>
    <mergeCell ref="L8:P8"/>
    <mergeCell ref="B13:H13"/>
  </mergeCells>
  <dataValidations count="3">
    <dataValidation allowBlank="1" showInputMessage="1" sqref="M4:N4" xr:uid="{00000000-0002-0000-0300-000000000000}"/>
    <dataValidation type="list" allowBlank="1" showInputMessage="1" sqref="H2:J2" xr:uid="{00000000-0002-0000-0300-000001000000}">
      <formula1>ListeProduit</formula1>
    </dataValidation>
    <dataValidation type="list" allowBlank="1" showInputMessage="1" sqref="B2:D2" xr:uid="{C6301325-8D32-479C-BDAF-84AF4E3BD3CD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05" r:id="rId4" name="OptionButton35">
          <controlPr defaultSize="0" autoLine="0" linkedCell="X29" r:id="rId5">
            <anchor moveWithCells="1">
              <from>
                <xdr:col>9</xdr:col>
                <xdr:colOff>196850</xdr:colOff>
                <xdr:row>23</xdr:row>
                <xdr:rowOff>50800</xdr:rowOff>
              </from>
              <to>
                <xdr:col>9</xdr:col>
                <xdr:colOff>330200</xdr:colOff>
                <xdr:row>23</xdr:row>
                <xdr:rowOff>171450</xdr:rowOff>
              </to>
            </anchor>
          </controlPr>
        </control>
      </mc:Choice>
      <mc:Fallback>
        <control shapeId="7205" r:id="rId4" name="OptionButton35"/>
      </mc:Fallback>
    </mc:AlternateContent>
    <mc:AlternateContent xmlns:mc="http://schemas.openxmlformats.org/markup-compatibility/2006">
      <mc:Choice Requires="x14">
        <control shapeId="7204" r:id="rId6" name="OptionButton34">
          <controlPr defaultSize="0" autoLine="0" linkedCell="X28" r:id="rId7">
            <anchor moveWithCells="1">
              <from>
                <xdr:col>6</xdr:col>
                <xdr:colOff>6350</xdr:colOff>
                <xdr:row>23</xdr:row>
                <xdr:rowOff>50800</xdr:rowOff>
              </from>
              <to>
                <xdr:col>6</xdr:col>
                <xdr:colOff>139700</xdr:colOff>
                <xdr:row>23</xdr:row>
                <xdr:rowOff>171450</xdr:rowOff>
              </to>
            </anchor>
          </controlPr>
        </control>
      </mc:Choice>
      <mc:Fallback>
        <control shapeId="7204" r:id="rId6" name="OptionButton34"/>
      </mc:Fallback>
    </mc:AlternateContent>
    <mc:AlternateContent xmlns:mc="http://schemas.openxmlformats.org/markup-compatibility/2006">
      <mc:Choice Requires="x14">
        <control shapeId="7203" r:id="rId8" name="OptionButton33">
          <controlPr defaultSize="0" autoLine="0" linkedCell="X27" r:id="rId9">
            <anchor moveWithCells="1">
              <from>
                <xdr:col>3</xdr:col>
                <xdr:colOff>127000</xdr:colOff>
                <xdr:row>23</xdr:row>
                <xdr:rowOff>50800</xdr:rowOff>
              </from>
              <to>
                <xdr:col>4</xdr:col>
                <xdr:colOff>120650</xdr:colOff>
                <xdr:row>23</xdr:row>
                <xdr:rowOff>171450</xdr:rowOff>
              </to>
            </anchor>
          </controlPr>
        </control>
      </mc:Choice>
      <mc:Fallback>
        <control shapeId="7203" r:id="rId8" name="OptionButton33"/>
      </mc:Fallback>
    </mc:AlternateContent>
    <mc:AlternateContent xmlns:mc="http://schemas.openxmlformats.org/markup-compatibility/2006">
      <mc:Choice Requires="x14">
        <control shapeId="7202" r:id="rId10" name="OptionButton32">
          <controlPr defaultSize="0" autoLine="0" linkedCell="X26" r:id="rId11">
            <anchor moveWithCells="1">
              <from>
                <xdr:col>11</xdr:col>
                <xdr:colOff>711200</xdr:colOff>
                <xdr:row>26</xdr:row>
                <xdr:rowOff>50800</xdr:rowOff>
              </from>
              <to>
                <xdr:col>12</xdr:col>
                <xdr:colOff>120650</xdr:colOff>
                <xdr:row>26</xdr:row>
                <xdr:rowOff>190500</xdr:rowOff>
              </to>
            </anchor>
          </controlPr>
        </control>
      </mc:Choice>
      <mc:Fallback>
        <control shapeId="7202" r:id="rId10" name="OptionButton32"/>
      </mc:Fallback>
    </mc:AlternateContent>
    <mc:AlternateContent xmlns:mc="http://schemas.openxmlformats.org/markup-compatibility/2006">
      <mc:Choice Requires="x14">
        <control shapeId="7201" r:id="rId12" name="OptionButton31">
          <controlPr defaultSize="0" autoLine="0" linkedCell="X25" r:id="rId13">
            <anchor moveWithCells="1">
              <from>
                <xdr:col>8</xdr:col>
                <xdr:colOff>133350</xdr:colOff>
                <xdr:row>26</xdr:row>
                <xdr:rowOff>50800</xdr:rowOff>
              </from>
              <to>
                <xdr:col>8</xdr:col>
                <xdr:colOff>279400</xdr:colOff>
                <xdr:row>26</xdr:row>
                <xdr:rowOff>190500</xdr:rowOff>
              </to>
            </anchor>
          </controlPr>
        </control>
      </mc:Choice>
      <mc:Fallback>
        <control shapeId="7201" r:id="rId12" name="OptionButton31"/>
      </mc:Fallback>
    </mc:AlternateContent>
    <mc:AlternateContent xmlns:mc="http://schemas.openxmlformats.org/markup-compatibility/2006">
      <mc:Choice Requires="x14">
        <control shapeId="7200" r:id="rId14" name="OptionButton30">
          <controlPr defaultSize="0" autoLine="0" linkedCell="X24" r:id="rId15">
            <anchor moveWithCells="1">
              <from>
                <xdr:col>10</xdr:col>
                <xdr:colOff>114300</xdr:colOff>
                <xdr:row>22</xdr:row>
                <xdr:rowOff>146050</xdr:rowOff>
              </from>
              <to>
                <xdr:col>10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200" r:id="rId14" name="OptionButton30"/>
      </mc:Fallback>
    </mc:AlternateContent>
    <mc:AlternateContent xmlns:mc="http://schemas.openxmlformats.org/markup-compatibility/2006">
      <mc:Choice Requires="x14">
        <control shapeId="7199" r:id="rId16" name="OptionButton29">
          <controlPr defaultSize="0" autoLine="0" linkedCell="X22" r:id="rId17">
            <anchor moveWithCells="1">
              <from>
                <xdr:col>9</xdr:col>
                <xdr:colOff>114300</xdr:colOff>
                <xdr:row>22</xdr:row>
                <xdr:rowOff>146050</xdr:rowOff>
              </from>
              <to>
                <xdr:col>9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9" r:id="rId16" name="OptionButton29"/>
      </mc:Fallback>
    </mc:AlternateContent>
    <mc:AlternateContent xmlns:mc="http://schemas.openxmlformats.org/markup-compatibility/2006">
      <mc:Choice Requires="x14">
        <control shapeId="7198" r:id="rId18" name="OptionButton28">
          <controlPr defaultSize="0" autoLine="0" linkedCell="X21" r:id="rId19">
            <anchor moveWithCells="1">
              <from>
                <xdr:col>8</xdr:col>
                <xdr:colOff>114300</xdr:colOff>
                <xdr:row>22</xdr:row>
                <xdr:rowOff>146050</xdr:rowOff>
              </from>
              <to>
                <xdr:col>8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8" r:id="rId18" name="OptionButton28"/>
      </mc:Fallback>
    </mc:AlternateContent>
    <mc:AlternateContent xmlns:mc="http://schemas.openxmlformats.org/markup-compatibility/2006">
      <mc:Choice Requires="x14">
        <control shapeId="7197" r:id="rId20" name="OptionButton27">
          <controlPr defaultSize="0" autoLine="0" linkedCell="X20" r:id="rId21">
            <anchor moveWithCells="1">
              <from>
                <xdr:col>10</xdr:col>
                <xdr:colOff>114300</xdr:colOff>
                <xdr:row>21</xdr:row>
                <xdr:rowOff>196850</xdr:rowOff>
              </from>
              <to>
                <xdr:col>10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7" r:id="rId20" name="OptionButton27"/>
      </mc:Fallback>
    </mc:AlternateContent>
    <mc:AlternateContent xmlns:mc="http://schemas.openxmlformats.org/markup-compatibility/2006">
      <mc:Choice Requires="x14">
        <control shapeId="7196" r:id="rId22" name="OptionButton26">
          <controlPr defaultSize="0" autoLine="0" linkedCell="X19" r:id="rId23">
            <anchor moveWithCells="1">
              <from>
                <xdr:col>9</xdr:col>
                <xdr:colOff>114300</xdr:colOff>
                <xdr:row>21</xdr:row>
                <xdr:rowOff>196850</xdr:rowOff>
              </from>
              <to>
                <xdr:col>9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6" r:id="rId22" name="OptionButton26"/>
      </mc:Fallback>
    </mc:AlternateContent>
    <mc:AlternateContent xmlns:mc="http://schemas.openxmlformats.org/markup-compatibility/2006">
      <mc:Choice Requires="x14">
        <control shapeId="7195" r:id="rId24" name="OptionButton25">
          <controlPr defaultSize="0" autoLine="0" linkedCell="X18" r:id="rId25">
            <anchor moveWithCells="1">
              <from>
                <xdr:col>8</xdr:col>
                <xdr:colOff>114300</xdr:colOff>
                <xdr:row>21</xdr:row>
                <xdr:rowOff>196850</xdr:rowOff>
              </from>
              <to>
                <xdr:col>8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5" r:id="rId24" name="OptionButton25"/>
      </mc:Fallback>
    </mc:AlternateContent>
    <mc:AlternateContent xmlns:mc="http://schemas.openxmlformats.org/markup-compatibility/2006">
      <mc:Choice Requires="x14">
        <control shapeId="7194" r:id="rId26" name="OptionButton24">
          <controlPr defaultSize="0" autoLine="0" linkedCell="X17" r:id="rId27">
            <anchor moveWithCells="1">
              <from>
                <xdr:col>10</xdr:col>
                <xdr:colOff>120650</xdr:colOff>
                <xdr:row>19</xdr:row>
                <xdr:rowOff>82550</xdr:rowOff>
              </from>
              <to>
                <xdr:col>10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4" r:id="rId26" name="OptionButton24"/>
      </mc:Fallback>
    </mc:AlternateContent>
    <mc:AlternateContent xmlns:mc="http://schemas.openxmlformats.org/markup-compatibility/2006">
      <mc:Choice Requires="x14">
        <control shapeId="7193" r:id="rId28" name="OptionButton23">
          <controlPr defaultSize="0" autoLine="0" linkedCell="X16" r:id="rId29">
            <anchor moveWithCells="1">
              <from>
                <xdr:col>9</xdr:col>
                <xdr:colOff>120650</xdr:colOff>
                <xdr:row>19</xdr:row>
                <xdr:rowOff>82550</xdr:rowOff>
              </from>
              <to>
                <xdr:col>9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3" r:id="rId28" name="OptionButton23"/>
      </mc:Fallback>
    </mc:AlternateContent>
    <mc:AlternateContent xmlns:mc="http://schemas.openxmlformats.org/markup-compatibility/2006">
      <mc:Choice Requires="x14">
        <control shapeId="7192" r:id="rId30" name="OptionButton22">
          <controlPr defaultSize="0" autoLine="0" linkedCell="X15" r:id="rId31">
            <anchor moveWithCells="1">
              <from>
                <xdr:col>8</xdr:col>
                <xdr:colOff>120650</xdr:colOff>
                <xdr:row>19</xdr:row>
                <xdr:rowOff>82550</xdr:rowOff>
              </from>
              <to>
                <xdr:col>8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2" r:id="rId30" name="OptionButton22"/>
      </mc:Fallback>
    </mc:AlternateContent>
    <mc:AlternateContent xmlns:mc="http://schemas.openxmlformats.org/markup-compatibility/2006">
      <mc:Choice Requires="x14">
        <control shapeId="7191" r:id="rId32" name="OptionButton21">
          <controlPr defaultSize="0" autoLine="0" linkedCell="X14" r:id="rId33">
            <anchor moveWithCells="1">
              <from>
                <xdr:col>10</xdr:col>
                <xdr:colOff>120650</xdr:colOff>
                <xdr:row>17</xdr:row>
                <xdr:rowOff>177800</xdr:rowOff>
              </from>
              <to>
                <xdr:col>10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91" r:id="rId32" name="OptionButton21"/>
      </mc:Fallback>
    </mc:AlternateContent>
    <mc:AlternateContent xmlns:mc="http://schemas.openxmlformats.org/markup-compatibility/2006">
      <mc:Choice Requires="x14">
        <control shapeId="7190" r:id="rId34" name="OptionButton20">
          <controlPr defaultSize="0" autoLine="0" linkedCell="X13" r:id="rId35">
            <anchor moveWithCells="1">
              <from>
                <xdr:col>9</xdr:col>
                <xdr:colOff>120650</xdr:colOff>
                <xdr:row>17</xdr:row>
                <xdr:rowOff>177800</xdr:rowOff>
              </from>
              <to>
                <xdr:col>9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90" r:id="rId34" name="OptionButton20"/>
      </mc:Fallback>
    </mc:AlternateContent>
    <mc:AlternateContent xmlns:mc="http://schemas.openxmlformats.org/markup-compatibility/2006">
      <mc:Choice Requires="x14">
        <control shapeId="7189" r:id="rId36" name="OptionButton19">
          <controlPr defaultSize="0" autoLine="0" linkedCell="X11" r:id="rId37">
            <anchor moveWithCells="1">
              <from>
                <xdr:col>8</xdr:col>
                <xdr:colOff>120650</xdr:colOff>
                <xdr:row>17</xdr:row>
                <xdr:rowOff>177800</xdr:rowOff>
              </from>
              <to>
                <xdr:col>8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89" r:id="rId36" name="OptionButton19"/>
      </mc:Fallback>
    </mc:AlternateContent>
    <mc:AlternateContent xmlns:mc="http://schemas.openxmlformats.org/markup-compatibility/2006">
      <mc:Choice Requires="x14">
        <control shapeId="7188" r:id="rId38" name="OptionButton18">
          <controlPr defaultSize="0" autoLine="0" linkedCell="X10" r:id="rId39">
            <anchor moveWithCells="1">
              <from>
                <xdr:col>10</xdr:col>
                <xdr:colOff>114300</xdr:colOff>
                <xdr:row>16</xdr:row>
                <xdr:rowOff>215900</xdr:rowOff>
              </from>
              <to>
                <xdr:col>10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8" r:id="rId38" name="OptionButton18"/>
      </mc:Fallback>
    </mc:AlternateContent>
    <mc:AlternateContent xmlns:mc="http://schemas.openxmlformats.org/markup-compatibility/2006">
      <mc:Choice Requires="x14">
        <control shapeId="7187" r:id="rId40" name="OptionButton17">
          <controlPr defaultSize="0" autoLine="0" linkedCell="X9" r:id="rId41">
            <anchor moveWithCells="1">
              <from>
                <xdr:col>9</xdr:col>
                <xdr:colOff>114300</xdr:colOff>
                <xdr:row>16</xdr:row>
                <xdr:rowOff>215900</xdr:rowOff>
              </from>
              <to>
                <xdr:col>9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7" r:id="rId40" name="OptionButton17"/>
      </mc:Fallback>
    </mc:AlternateContent>
    <mc:AlternateContent xmlns:mc="http://schemas.openxmlformats.org/markup-compatibility/2006">
      <mc:Choice Requires="x14">
        <control shapeId="7186" r:id="rId42" name="OptionButton16">
          <controlPr defaultSize="0" autoLine="0" linkedCell="X8" r:id="rId43">
            <anchor moveWithCells="1">
              <from>
                <xdr:col>8</xdr:col>
                <xdr:colOff>114300</xdr:colOff>
                <xdr:row>16</xdr:row>
                <xdr:rowOff>215900</xdr:rowOff>
              </from>
              <to>
                <xdr:col>8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6" r:id="rId42" name="OptionButton16"/>
      </mc:Fallback>
    </mc:AlternateContent>
    <mc:AlternateContent xmlns:mc="http://schemas.openxmlformats.org/markup-compatibility/2006">
      <mc:Choice Requires="x14">
        <control shapeId="7185" r:id="rId44" name="OptionButton15">
          <controlPr defaultSize="0" autoLine="0" linkedCell="X7" r:id="rId45">
            <anchor moveWithCells="1">
              <from>
                <xdr:col>10</xdr:col>
                <xdr:colOff>114300</xdr:colOff>
                <xdr:row>14</xdr:row>
                <xdr:rowOff>107950</xdr:rowOff>
              </from>
              <to>
                <xdr:col>10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5" r:id="rId44" name="OptionButton15"/>
      </mc:Fallback>
    </mc:AlternateContent>
    <mc:AlternateContent xmlns:mc="http://schemas.openxmlformats.org/markup-compatibility/2006">
      <mc:Choice Requires="x14">
        <control shapeId="7184" r:id="rId46" name="OptionButton14">
          <controlPr defaultSize="0" autoLine="0" linkedCell="X6" r:id="rId47">
            <anchor moveWithCells="1">
              <from>
                <xdr:col>9</xdr:col>
                <xdr:colOff>114300</xdr:colOff>
                <xdr:row>14</xdr:row>
                <xdr:rowOff>107950</xdr:rowOff>
              </from>
              <to>
                <xdr:col>9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4" r:id="rId46" name="OptionButton14"/>
      </mc:Fallback>
    </mc:AlternateContent>
    <mc:AlternateContent xmlns:mc="http://schemas.openxmlformats.org/markup-compatibility/2006">
      <mc:Choice Requires="x14">
        <control shapeId="7183" r:id="rId48" name="OptionButton13">
          <controlPr defaultSize="0" autoLine="0" linkedCell="X5" r:id="rId49">
            <anchor moveWithCells="1">
              <from>
                <xdr:col>8</xdr:col>
                <xdr:colOff>114300</xdr:colOff>
                <xdr:row>14</xdr:row>
                <xdr:rowOff>107950</xdr:rowOff>
              </from>
              <to>
                <xdr:col>8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3" r:id="rId48" name="OptionButton13"/>
      </mc:Fallback>
    </mc:AlternateContent>
    <mc:AlternateContent xmlns:mc="http://schemas.openxmlformats.org/markup-compatibility/2006">
      <mc:Choice Requires="x14">
        <control shapeId="7182" r:id="rId50" name="OptionButton12">
          <controlPr defaultSize="0" autoLine="0" linkedCell="X4" r:id="rId51">
            <anchor moveWithCells="1">
              <from>
                <xdr:col>10</xdr:col>
                <xdr:colOff>107950</xdr:colOff>
                <xdr:row>12</xdr:row>
                <xdr:rowOff>107950</xdr:rowOff>
              </from>
              <to>
                <xdr:col>10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2" r:id="rId50" name="OptionButton12"/>
      </mc:Fallback>
    </mc:AlternateContent>
    <mc:AlternateContent xmlns:mc="http://schemas.openxmlformats.org/markup-compatibility/2006">
      <mc:Choice Requires="x14">
        <control shapeId="7181" r:id="rId52" name="OptionButton11">
          <controlPr defaultSize="0" autoLine="0" linkedCell="X3" r:id="rId53">
            <anchor moveWithCells="1">
              <from>
                <xdr:col>9</xdr:col>
                <xdr:colOff>107950</xdr:colOff>
                <xdr:row>12</xdr:row>
                <xdr:rowOff>107950</xdr:rowOff>
              </from>
              <to>
                <xdr:col>9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1" r:id="rId52" name="OptionButton11"/>
      </mc:Fallback>
    </mc:AlternateContent>
    <mc:AlternateContent xmlns:mc="http://schemas.openxmlformats.org/markup-compatibility/2006">
      <mc:Choice Requires="x14">
        <control shapeId="7180" r:id="rId54" name="OptionButton10">
          <controlPr defaultSize="0" autoLine="0" linkedCell="X2" r:id="rId55">
            <anchor moveWithCells="1">
              <from>
                <xdr:col>8</xdr:col>
                <xdr:colOff>107950</xdr:colOff>
                <xdr:row>12</xdr:row>
                <xdr:rowOff>107950</xdr:rowOff>
              </from>
              <to>
                <xdr:col>8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0" r:id="rId54" name="OptionButton10"/>
      </mc:Fallback>
    </mc:AlternateContent>
    <mc:AlternateContent xmlns:mc="http://schemas.openxmlformats.org/markup-compatibility/2006">
      <mc:Choice Requires="x14">
        <control shapeId="7179" r:id="rId56" name="OptionButton9">
          <controlPr defaultSize="0" autoLine="0" linkedCell="X35" r:id="rId57">
            <anchor moveWithCells="1">
              <from>
                <xdr:col>10</xdr:col>
                <xdr:colOff>107950</xdr:colOff>
                <xdr:row>10</xdr:row>
                <xdr:rowOff>76200</xdr:rowOff>
              </from>
              <to>
                <xdr:col>10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9" r:id="rId56" name="OptionButton9"/>
      </mc:Fallback>
    </mc:AlternateContent>
    <mc:AlternateContent xmlns:mc="http://schemas.openxmlformats.org/markup-compatibility/2006">
      <mc:Choice Requires="x14">
        <control shapeId="7178" r:id="rId58" name="OptionButton8">
          <controlPr defaultSize="0" autoLine="0" linkedCell="X34" r:id="rId59">
            <anchor moveWithCells="1">
              <from>
                <xdr:col>9</xdr:col>
                <xdr:colOff>107950</xdr:colOff>
                <xdr:row>10</xdr:row>
                <xdr:rowOff>76200</xdr:rowOff>
              </from>
              <to>
                <xdr:col>9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8" r:id="rId58" name="OptionButton8"/>
      </mc:Fallback>
    </mc:AlternateContent>
    <mc:AlternateContent xmlns:mc="http://schemas.openxmlformats.org/markup-compatibility/2006">
      <mc:Choice Requires="x14">
        <control shapeId="7177" r:id="rId60" name="OptionButton7">
          <controlPr defaultSize="0" autoLine="0" linkedCell="X33" r:id="rId61">
            <anchor moveWithCells="1">
              <from>
                <xdr:col>8</xdr:col>
                <xdr:colOff>107950</xdr:colOff>
                <xdr:row>10</xdr:row>
                <xdr:rowOff>76200</xdr:rowOff>
              </from>
              <to>
                <xdr:col>8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7" r:id="rId60" name="OptionButton7"/>
      </mc:Fallback>
    </mc:AlternateContent>
    <mc:AlternateContent xmlns:mc="http://schemas.openxmlformats.org/markup-compatibility/2006">
      <mc:Choice Requires="x14">
        <control shapeId="7176" r:id="rId62" name="OptionButton6">
          <controlPr defaultSize="0" autoLine="0" linkedCell="X32" r:id="rId63">
            <anchor moveWithCells="1">
              <from>
                <xdr:col>10</xdr:col>
                <xdr:colOff>203200</xdr:colOff>
                <xdr:row>7</xdr:row>
                <xdr:rowOff>38100</xdr:rowOff>
              </from>
              <to>
                <xdr:col>10</xdr:col>
                <xdr:colOff>342900</xdr:colOff>
                <xdr:row>7</xdr:row>
                <xdr:rowOff>177800</xdr:rowOff>
              </to>
            </anchor>
          </controlPr>
        </control>
      </mc:Choice>
      <mc:Fallback>
        <control shapeId="7176" r:id="rId62" name="OptionButton6"/>
      </mc:Fallback>
    </mc:AlternateContent>
    <mc:AlternateContent xmlns:mc="http://schemas.openxmlformats.org/markup-compatibility/2006">
      <mc:Choice Requires="x14">
        <control shapeId="7175" r:id="rId64" name="OptionButton5">
          <controlPr defaultSize="0" autoLine="0" linkedCell="X31" r:id="rId65">
            <anchor moveWithCells="1">
              <from>
                <xdr:col>10</xdr:col>
                <xdr:colOff>203200</xdr:colOff>
                <xdr:row>6</xdr:row>
                <xdr:rowOff>63500</xdr:rowOff>
              </from>
              <to>
                <xdr:col>10</xdr:col>
                <xdr:colOff>342900</xdr:colOff>
                <xdr:row>6</xdr:row>
                <xdr:rowOff>203200</xdr:rowOff>
              </to>
            </anchor>
          </controlPr>
        </control>
      </mc:Choice>
      <mc:Fallback>
        <control shapeId="7175" r:id="rId64" name="OptionButton5"/>
      </mc:Fallback>
    </mc:AlternateContent>
    <mc:AlternateContent xmlns:mc="http://schemas.openxmlformats.org/markup-compatibility/2006">
      <mc:Choice Requires="x14">
        <control shapeId="7174" r:id="rId66" name="OptionButton4">
          <controlPr defaultSize="0" autoLine="0" linkedCell="X30" r:id="rId67">
            <anchor moveWithCells="1">
              <from>
                <xdr:col>5</xdr:col>
                <xdr:colOff>406400</xdr:colOff>
                <xdr:row>7</xdr:row>
                <xdr:rowOff>38100</xdr:rowOff>
              </from>
              <to>
                <xdr:col>6</xdr:col>
                <xdr:colOff>95250</xdr:colOff>
                <xdr:row>7</xdr:row>
                <xdr:rowOff>177800</xdr:rowOff>
              </to>
            </anchor>
          </controlPr>
        </control>
      </mc:Choice>
      <mc:Fallback>
        <control shapeId="7174" r:id="rId66" name="OptionButton4"/>
      </mc:Fallback>
    </mc:AlternateContent>
    <mc:AlternateContent xmlns:mc="http://schemas.openxmlformats.org/markup-compatibility/2006">
      <mc:Choice Requires="x14">
        <control shapeId="7173" r:id="rId68" name="OptionButton3">
          <controlPr defaultSize="0" autoLine="0" linkedCell="X23" r:id="rId69">
            <anchor moveWithCells="1">
              <from>
                <xdr:col>2</xdr:col>
                <xdr:colOff>25400</xdr:colOff>
                <xdr:row>7</xdr:row>
                <xdr:rowOff>38100</xdr:rowOff>
              </from>
              <to>
                <xdr:col>2</xdr:col>
                <xdr:colOff>165100</xdr:colOff>
                <xdr:row>7</xdr:row>
                <xdr:rowOff>177800</xdr:rowOff>
              </to>
            </anchor>
          </controlPr>
        </control>
      </mc:Choice>
      <mc:Fallback>
        <control shapeId="7173" r:id="rId68" name="OptionButton3"/>
      </mc:Fallback>
    </mc:AlternateContent>
    <mc:AlternateContent xmlns:mc="http://schemas.openxmlformats.org/markup-compatibility/2006">
      <mc:Choice Requires="x14">
        <control shapeId="7172" r:id="rId70" name="OptionButton2">
          <controlPr defaultSize="0" autoLine="0" linkedCell="X12" r:id="rId71">
            <anchor moveWithCells="1">
              <from>
                <xdr:col>5</xdr:col>
                <xdr:colOff>406400</xdr:colOff>
                <xdr:row>6</xdr:row>
                <xdr:rowOff>63500</xdr:rowOff>
              </from>
              <to>
                <xdr:col>6</xdr:col>
                <xdr:colOff>95250</xdr:colOff>
                <xdr:row>6</xdr:row>
                <xdr:rowOff>203200</xdr:rowOff>
              </to>
            </anchor>
          </controlPr>
        </control>
      </mc:Choice>
      <mc:Fallback>
        <control shapeId="7172" r:id="rId70" name="OptionButton2"/>
      </mc:Fallback>
    </mc:AlternateContent>
    <mc:AlternateContent xmlns:mc="http://schemas.openxmlformats.org/markup-compatibility/2006">
      <mc:Choice Requires="x14">
        <control shapeId="7171" r:id="rId72" name="OptionButton1">
          <controlPr defaultSize="0" autoLine="0" linkedCell="X1" r:id="rId73">
            <anchor moveWithCells="1">
              <from>
                <xdr:col>2</xdr:col>
                <xdr:colOff>25400</xdr:colOff>
                <xdr:row>6</xdr:row>
                <xdr:rowOff>63500</xdr:rowOff>
              </from>
              <to>
                <xdr:col>2</xdr:col>
                <xdr:colOff>165100</xdr:colOff>
                <xdr:row>6</xdr:row>
                <xdr:rowOff>203200</xdr:rowOff>
              </to>
            </anchor>
          </controlPr>
        </control>
      </mc:Choice>
      <mc:Fallback>
        <control shapeId="7171" r:id="rId72" name="OptionButton1"/>
      </mc:Fallback>
    </mc:AlternateContent>
    <mc:AlternateContent xmlns:mc="http://schemas.openxmlformats.org/markup-compatibility/2006">
      <mc:Choice Requires="x14">
        <control shapeId="7169" r:id="rId74" name="Button 1">
          <controlPr defaultSize="0" print="0" autoFill="0" autoPict="0" macro="[0]!Enregistrement_original_PV_Visuel">
            <anchor moveWithCells="1" sizeWithCells="1">
              <from>
                <xdr:col>17</xdr:col>
                <xdr:colOff>6350</xdr:colOff>
                <xdr:row>2</xdr:row>
                <xdr:rowOff>82550</xdr:rowOff>
              </from>
              <to>
                <xdr:col>20</xdr:col>
                <xdr:colOff>196850</xdr:colOff>
                <xdr:row>3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5" name="Button 2">
          <controlPr defaultSize="0" print="0" autoFill="0" autoPict="0" macro="[0]!ImpressionPDFVT">
            <anchor moveWithCells="1" sizeWithCells="1">
              <from>
                <xdr:col>17</xdr:col>
                <xdr:colOff>6350</xdr:colOff>
                <xdr:row>4</xdr:row>
                <xdr:rowOff>323850</xdr:rowOff>
              </from>
              <to>
                <xdr:col>20</xdr:col>
                <xdr:colOff>190500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500"/>
  <sheetViews>
    <sheetView topLeftCell="A2" zoomScale="86" zoomScaleNormal="70" workbookViewId="0">
      <selection activeCell="G2" sqref="G1:I1048576"/>
    </sheetView>
  </sheetViews>
  <sheetFormatPr baseColWidth="10" defaultColWidth="19.81640625" defaultRowHeight="14.5" x14ac:dyDescent="0.35"/>
  <cols>
    <col min="1" max="1" width="19.453125" style="7" bestFit="1" customWidth="1"/>
    <col min="2" max="2" width="12.81640625" style="7" bestFit="1" customWidth="1"/>
    <col min="3" max="3" width="11.54296875" style="7" bestFit="1" customWidth="1"/>
    <col min="4" max="4" width="12.81640625" style="7" bestFit="1" customWidth="1"/>
    <col min="5" max="5" width="3.7265625" style="7" bestFit="1" customWidth="1"/>
    <col min="6" max="6" width="10.90625" style="7" bestFit="1" customWidth="1"/>
    <col min="7" max="7" width="13.1796875" style="7" hidden="1" customWidth="1"/>
    <col min="8" max="9" width="24.453125" style="7" hidden="1" customWidth="1"/>
    <col min="10" max="16384" width="19.81640625" style="7"/>
  </cols>
  <sheetData>
    <row r="1" spans="1:9" ht="14.5" customHeight="1" x14ac:dyDescent="0.35">
      <c r="A1" s="7" t="s">
        <v>204</v>
      </c>
      <c r="B1" s="10" t="s">
        <v>370</v>
      </c>
      <c r="C1" s="7" t="s">
        <v>202</v>
      </c>
      <c r="D1" s="11" t="s">
        <v>89</v>
      </c>
      <c r="E1" s="7" t="s">
        <v>203</v>
      </c>
      <c r="F1" s="12">
        <v>43669</v>
      </c>
      <c r="G1" s="7" t="s">
        <v>283</v>
      </c>
      <c r="H1" s="7" t="s">
        <v>286</v>
      </c>
      <c r="I1" s="7" t="s">
        <v>287</v>
      </c>
    </row>
    <row r="2" spans="1:9" x14ac:dyDescent="0.35">
      <c r="A2" s="7" t="s">
        <v>205</v>
      </c>
      <c r="B2" s="10" t="s">
        <v>369</v>
      </c>
      <c r="C2" s="7" t="s">
        <v>202</v>
      </c>
      <c r="D2" s="7" t="s">
        <v>89</v>
      </c>
      <c r="E2" s="7" t="s">
        <v>203</v>
      </c>
      <c r="F2" s="12">
        <v>43669</v>
      </c>
      <c r="G2" s="7" t="str">
        <f t="array" aca="1" ref="G2" ca="1">IF(MIN(IF(Projet&lt;&gt;"",IF(COUNTIF('std CND Applicable'!G$1:G1,Projet)=0,ROW(INDIRECT("1:"&amp;ROWS(Projet))))))&lt;&gt;0,INDEX(Projet,MIN(IF(Projet&lt;&gt;"",IF(COUNTIF('std CND Applicable'!G$1:G1,Projet)=0,ROW(INDIRECT("1:"&amp;ROWS(Projet))))))),0)</f>
        <v>AZ8A</v>
      </c>
      <c r="H2" s="20" t="str">
        <f t="array" aca="1" ref="H2" ca="1">IF(ROWS($G$1:$H1)&lt;=COUNTIF(Projet,'Rapport MT'!$B$2),INDEX(Produit,SMALL(IF(Projet='Rapport MT'!$B$2,ROW(INDIRECT("1:"&amp;ROWS(Produit)))),ROWS($G$1:$H1))),0)</f>
        <v>moteur_Chassis</v>
      </c>
      <c r="I2" s="7" t="str">
        <f ca="1">INDEX(H$2:H$500,SMALL(IF(FREQUENCY(IF(H$2:H$500&lt;&gt;"",MATCH(H$2:H$500,H$2:H$500,0)), ROW(H$2:H$500)-ROW($H$2)+1),ROW(H$2:H$500)-ROW($H$2)+1),ROWS(I$2:I2)))</f>
        <v>moteur_Chassis</v>
      </c>
    </row>
    <row r="3" spans="1:9" x14ac:dyDescent="0.35">
      <c r="A3" s="7" t="s">
        <v>206</v>
      </c>
      <c r="B3" s="10" t="s">
        <v>368</v>
      </c>
      <c r="C3" s="7" t="s">
        <v>202</v>
      </c>
      <c r="D3" s="11" t="s">
        <v>89</v>
      </c>
      <c r="E3" s="7" t="s">
        <v>203</v>
      </c>
      <c r="F3" s="12">
        <v>43669</v>
      </c>
      <c r="G3" s="7" t="str">
        <f t="array" aca="1" ref="G3" ca="1">IF(MIN(IF(Projet&lt;&gt;"",IF(COUNTIF('std CND Applicable'!G$1:G2,Projet)=0,ROW(INDIRECT("1:"&amp;ROWS(Projet))))))&lt;&gt;0,INDEX(Projet,MIN(IF(Projet&lt;&gt;"",IF(COUNTIF('std CND Applicable'!G$1:G2,Projet)=0,ROW(INDIRECT("1:"&amp;ROWS(Projet))))))),0)</f>
        <v>SBB_H4</v>
      </c>
      <c r="H3" s="20" t="str">
        <f t="array" aca="1" ref="H3" ca="1">IF(ROWS($G$1:$H2)&lt;=COUNTIF(Projet,'Rapport MT'!$B$2),INDEX(Produit,SMALL(IF(Projet='Rapport MT'!$B$2,ROW(INDIRECT("1:"&amp;ROWS(Produit)))),ROWS($G$1:$H2))),0)</f>
        <v>moteur_Chassis</v>
      </c>
      <c r="I3" s="7" t="str">
        <f t="array" aca="1" ref="I3" ca="1">INDEX(H$2:H$500,SMALL(IF(FREQUENCY(IF(H$2:H$500&lt;&gt;"",MATCH(H$2:H$500,H$2:H$500,0)), ROW(H$2:H$500)-ROW($H$2)+1),ROW(H$2:H$500)-ROW($H$2)+1),ROWS(I$2:I3)))</f>
        <v>moteur_Traverse</v>
      </c>
    </row>
    <row r="4" spans="1:9" x14ac:dyDescent="0.35">
      <c r="A4" s="7" t="s">
        <v>242</v>
      </c>
      <c r="B4" t="s">
        <v>367</v>
      </c>
      <c r="C4" s="7" t="s">
        <v>202</v>
      </c>
      <c r="D4" s="7" t="s">
        <v>89</v>
      </c>
      <c r="E4" s="7" t="s">
        <v>203</v>
      </c>
      <c r="F4" s="12">
        <v>43671</v>
      </c>
      <c r="G4" s="7" t="str">
        <f t="array" aca="1" ref="G4" ca="1">IF(MIN(IF(Projet&lt;&gt;"",IF(COUNTIF('std CND Applicable'!G$1:G3,Projet)=0,ROW(INDIRECT("1:"&amp;ROWS(Projet))))))&lt;&gt;0,INDEX(Projet,MIN(IF(Projet&lt;&gt;"",IF(COUNTIF('std CND Applicable'!G$1:G3,Projet)=0,ROW(INDIRECT("1:"&amp;ROWS(Projet))))))),0)</f>
        <v>HANOÏ</v>
      </c>
      <c r="H4" s="20" t="str">
        <f t="array" aca="1" ref="H4" ca="1">IF(ROWS($G$1:$H3)&lt;=COUNTIF(Projet,'Rapport MT'!$B$2),INDEX(Produit,SMALL(IF(Projet='Rapport MT'!$B$2,ROW(INDIRECT("1:"&amp;ROWS(Produit)))),ROWS($G$1:$H3))),0)</f>
        <v>moteur_Traverse</v>
      </c>
      <c r="I4" s="7" t="str">
        <f t="array" aca="1" ref="I4" ca="1">INDEX(H$2:H$500,SMALL(IF(FREQUENCY(IF(H$2:H$500&lt;&gt;"",MATCH(H$2:H$500,H$2:H$500,0)), ROW(H$2:H$500)-ROW($H$2)+1),ROW(H$2:H$500)-ROW($H$2)+1),ROWS(I$2:I4)))</f>
        <v>porteur_Chassis</v>
      </c>
    </row>
    <row r="5" spans="1:9" x14ac:dyDescent="0.35">
      <c r="G5" s="7" t="str">
        <f t="array" aca="1" ref="G5" ca="1">IF(MIN(IF(Projet&lt;&gt;"",IF(COUNTIF('std CND Applicable'!G$1:G4,Projet)=0,ROW(INDIRECT("1:"&amp;ROWS(Projet))))))&lt;&gt;0,INDEX(Projet,MIN(IF(Projet&lt;&gt;"",IF(COUNTIF('std CND Applicable'!G$1:G4,Projet)=0,ROW(INDIRECT("1:"&amp;ROWS(Projet))))))),0)</f>
        <v>AZ4A</v>
      </c>
      <c r="H5" s="20" t="str">
        <f t="array" aca="1" ref="H5" ca="1">IF(ROWS($G$1:$H4)&lt;=COUNTIF(Projet,'Rapport MT'!$B$2),INDEX(Produit,SMALL(IF(Projet='Rapport MT'!$B$2,ROW(INDIRECT("1:"&amp;ROWS(Produit)))),ROWS($G$1:$H4))),0)</f>
        <v>moteur_Traverse</v>
      </c>
      <c r="I5" s="7" t="str">
        <f t="array" aca="1" ref="I5" ca="1">INDEX(H$2:H$500,SMALL(IF(FREQUENCY(IF(H$2:H$500&lt;&gt;"",MATCH(H$2:H$500,H$2:H$500,0)), ROW(H$2:H$500)-ROW($H$2)+1),ROW(H$2:H$500)-ROW($H$2)+1),ROWS(I$2:I5)))</f>
        <v>porteur_Traverse</v>
      </c>
    </row>
    <row r="6" spans="1:9" ht="15.65" customHeight="1" x14ac:dyDescent="0.35">
      <c r="B6" s="10"/>
      <c r="D6" s="11"/>
      <c r="F6" s="12"/>
      <c r="G6" s="7" t="str">
        <f t="array" aca="1" ref="G6" ca="1">IF(MIN(IF(Projet&lt;&gt;"",IF(COUNTIF('std CND Applicable'!G$1:G5,Projet)=0,ROW(INDIRECT("1:"&amp;ROWS(Projet))))))&lt;&gt;0,INDEX(Projet,MIN(IF(Projet&lt;&gt;"",IF(COUNTIF('std CND Applicable'!G$1:G5,Projet)=0,ROW(INDIRECT("1:"&amp;ROWS(Projet))))))),0)</f>
        <v>CISALPINO</v>
      </c>
      <c r="H6" s="20" t="str">
        <f t="array" aca="1" ref="H6" ca="1">IF(ROWS($G$1:$H5)&lt;=COUNTIF(Projet,'Rapport MT'!$B$2),INDEX(Produit,SMALL(IF(Projet='Rapport MT'!$B$2,ROW(INDIRECT("1:"&amp;ROWS(Produit)))),ROWS($G$1:$H5))),0)</f>
        <v>porteur_Chassis</v>
      </c>
      <c r="I6" s="7">
        <f t="array" aca="1" ref="I6" ca="1">INDEX(H$2:H$500,SMALL(IF(FREQUENCY(IF(H$2:H$500&lt;&gt;"",MATCH(H$2:H$500,H$2:H$500,0)), ROW(H$2:H$500)-ROW($H$2)+1),ROW(H$2:H$500)-ROW($H$2)+1),ROWS(I$2:I6)))</f>
        <v>0</v>
      </c>
    </row>
    <row r="7" spans="1:9" x14ac:dyDescent="0.35">
      <c r="B7" s="10"/>
      <c r="F7" s="12"/>
      <c r="G7" s="7" t="str">
        <f t="array" aca="1" ref="G7" ca="1">IF(MIN(IF(Projet&lt;&gt;"",IF(COUNTIF('std CND Applicable'!G$1:G6,Projet)=0,ROW(INDIRECT("1:"&amp;ROWS(Projet))))))&lt;&gt;0,INDEX(Projet,MIN(IF(Projet&lt;&gt;"",IF(COUNTIF('std CND Applicable'!G$1:G6,Projet)=0,ROW(INDIRECT("1:"&amp;ROWS(Projet))))))),0)</f>
        <v>DUBAI</v>
      </c>
      <c r="H7" s="20" t="str">
        <f t="array" aca="1" ref="H7" ca="1">IF(ROWS($G$1:$H6)&lt;=COUNTIF(Projet,'Rapport MT'!$B$2),INDEX(Produit,SMALL(IF(Projet='Rapport MT'!$B$2,ROW(INDIRECT("1:"&amp;ROWS(Produit)))),ROWS($G$1:$H6))),0)</f>
        <v>porteur_Chassis</v>
      </c>
      <c r="I7" s="7" t="e">
        <f t="array" aca="1" ref="I7" ca="1">INDEX(H$2:H$500,SMALL(IF(FREQUENCY(IF(H$2:H$500&lt;&gt;"",MATCH(H$2:H$500,H$2:H$500,0)), ROW(H$2:H$500)-ROW($H$2)+1),ROW(H$2:H$500)-ROW($H$2)+1),ROWS(I$2:I7)))</f>
        <v>#NUM!</v>
      </c>
    </row>
    <row r="8" spans="1:9" x14ac:dyDescent="0.35">
      <c r="B8" s="10"/>
      <c r="D8" s="11"/>
      <c r="F8" s="12"/>
      <c r="G8" s="7" t="str">
        <f t="array" aca="1" ref="G8" ca="1">IF(MIN(IF(Projet&lt;&gt;"",IF(COUNTIF('std CND Applicable'!G$1:G7,Projet)=0,ROW(INDIRECT("1:"&amp;ROWS(Projet))))))&lt;&gt;0,INDEX(Projet,MIN(IF(Projet&lt;&gt;"",IF(COUNTIF('std CND Applicable'!G$1:G7,Projet)=0,ROW(INDIRECT("1:"&amp;ROWS(Projet))))))),0)</f>
        <v xml:space="preserve">BARCELONE </v>
      </c>
      <c r="H8" s="20" t="str">
        <f t="array" aca="1" ref="H8" ca="1">IF(ROWS($G$1:$H7)&lt;=COUNTIF(Projet,'Rapport MT'!$B$2),INDEX(Produit,SMALL(IF(Projet='Rapport MT'!$B$2,ROW(INDIRECT("1:"&amp;ROWS(Produit)))),ROWS($G$1:$H7))),0)</f>
        <v>porteur_Traverse</v>
      </c>
      <c r="I8" s="7" t="e">
        <f t="array" aca="1" ref="I8" ca="1">INDEX(H$2:H$500,SMALL(IF(FREQUENCY(IF(H$2:H$500&lt;&gt;"",MATCH(H$2:H$500,H$2:H$500,0)), ROW(H$2:H$500)-ROW($H$2)+1),ROW(H$2:H$500)-ROW($H$2)+1),ROWS(I$2:I8)))</f>
        <v>#NUM!</v>
      </c>
    </row>
    <row r="9" spans="1:9" x14ac:dyDescent="0.35">
      <c r="B9"/>
      <c r="F9" s="12"/>
      <c r="G9" s="7" t="str">
        <f t="array" aca="1" ref="G9" ca="1">IF(MIN(IF(Projet&lt;&gt;"",IF(COUNTIF('std CND Applicable'!G$1:G8,Projet)=0,ROW(INDIRECT("1:"&amp;ROWS(Projet))))))&lt;&gt;0,INDEX(Projet,MIN(IF(Projet&lt;&gt;"",IF(COUNTIF('std CND Applicable'!G$1:G8,Projet)=0,ROW(INDIRECT("1:"&amp;ROWS(Projet))))))),0)</f>
        <v>IXEGE</v>
      </c>
      <c r="H9" s="20" t="str">
        <f t="array" aca="1" ref="H9" ca="1">IF(ROWS($G$1:$H8)&lt;=COUNTIF(Projet,'Rapport MT'!$B$2),INDEX(Produit,SMALL(IF(Projet='Rapport MT'!$B$2,ROW(INDIRECT("1:"&amp;ROWS(Produit)))),ROWS($G$1:$H8))),0)</f>
        <v>porteur_Traverse</v>
      </c>
      <c r="I9" s="7" t="e">
        <f t="array" aca="1" ref="I9" ca="1">INDEX(H$2:H$500,SMALL(IF(FREQUENCY(IF(H$2:H$500&lt;&gt;"",MATCH(H$2:H$500,H$2:H$500,0)), ROW(H$2:H$500)-ROW($H$2)+1),ROW(H$2:H$500)-ROW($H$2)+1),ROWS(I$2:I9)))</f>
        <v>#NUM!</v>
      </c>
    </row>
    <row r="10" spans="1:9" x14ac:dyDescent="0.35">
      <c r="G10" s="7" t="str">
        <f t="array" aca="1" ref="G10" ca="1">IF(MIN(IF(Projet&lt;&gt;"",IF(COUNTIF('std CND Applicable'!G$1:G9,Projet)=0,ROW(INDIRECT("1:"&amp;ROWS(Projet))))))&lt;&gt;0,INDEX(Projet,MIN(IF(Projet&lt;&gt;"",IF(COUNTIF('std CND Applicable'!G$1:G9,Projet)=0,ROW(INDIRECT("1:"&amp;ROWS(Projet))))))),0)</f>
        <v>LOCO MAROC</v>
      </c>
      <c r="H10" s="20">
        <f t="array" aca="1" ref="H10" ca="1">IF(ROWS($G$1:$H9)&lt;=COUNTIF(Projet,'Rapport MT'!$B$2),INDEX(Produit,SMALL(IF(Projet='Rapport MT'!$B$2,ROW(INDIRECT("1:"&amp;ROWS(Produit)))),ROWS($G$1:$H9))),0)</f>
        <v>0</v>
      </c>
      <c r="I10" s="7" t="e">
        <f t="array" aca="1" ref="I10" ca="1">INDEX(H$2:H$500,SMALL(IF(FREQUENCY(IF(H$2:H$500&lt;&gt;"",MATCH(H$2:H$500,H$2:H$500,0)), ROW(H$2:H$500)-ROW($H$2)+1),ROW(H$2:H$500)-ROW($H$2)+1),ROWS(I$2:I10)))</f>
        <v>#NUM!</v>
      </c>
    </row>
    <row r="11" spans="1:9" x14ac:dyDescent="0.35">
      <c r="G11" s="7" t="str">
        <f t="array" aca="1" ref="G11" ca="1">IF(MIN(IF(Projet&lt;&gt;"",IF(COUNTIF('std CND Applicable'!G$1:G10,Projet)=0,ROW(INDIRECT("1:"&amp;ROWS(Projet))))))&lt;&gt;0,INDEX(Projet,MIN(IF(Projet&lt;&gt;"",IF(COUNTIF('std CND Applicable'!G$1:G10,Projet)=0,ROW(INDIRECT("1:"&amp;ROWS(Projet))))))),0)</f>
        <v>MADHEPURA</v>
      </c>
      <c r="H11" s="20">
        <f t="array" aca="1" ref="H11" ca="1">IF(ROWS($G$1:$H10)&lt;=COUNTIF(Projet,'Rapport MT'!$B$2),INDEX(Produit,SMALL(IF(Projet='Rapport MT'!$B$2,ROW(INDIRECT("1:"&amp;ROWS(Produit)))),ROWS($G$1:$H10))),0)</f>
        <v>0</v>
      </c>
      <c r="I11" s="7" t="e">
        <f t="array" aca="1" ref="I11" ca="1">INDEX(H$2:H$500,SMALL(IF(FREQUENCY(IF(H$2:H$500&lt;&gt;"",MATCH(H$2:H$500,H$2:H$500,0)), ROW(H$2:H$500)-ROW($H$2)+1),ROW(H$2:H$500)-ROW($H$2)+1),ROWS(I$2:I11)))</f>
        <v>#NUM!</v>
      </c>
    </row>
    <row r="12" spans="1:9" x14ac:dyDescent="0.35">
      <c r="G12" s="7" t="str">
        <f t="array" aca="1" ref="G12" ca="1">IF(MIN(IF(Projet&lt;&gt;"",IF(COUNTIF('std CND Applicable'!G$1:G11,Projet)=0,ROW(INDIRECT("1:"&amp;ROWS(Projet))))))&lt;&gt;0,INDEX(Projet,MIN(IF(Projet&lt;&gt;"",IF(COUNTIF('std CND Applicable'!G$1:G11,Projet)=0,ROW(INDIRECT("1:"&amp;ROWS(Projet))))))),0)</f>
        <v>SINGAPOUR</v>
      </c>
      <c r="H12" s="20">
        <f t="array" aca="1" ref="H12" ca="1">IF(ROWS($G$1:$H11)&lt;=COUNTIF(Projet,'Rapport MT'!$B$2),INDEX(Produit,SMALL(IF(Projet='Rapport MT'!$B$2,ROW(INDIRECT("1:"&amp;ROWS(Produit)))),ROWS($G$1:$H11))),0)</f>
        <v>0</v>
      </c>
      <c r="I12" s="7" t="e">
        <f t="array" aca="1" ref="I12" ca="1">INDEX(H$2:H$500,SMALL(IF(FREQUENCY(IF(H$2:H$500&lt;&gt;"",MATCH(H$2:H$500,H$2:H$500,0)), ROW(H$2:H$500)-ROW($H$2)+1),ROW(H$2:H$500)-ROW($H$2)+1),ROWS(I$2:I12)))</f>
        <v>#NUM!</v>
      </c>
    </row>
    <row r="13" spans="1:9" x14ac:dyDescent="0.35">
      <c r="G13" s="7" t="str">
        <f t="array" aca="1" ref="G13" ca="1">IF(MIN(IF(Projet&lt;&gt;"",IF(COUNTIF('std CND Applicable'!G$1:G12,Projet)=0,ROW(INDIRECT("1:"&amp;ROWS(Projet))))))&lt;&gt;0,INDEX(Projet,MIN(IF(Projet&lt;&gt;"",IF(COUNTIF('std CND Applicable'!G$1:G12,Projet)=0,ROW(INDIRECT("1:"&amp;ROWS(Projet))))))),0)</f>
        <v>MP14</v>
      </c>
      <c r="H13" s="20">
        <f t="array" aca="1" ref="H13" ca="1">IF(ROWS($G$1:$H12)&lt;=COUNTIF(Projet,'Rapport MT'!$B$2),INDEX(Produit,SMALL(IF(Projet='Rapport MT'!$B$2,ROW(INDIRECT("1:"&amp;ROWS(Produit)))),ROWS($G$1:$H12))),0)</f>
        <v>0</v>
      </c>
      <c r="I13" s="7" t="e">
        <f t="array" aca="1" ref="I13" ca="1">INDEX(H$2:H$500,SMALL(IF(FREQUENCY(IF(H$2:H$500&lt;&gt;"",MATCH(H$2:H$500,H$2:H$500,0)), ROW(H$2:H$500)-ROW($H$2)+1),ROW(H$2:H$500)-ROW($H$2)+1),ROWS(I$2:I13)))</f>
        <v>#NUM!</v>
      </c>
    </row>
    <row r="14" spans="1:9" ht="14.5" customHeight="1" x14ac:dyDescent="0.35">
      <c r="G14" s="7" t="str">
        <f t="array" aca="1" ref="G14" ca="1">IF(MIN(IF(Projet&lt;&gt;"",IF(COUNTIF('std CND Applicable'!G$1:G13,Projet)=0,ROW(INDIRECT("1:"&amp;ROWS(Projet))))))&lt;&gt;0,INDEX(Projet,MIN(IF(Projet&lt;&gt;"",IF(COUNTIF('std CND Applicable'!G$1:G13,Projet)=0,ROW(INDIRECT("1:"&amp;ROWS(Projet))))))),0)</f>
        <v>MPL16</v>
      </c>
      <c r="H14" s="20">
        <f t="array" aca="1" ref="H14" ca="1">IF(ROWS($G$1:$H13)&lt;=COUNTIF(Projet,'Rapport MT'!$B$2),INDEX(Produit,SMALL(IF(Projet='Rapport MT'!$B$2,ROW(INDIRECT("1:"&amp;ROWS(Produit)))),ROWS($G$1:$H13))),0)</f>
        <v>0</v>
      </c>
      <c r="I14" s="7" t="e">
        <f t="array" aca="1" ref="I14" ca="1">INDEX(H$2:H$500,SMALL(IF(FREQUENCY(IF(H$2:H$500&lt;&gt;"",MATCH(H$2:H$500,H$2:H$500,0)), ROW(H$2:H$500)-ROW($H$2)+1),ROW(H$2:H$500)-ROW($H$2)+1),ROWS(I$2:I14)))</f>
        <v>#NUM!</v>
      </c>
    </row>
    <row r="15" spans="1:9" ht="14.5" customHeight="1" x14ac:dyDescent="0.35">
      <c r="G15" s="7" t="str">
        <f t="array" aca="1" ref="G15" ca="1">IF(MIN(IF(Projet&lt;&gt;"",IF(COUNTIF('std CND Applicable'!G$1:G14,Projet)=0,ROW(INDIRECT("1:"&amp;ROWS(Projet))))))&lt;&gt;0,INDEX(Projet,MIN(IF(Projet&lt;&gt;"",IF(COUNTIF('std CND Applicable'!G$1:G14,Projet)=0,ROW(INDIRECT("1:"&amp;ROWS(Projet))))))),0)</f>
        <v>NTV_NEW</v>
      </c>
      <c r="H15" s="20">
        <f t="array" aca="1" ref="H15" ca="1">IF(ROWS($G$1:$H14)&lt;=COUNTIF(Projet,'Rapport MT'!$B$2),INDEX(Produit,SMALL(IF(Projet='Rapport MT'!$B$2,ROW(INDIRECT("1:"&amp;ROWS(Produit)))),ROWS($G$1:$H14))),0)</f>
        <v>0</v>
      </c>
      <c r="I15" s="7" t="e">
        <f t="array" aca="1" ref="I15" ca="1">INDEX(H$2:H$500,SMALL(IF(FREQUENCY(IF(H$2:H$500&lt;&gt;"",MATCH(H$2:H$500,H$2:H$500,0)), ROW(H$2:H$500)-ROW($H$2)+1),ROW(H$2:H$500)-ROW($H$2)+1),ROWS(I$2:I15)))</f>
        <v>#NUM!</v>
      </c>
    </row>
    <row r="16" spans="1:9" ht="14.5" customHeight="1" x14ac:dyDescent="0.35">
      <c r="G16" s="7" t="str">
        <f t="array" aca="1" ref="G16" ca="1">IF(MIN(IF(Projet&lt;&gt;"",IF(COUNTIF('std CND Applicable'!G$1:G15,Projet)=0,ROW(INDIRECT("1:"&amp;ROWS(Projet))))))&lt;&gt;0,INDEX(Projet,MIN(IF(Projet&lt;&gt;"",IF(COUNTIF('std CND Applicable'!G$1:G15,Projet)=0,ROW(INDIRECT("1:"&amp;ROWS(Projet))))))),0)</f>
        <v>PRASA_GIBELA</v>
      </c>
      <c r="H16" s="20">
        <f t="array" aca="1" ref="H16" ca="1">IF(ROWS($G$1:$H15)&lt;=COUNTIF(Projet,'Rapport MT'!$B$2),INDEX(Produit,SMALL(IF(Projet='Rapport MT'!$B$2,ROW(INDIRECT("1:"&amp;ROWS(Produit)))),ROWS($G$1:$H15))),0)</f>
        <v>0</v>
      </c>
    </row>
    <row r="17" spans="7:8" ht="14.5" customHeight="1" x14ac:dyDescent="0.35">
      <c r="G17" s="7" t="str">
        <f t="array" aca="1" ref="G17" ca="1">IF(MIN(IF(Projet&lt;&gt;"",IF(COUNTIF('std CND Applicable'!G$1:G16,Projet)=0,ROW(INDIRECT("1:"&amp;ROWS(Projet))))))&lt;&gt;0,INDEX(Projet,MIN(IF(Projet&lt;&gt;"",IF(COUNTIF('std CND Applicable'!G$1:G16,Projet)=0,ROW(INDIRECT("1:"&amp;ROWS(Projet))))))),0)</f>
        <v>REGIOLIS</v>
      </c>
      <c r="H17" s="20">
        <f t="array" aca="1" ref="H17" ca="1">IF(ROWS($G$1:$H16)&lt;=COUNTIF(Projet,'Rapport MT'!$B$2),INDEX(Produit,SMALL(IF(Projet='Rapport MT'!$B$2,ROW(INDIRECT("1:"&amp;ROWS(Produit)))),ROWS($G$1:$H16))),0)</f>
        <v>0</v>
      </c>
    </row>
    <row r="18" spans="7:8" ht="14.5" customHeight="1" x14ac:dyDescent="0.35">
      <c r="G18" s="7" t="str">
        <f t="array" aca="1" ref="G18" ca="1">IF(MIN(IF(Projet&lt;&gt;"",IF(COUNTIF('std CND Applicable'!G$1:G17,Projet)=0,ROW(INDIRECT("1:"&amp;ROWS(Projet))))))&lt;&gt;0,INDEX(Projet,MIN(IF(Projet&lt;&gt;"",IF(COUNTIF('std CND Applicable'!G$1:G17,Projet)=0,ROW(INDIRECT("1:"&amp;ROWS(Projet))))))),0)</f>
        <v>RER_NG</v>
      </c>
      <c r="H18" s="20">
        <f t="array" aca="1" ref="H18" ca="1">IF(ROWS($G$1:$H17)&lt;=COUNTIF(Projet,'Rapport MT'!$B$2),INDEX(Produit,SMALL(IF(Projet='Rapport MT'!$B$2,ROW(INDIRECT("1:"&amp;ROWS(Produit)))),ROWS($G$1:$H17))),0)</f>
        <v>0</v>
      </c>
    </row>
    <row r="19" spans="7:8" ht="14.5" customHeight="1" x14ac:dyDescent="0.35">
      <c r="G19" s="7" t="str">
        <f t="array" aca="1" ref="G19" ca="1">IF(MIN(IF(Projet&lt;&gt;"",IF(COUNTIF('std CND Applicable'!G$1:G18,Projet)=0,ROW(INDIRECT("1:"&amp;ROWS(Projet))))))&lt;&gt;0,INDEX(Projet,MIN(IF(Projet&lt;&gt;"",IF(COUNTIF('std CND Applicable'!G$1:G18,Projet)=0,ROW(INDIRECT("1:"&amp;ROWS(Projet))))))),0)</f>
        <v>RGV2N2</v>
      </c>
      <c r="H19" s="20">
        <f t="array" aca="1" ref="H19" ca="1">IF(ROWS($G$1:$H18)&lt;=COUNTIF(Projet,'Rapport MT'!$B$2),INDEX(Produit,SMALL(IF(Projet='Rapport MT'!$B$2,ROW(INDIRECT("1:"&amp;ROWS(Produit)))),ROWS($G$1:$H18))),0)</f>
        <v>0</v>
      </c>
    </row>
    <row r="20" spans="7:8" ht="14.5" customHeight="1" x14ac:dyDescent="0.35">
      <c r="G20" s="7" t="str">
        <f t="array" aca="1" ref="G20" ca="1">IF(MIN(IF(Projet&lt;&gt;"",IF(COUNTIF('std CND Applicable'!G$1:G19,Projet)=0,ROW(INDIRECT("1:"&amp;ROWS(Projet))))))&lt;&gt;0,INDEX(Projet,MIN(IF(Projet&lt;&gt;"",IF(COUNTIF('std CND Applicable'!G$1:G19,Projet)=0,ROW(INDIRECT("1:"&amp;ROWS(Projet))))))),0)</f>
        <v>SNCB_M7</v>
      </c>
      <c r="H20" s="20">
        <f t="array" aca="1" ref="H20" ca="1">IF(ROWS($G$1:$H19)&lt;=COUNTIF(Projet,'Rapport MT'!$B$2),INDEX(Produit,SMALL(IF(Projet='Rapport MT'!$B$2,ROW(INDIRECT("1:"&amp;ROWS(Produit)))),ROWS($G$1:$H19))),0)</f>
        <v>0</v>
      </c>
    </row>
    <row r="21" spans="7:8" ht="14.5" customHeight="1" x14ac:dyDescent="0.35">
      <c r="G21" s="7">
        <f t="array" aca="1" ref="G21" ca="1">IF(MIN(IF(Projet&lt;&gt;"",IF(COUNTIF('std CND Applicable'!G$1:G20,Projet)=0,ROW(INDIRECT("1:"&amp;ROWS(Projet))))))&lt;&gt;0,INDEX(Projet,MIN(IF(Projet&lt;&gt;"",IF(COUNTIF('std CND Applicable'!G$1:G20,Projet)=0,ROW(INDIRECT("1:"&amp;ROWS(Projet))))))),0)</f>
        <v>0</v>
      </c>
      <c r="H21" s="20">
        <f t="array" aca="1" ref="H21" ca="1">IF(ROWS($G$1:$H20)&lt;=COUNTIF(Projet,'Rapport MT'!$B$2),INDEX(Produit,SMALL(IF(Projet='Rapport MT'!$B$2,ROW(INDIRECT("1:"&amp;ROWS(Produit)))),ROWS($G$1:$H20))),0)</f>
        <v>0</v>
      </c>
    </row>
    <row r="22" spans="7:8" ht="14.5" customHeight="1" x14ac:dyDescent="0.35">
      <c r="G22" s="7">
        <f t="array" aca="1" ref="G22" ca="1">IF(MIN(IF(Projet&lt;&gt;"",IF(COUNTIF('std CND Applicable'!G$1:G21,Projet)=0,ROW(INDIRECT("1:"&amp;ROWS(Projet))))))&lt;&gt;0,INDEX(Projet,MIN(IF(Projet&lt;&gt;"",IF(COUNTIF('std CND Applicable'!G$1:G21,Projet)=0,ROW(INDIRECT("1:"&amp;ROWS(Projet))))))),0)</f>
        <v>0</v>
      </c>
      <c r="H22" s="20">
        <f t="array" aca="1" ref="H22" ca="1">IF(ROWS($G$1:$H21)&lt;=COUNTIF(Projet,'Rapport MT'!$B$2),INDEX(Produit,SMALL(IF(Projet='Rapport MT'!$B$2,ROW(INDIRECT("1:"&amp;ROWS(Produit)))),ROWS($G$1:$H21))),0)</f>
        <v>0</v>
      </c>
    </row>
    <row r="23" spans="7:8" ht="14.5" customHeight="1" x14ac:dyDescent="0.35">
      <c r="G23" s="7">
        <f t="array" aca="1" ref="G23" ca="1">IF(MIN(IF(Projet&lt;&gt;"",IF(COUNTIF('std CND Applicable'!G$1:G22,Projet)=0,ROW(INDIRECT("1:"&amp;ROWS(Projet))))))&lt;&gt;0,INDEX(Projet,MIN(IF(Projet&lt;&gt;"",IF(COUNTIF('std CND Applicable'!G$1:G22,Projet)=0,ROW(INDIRECT("1:"&amp;ROWS(Projet))))))),0)</f>
        <v>0</v>
      </c>
      <c r="H23" s="20">
        <f t="array" aca="1" ref="H23" ca="1">IF(ROWS($G$1:$H22)&lt;=COUNTIF(Projet,'Rapport MT'!$B$2),INDEX(Produit,SMALL(IF(Projet='Rapport MT'!$B$2,ROW(INDIRECT("1:"&amp;ROWS(Produit)))),ROWS($G$1:$H22))),0)</f>
        <v>0</v>
      </c>
    </row>
    <row r="24" spans="7:8" ht="14.5" customHeight="1" x14ac:dyDescent="0.35">
      <c r="G24" s="7">
        <f t="array" aca="1" ref="G24" ca="1">IF(MIN(IF(Projet&lt;&gt;"",IF(COUNTIF('std CND Applicable'!G$1:G23,Projet)=0,ROW(INDIRECT("1:"&amp;ROWS(Projet))))))&lt;&gt;0,INDEX(Projet,MIN(IF(Projet&lt;&gt;"",IF(COUNTIF('std CND Applicable'!G$1:G23,Projet)=0,ROW(INDIRECT("1:"&amp;ROWS(Projet))))))),0)</f>
        <v>0</v>
      </c>
      <c r="H24" s="20">
        <f t="array" aca="1" ref="H24" ca="1">IF(ROWS($G$1:$H23)&lt;=COUNTIF(Projet,'Rapport MT'!$B$2),INDEX(Produit,SMALL(IF(Projet='Rapport MT'!$B$2,ROW(INDIRECT("1:"&amp;ROWS(Produit)))),ROWS($G$1:$H23))),0)</f>
        <v>0</v>
      </c>
    </row>
    <row r="25" spans="7:8" ht="14.5" customHeight="1" x14ac:dyDescent="0.35">
      <c r="G25" s="7">
        <f t="array" aca="1" ref="G25" ca="1">IF(MIN(IF(Projet&lt;&gt;"",IF(COUNTIF('std CND Applicable'!G$1:G24,Projet)=0,ROW(INDIRECT("1:"&amp;ROWS(Projet))))))&lt;&gt;0,INDEX(Projet,MIN(IF(Projet&lt;&gt;"",IF(COUNTIF('std CND Applicable'!G$1:G24,Projet)=0,ROW(INDIRECT("1:"&amp;ROWS(Projet))))))),0)</f>
        <v>0</v>
      </c>
      <c r="H25" s="20">
        <f t="array" aca="1" ref="H25" ca="1">IF(ROWS($G$1:$H24)&lt;=COUNTIF(Projet,'Rapport MT'!$B$2),INDEX(Produit,SMALL(IF(Projet='Rapport MT'!$B$2,ROW(INDIRECT("1:"&amp;ROWS(Produit)))),ROWS($G$1:$H24))),0)</f>
        <v>0</v>
      </c>
    </row>
    <row r="26" spans="7:8" ht="14.5" customHeight="1" x14ac:dyDescent="0.35">
      <c r="G26" s="7">
        <f t="array" aca="1" ref="G26" ca="1">IF(MIN(IF(Projet&lt;&gt;"",IF(COUNTIF('std CND Applicable'!G$1:G25,Projet)=0,ROW(INDIRECT("1:"&amp;ROWS(Projet))))))&lt;&gt;0,INDEX(Projet,MIN(IF(Projet&lt;&gt;"",IF(COUNTIF('std CND Applicable'!G$1:G25,Projet)=0,ROW(INDIRECT("1:"&amp;ROWS(Projet))))))),0)</f>
        <v>0</v>
      </c>
      <c r="H26" s="20">
        <f t="array" aca="1" ref="H26" ca="1">IF(ROWS($G$1:$H25)&lt;=COUNTIF(Projet,'Rapport MT'!$B$2),INDEX(Produit,SMALL(IF(Projet='Rapport MT'!$B$2,ROW(INDIRECT("1:"&amp;ROWS(Produit)))),ROWS($G$1:$H25))),0)</f>
        <v>0</v>
      </c>
    </row>
    <row r="27" spans="7:8" ht="14.5" customHeight="1" x14ac:dyDescent="0.35">
      <c r="G27" s="7">
        <f t="array" aca="1" ref="G27" ca="1">IF(MIN(IF(Projet&lt;&gt;"",IF(COUNTIF('std CND Applicable'!G$1:G26,Projet)=0,ROW(INDIRECT("1:"&amp;ROWS(Projet))))))&lt;&gt;0,INDEX(Projet,MIN(IF(Projet&lt;&gt;"",IF(COUNTIF('std CND Applicable'!G$1:G26,Projet)=0,ROW(INDIRECT("1:"&amp;ROWS(Projet))))))),0)</f>
        <v>0</v>
      </c>
      <c r="H27" s="20">
        <f t="array" aca="1" ref="H27" ca="1">IF(ROWS($G$1:$H26)&lt;=COUNTIF(Projet,'Rapport MT'!$B$2),INDEX(Produit,SMALL(IF(Projet='Rapport MT'!$B$2,ROW(INDIRECT("1:"&amp;ROWS(Produit)))),ROWS($G$1:$H26))),0)</f>
        <v>0</v>
      </c>
    </row>
    <row r="28" spans="7:8" ht="14.5" customHeight="1" x14ac:dyDescent="0.35">
      <c r="G28" s="7">
        <f t="array" aca="1" ref="G28" ca="1">IF(MIN(IF(Projet&lt;&gt;"",IF(COUNTIF('std CND Applicable'!G$1:G27,Projet)=0,ROW(INDIRECT("1:"&amp;ROWS(Projet))))))&lt;&gt;0,INDEX(Projet,MIN(IF(Projet&lt;&gt;"",IF(COUNTIF('std CND Applicable'!G$1:G27,Projet)=0,ROW(INDIRECT("1:"&amp;ROWS(Projet))))))),0)</f>
        <v>0</v>
      </c>
      <c r="H28" s="20">
        <f t="array" aca="1" ref="H28" ca="1">IF(ROWS($G$1:$H27)&lt;=COUNTIF(Projet,'Rapport MT'!$B$2),INDEX(Produit,SMALL(IF(Projet='Rapport MT'!$B$2,ROW(INDIRECT("1:"&amp;ROWS(Produit)))),ROWS($G$1:$H27))),0)</f>
        <v>0</v>
      </c>
    </row>
    <row r="29" spans="7:8" ht="14.5" customHeight="1" x14ac:dyDescent="0.35">
      <c r="G29" s="7">
        <f t="array" aca="1" ref="G29" ca="1">IF(MIN(IF(Projet&lt;&gt;"",IF(COUNTIF('std CND Applicable'!G$1:G28,Projet)=0,ROW(INDIRECT("1:"&amp;ROWS(Projet))))))&lt;&gt;0,INDEX(Projet,MIN(IF(Projet&lt;&gt;"",IF(COUNTIF('std CND Applicable'!G$1:G28,Projet)=0,ROW(INDIRECT("1:"&amp;ROWS(Projet))))))),0)</f>
        <v>0</v>
      </c>
      <c r="H29" s="20">
        <f t="array" aca="1" ref="H29" ca="1">IF(ROWS($G$1:$H28)&lt;=COUNTIF(Projet,'Rapport MT'!$B$2),INDEX(Produit,SMALL(IF(Projet='Rapport MT'!$B$2,ROW(INDIRECT("1:"&amp;ROWS(Produit)))),ROWS($G$1:$H28))),0)</f>
        <v>0</v>
      </c>
    </row>
    <row r="30" spans="7:8" ht="14.5" customHeight="1" x14ac:dyDescent="0.35">
      <c r="G30" s="7">
        <f t="array" aca="1" ref="G30" ca="1">IF(MIN(IF(Projet&lt;&gt;"",IF(COUNTIF('std CND Applicable'!G$1:G29,Projet)=0,ROW(INDIRECT("1:"&amp;ROWS(Projet))))))&lt;&gt;0,INDEX(Projet,MIN(IF(Projet&lt;&gt;"",IF(COUNTIF('std CND Applicable'!G$1:G29,Projet)=0,ROW(INDIRECT("1:"&amp;ROWS(Projet))))))),0)</f>
        <v>0</v>
      </c>
      <c r="H30" s="20">
        <f t="array" aca="1" ref="H30" ca="1">IF(ROWS($G$1:$H29)&lt;=COUNTIF(Projet,'Rapport MT'!$B$2),INDEX(Produit,SMALL(IF(Projet='Rapport MT'!$B$2,ROW(INDIRECT("1:"&amp;ROWS(Produit)))),ROWS($G$1:$H29))),0)</f>
        <v>0</v>
      </c>
    </row>
    <row r="31" spans="7:8" ht="14.5" customHeight="1" x14ac:dyDescent="0.35">
      <c r="G31" s="7">
        <f t="array" aca="1" ref="G31" ca="1">IF(MIN(IF(Projet&lt;&gt;"",IF(COUNTIF('std CND Applicable'!G$1:G30,Projet)=0,ROW(INDIRECT("1:"&amp;ROWS(Projet))))))&lt;&gt;0,INDEX(Projet,MIN(IF(Projet&lt;&gt;"",IF(COUNTIF('std CND Applicable'!G$1:G30,Projet)=0,ROW(INDIRECT("1:"&amp;ROWS(Projet))))))),0)</f>
        <v>0</v>
      </c>
      <c r="H31" s="20"/>
    </row>
    <row r="32" spans="7:8" ht="14.5" customHeight="1" x14ac:dyDescent="0.35">
      <c r="G32" s="7">
        <f t="array" aca="1" ref="G32" ca="1">IF(MIN(IF(Projet&lt;&gt;"",IF(COUNTIF('std CND Applicable'!G$1:G31,Projet)=0,ROW(INDIRECT("1:"&amp;ROWS(Projet))))))&lt;&gt;0,INDEX(Projet,MIN(IF(Projet&lt;&gt;"",IF(COUNTIF('std CND Applicable'!G$1:G31,Projet)=0,ROW(INDIRECT("1:"&amp;ROWS(Projet))))))),0)</f>
        <v>0</v>
      </c>
      <c r="H32" s="20"/>
    </row>
    <row r="33" spans="7:8" ht="14.5" customHeight="1" x14ac:dyDescent="0.35">
      <c r="G33" s="7">
        <f t="array" aca="1" ref="G33" ca="1">IF(MIN(IF(Projet&lt;&gt;"",IF(COUNTIF('std CND Applicable'!G$1:G32,Projet)=0,ROW(INDIRECT("1:"&amp;ROWS(Projet))))))&lt;&gt;0,INDEX(Projet,MIN(IF(Projet&lt;&gt;"",IF(COUNTIF('std CND Applicable'!G$1:G32,Projet)=0,ROW(INDIRECT("1:"&amp;ROWS(Projet))))))),0)</f>
        <v>0</v>
      </c>
      <c r="H33" s="20"/>
    </row>
    <row r="34" spans="7:8" ht="14.5" customHeight="1" x14ac:dyDescent="0.35">
      <c r="G34" s="7">
        <f t="array" aca="1" ref="G34" ca="1">IF(MIN(IF(Projet&lt;&gt;"",IF(COUNTIF('std CND Applicable'!G$1:G33,Projet)=0,ROW(INDIRECT("1:"&amp;ROWS(Projet))))))&lt;&gt;0,INDEX(Projet,MIN(IF(Projet&lt;&gt;"",IF(COUNTIF('std CND Applicable'!G$1:G33,Projet)=0,ROW(INDIRECT("1:"&amp;ROWS(Projet))))))),0)</f>
        <v>0</v>
      </c>
      <c r="H34" s="20"/>
    </row>
    <row r="35" spans="7:8" ht="14.5" customHeight="1" x14ac:dyDescent="0.35">
      <c r="G35" s="7">
        <f t="array" aca="1" ref="G35" ca="1">IF(MIN(IF(Projet&lt;&gt;"",IF(COUNTIF('std CND Applicable'!G$1:G34,Projet)=0,ROW(INDIRECT("1:"&amp;ROWS(Projet))))))&lt;&gt;0,INDEX(Projet,MIN(IF(Projet&lt;&gt;"",IF(COUNTIF('std CND Applicable'!G$1:G34,Projet)=0,ROW(INDIRECT("1:"&amp;ROWS(Projet))))))),0)</f>
        <v>0</v>
      </c>
      <c r="H35" s="20"/>
    </row>
    <row r="36" spans="7:8" ht="14.5" customHeight="1" x14ac:dyDescent="0.35">
      <c r="G36" s="7">
        <f t="array" aca="1" ref="G36" ca="1">IF(MIN(IF(Projet&lt;&gt;"",IF(COUNTIF('std CND Applicable'!G$1:G35,Projet)=0,ROW(INDIRECT("1:"&amp;ROWS(Projet))))))&lt;&gt;0,INDEX(Projet,MIN(IF(Projet&lt;&gt;"",IF(COUNTIF('std CND Applicable'!G$1:G35,Projet)=0,ROW(INDIRECT("1:"&amp;ROWS(Projet))))))),0)</f>
        <v>0</v>
      </c>
      <c r="H36" s="20"/>
    </row>
    <row r="37" spans="7:8" ht="14.5" customHeight="1" x14ac:dyDescent="0.35">
      <c r="G37" s="7">
        <f t="array" aca="1" ref="G37" ca="1">IF(MIN(IF(Projet&lt;&gt;"",IF(COUNTIF('std CND Applicable'!G$1:G36,Projet)=0,ROW(INDIRECT("1:"&amp;ROWS(Projet))))))&lt;&gt;0,INDEX(Projet,MIN(IF(Projet&lt;&gt;"",IF(COUNTIF('std CND Applicable'!G$1:G36,Projet)=0,ROW(INDIRECT("1:"&amp;ROWS(Projet))))))),0)</f>
        <v>0</v>
      </c>
      <c r="H37" s="20"/>
    </row>
    <row r="38" spans="7:8" ht="14.5" customHeight="1" x14ac:dyDescent="0.35">
      <c r="G38" s="7">
        <f t="array" aca="1" ref="G38" ca="1">IF(MIN(IF(Projet&lt;&gt;"",IF(COUNTIF('std CND Applicable'!G$1:G37,Projet)=0,ROW(INDIRECT("1:"&amp;ROWS(Projet))))))&lt;&gt;0,INDEX(Projet,MIN(IF(Projet&lt;&gt;"",IF(COUNTIF('std CND Applicable'!G$1:G37,Projet)=0,ROW(INDIRECT("1:"&amp;ROWS(Projet))))))),0)</f>
        <v>0</v>
      </c>
      <c r="H38" s="20"/>
    </row>
    <row r="39" spans="7:8" ht="14.5" customHeight="1" x14ac:dyDescent="0.35">
      <c r="G39" s="7">
        <f t="array" aca="1" ref="G39" ca="1">IF(MIN(IF(Projet&lt;&gt;"",IF(COUNTIF('std CND Applicable'!G$1:G38,Projet)=0,ROW(INDIRECT("1:"&amp;ROWS(Projet))))))&lt;&gt;0,INDEX(Projet,MIN(IF(Projet&lt;&gt;"",IF(COUNTIF('std CND Applicable'!G$1:G38,Projet)=0,ROW(INDIRECT("1:"&amp;ROWS(Projet))))))),0)</f>
        <v>0</v>
      </c>
      <c r="H39" s="20"/>
    </row>
    <row r="40" spans="7:8" ht="14.5" customHeight="1" x14ac:dyDescent="0.35">
      <c r="G40" s="7">
        <f t="array" aca="1" ref="G40" ca="1">IF(MIN(IF(Projet&lt;&gt;"",IF(COUNTIF('std CND Applicable'!G$1:G39,Projet)=0,ROW(INDIRECT("1:"&amp;ROWS(Projet))))))&lt;&gt;0,INDEX(Projet,MIN(IF(Projet&lt;&gt;"",IF(COUNTIF('std CND Applicable'!G$1:G39,Projet)=0,ROW(INDIRECT("1:"&amp;ROWS(Projet))))))),0)</f>
        <v>0</v>
      </c>
      <c r="H40" s="20"/>
    </row>
    <row r="41" spans="7:8" ht="14.5" customHeight="1" x14ac:dyDescent="0.35">
      <c r="G41" s="7">
        <f t="array" aca="1" ref="G41" ca="1">IF(MIN(IF(Projet&lt;&gt;"",IF(COUNTIF('std CND Applicable'!G$1:G40,Projet)=0,ROW(INDIRECT("1:"&amp;ROWS(Projet))))))&lt;&gt;0,INDEX(Projet,MIN(IF(Projet&lt;&gt;"",IF(COUNTIF('std CND Applicable'!G$1:G40,Projet)=0,ROW(INDIRECT("1:"&amp;ROWS(Projet))))))),0)</f>
        <v>0</v>
      </c>
      <c r="H41" s="20"/>
    </row>
    <row r="42" spans="7:8" ht="14.5" customHeight="1" x14ac:dyDescent="0.35">
      <c r="G42" s="7">
        <f t="array" aca="1" ref="G42" ca="1">IF(MIN(IF(Projet&lt;&gt;"",IF(COUNTIF('std CND Applicable'!G$1:G41,Projet)=0,ROW(INDIRECT("1:"&amp;ROWS(Projet))))))&lt;&gt;0,INDEX(Projet,MIN(IF(Projet&lt;&gt;"",IF(COUNTIF('std CND Applicable'!G$1:G41,Projet)=0,ROW(INDIRECT("1:"&amp;ROWS(Projet))))))),0)</f>
        <v>0</v>
      </c>
      <c r="H42" s="20"/>
    </row>
    <row r="43" spans="7:8" ht="14.5" customHeight="1" x14ac:dyDescent="0.35">
      <c r="G43" s="7">
        <f t="array" aca="1" ref="G43" ca="1">IF(MIN(IF(Projet&lt;&gt;"",IF(COUNTIF('std CND Applicable'!G$1:G42,Projet)=0,ROW(INDIRECT("1:"&amp;ROWS(Projet))))))&lt;&gt;0,INDEX(Projet,MIN(IF(Projet&lt;&gt;"",IF(COUNTIF('std CND Applicable'!G$1:G42,Projet)=0,ROW(INDIRECT("1:"&amp;ROWS(Projet))))))),0)</f>
        <v>0</v>
      </c>
      <c r="H43" s="20"/>
    </row>
    <row r="44" spans="7:8" ht="14.5" customHeight="1" x14ac:dyDescent="0.35">
      <c r="G44" s="7">
        <f t="array" aca="1" ref="G44" ca="1">IF(MIN(IF(Projet&lt;&gt;"",IF(COUNTIF('std CND Applicable'!G$1:G43,Projet)=0,ROW(INDIRECT("1:"&amp;ROWS(Projet))))))&lt;&gt;0,INDEX(Projet,MIN(IF(Projet&lt;&gt;"",IF(COUNTIF('std CND Applicable'!G$1:G43,Projet)=0,ROW(INDIRECT("1:"&amp;ROWS(Projet))))))),0)</f>
        <v>0</v>
      </c>
      <c r="H44" s="20"/>
    </row>
    <row r="45" spans="7:8" ht="14.5" customHeight="1" x14ac:dyDescent="0.35">
      <c r="G45" s="7">
        <f t="array" aca="1" ref="G45" ca="1">IF(MIN(IF(Projet&lt;&gt;"",IF(COUNTIF('std CND Applicable'!G$1:G44,Projet)=0,ROW(INDIRECT("1:"&amp;ROWS(Projet))))))&lt;&gt;0,INDEX(Projet,MIN(IF(Projet&lt;&gt;"",IF(COUNTIF('std CND Applicable'!G$1:G44,Projet)=0,ROW(INDIRECT("1:"&amp;ROWS(Projet))))))),0)</f>
        <v>0</v>
      </c>
      <c r="H45" s="20"/>
    </row>
    <row r="46" spans="7:8" ht="14.5" customHeight="1" x14ac:dyDescent="0.35">
      <c r="G46" s="7">
        <f t="array" aca="1" ref="G46" ca="1">IF(MIN(IF(Projet&lt;&gt;"",IF(COUNTIF('std CND Applicable'!G$1:G45,Projet)=0,ROW(INDIRECT("1:"&amp;ROWS(Projet))))))&lt;&gt;0,INDEX(Projet,MIN(IF(Projet&lt;&gt;"",IF(COUNTIF('std CND Applicable'!G$1:G45,Projet)=0,ROW(INDIRECT("1:"&amp;ROWS(Projet))))))),0)</f>
        <v>0</v>
      </c>
      <c r="H46" s="20"/>
    </row>
    <row r="47" spans="7:8" ht="14.5" customHeight="1" x14ac:dyDescent="0.35">
      <c r="G47" s="7">
        <f t="array" aca="1" ref="G47" ca="1">IF(MIN(IF(Projet&lt;&gt;"",IF(COUNTIF('std CND Applicable'!G$1:G46,Projet)=0,ROW(INDIRECT("1:"&amp;ROWS(Projet))))))&lt;&gt;0,INDEX(Projet,MIN(IF(Projet&lt;&gt;"",IF(COUNTIF('std CND Applicable'!G$1:G46,Projet)=0,ROW(INDIRECT("1:"&amp;ROWS(Projet))))))),0)</f>
        <v>0</v>
      </c>
      <c r="H47" s="20"/>
    </row>
    <row r="48" spans="7:8" ht="14.5" customHeight="1" x14ac:dyDescent="0.35">
      <c r="G48" s="7">
        <f t="array" aca="1" ref="G48" ca="1">IF(MIN(IF(Projet&lt;&gt;"",IF(COUNTIF('std CND Applicable'!G$1:G47,Projet)=0,ROW(INDIRECT("1:"&amp;ROWS(Projet))))))&lt;&gt;0,INDEX(Projet,MIN(IF(Projet&lt;&gt;"",IF(COUNTIF('std CND Applicable'!G$1:G47,Projet)=0,ROW(INDIRECT("1:"&amp;ROWS(Projet))))))),0)</f>
        <v>0</v>
      </c>
      <c r="H48" s="20"/>
    </row>
    <row r="49" spans="7:8" ht="14.5" customHeight="1" x14ac:dyDescent="0.35">
      <c r="G49" s="7">
        <f t="array" aca="1" ref="G49" ca="1">IF(MIN(IF(Projet&lt;&gt;"",IF(COUNTIF('std CND Applicable'!G$1:G48,Projet)=0,ROW(INDIRECT("1:"&amp;ROWS(Projet))))))&lt;&gt;0,INDEX(Projet,MIN(IF(Projet&lt;&gt;"",IF(COUNTIF('std CND Applicable'!G$1:G48,Projet)=0,ROW(INDIRECT("1:"&amp;ROWS(Projet))))))),0)</f>
        <v>0</v>
      </c>
      <c r="H49" s="20"/>
    </row>
    <row r="50" spans="7:8" ht="14.5" customHeight="1" x14ac:dyDescent="0.35">
      <c r="G50" s="7">
        <f t="array" aca="1" ref="G50" ca="1">IF(MIN(IF(Projet&lt;&gt;"",IF(COUNTIF('std CND Applicable'!G$1:G49,Projet)=0,ROW(INDIRECT("1:"&amp;ROWS(Projet))))))&lt;&gt;0,INDEX(Projet,MIN(IF(Projet&lt;&gt;"",IF(COUNTIF('std CND Applicable'!G$1:G49,Projet)=0,ROW(INDIRECT("1:"&amp;ROWS(Projet))))))),0)</f>
        <v>0</v>
      </c>
      <c r="H50" s="20"/>
    </row>
    <row r="51" spans="7:8" ht="14.5" customHeight="1" x14ac:dyDescent="0.35">
      <c r="G51" s="7">
        <f t="array" aca="1" ref="G51" ca="1">IF(MIN(IF(Projet&lt;&gt;"",IF(COUNTIF('std CND Applicable'!G$1:G50,Projet)=0,ROW(INDIRECT("1:"&amp;ROWS(Projet))))))&lt;&gt;0,INDEX(Projet,MIN(IF(Projet&lt;&gt;"",IF(COUNTIF('std CND Applicable'!G$1:G50,Projet)=0,ROW(INDIRECT("1:"&amp;ROWS(Projet))))))),0)</f>
        <v>0</v>
      </c>
      <c r="H51" s="20"/>
    </row>
    <row r="52" spans="7:8" ht="14.5" customHeight="1" x14ac:dyDescent="0.35">
      <c r="G52" s="7">
        <f t="array" aca="1" ref="G52" ca="1">IF(MIN(IF(Projet&lt;&gt;"",IF(COUNTIF('std CND Applicable'!G$1:G51,Projet)=0,ROW(INDIRECT("1:"&amp;ROWS(Projet))))))&lt;&gt;0,INDEX(Projet,MIN(IF(Projet&lt;&gt;"",IF(COUNTIF('std CND Applicable'!G$1:G51,Projet)=0,ROW(INDIRECT("1:"&amp;ROWS(Projet))))))),0)</f>
        <v>0</v>
      </c>
      <c r="H52" s="20"/>
    </row>
    <row r="53" spans="7:8" ht="14.5" customHeight="1" x14ac:dyDescent="0.35">
      <c r="G53" s="7">
        <f t="array" aca="1" ref="G53" ca="1">IF(MIN(IF(Projet&lt;&gt;"",IF(COUNTIF('std CND Applicable'!G$1:G52,Projet)=0,ROW(INDIRECT("1:"&amp;ROWS(Projet))))))&lt;&gt;0,INDEX(Projet,MIN(IF(Projet&lt;&gt;"",IF(COUNTIF('std CND Applicable'!G$1:G52,Projet)=0,ROW(INDIRECT("1:"&amp;ROWS(Projet))))))),0)</f>
        <v>0</v>
      </c>
      <c r="H53" s="20"/>
    </row>
    <row r="54" spans="7:8" ht="14.5" customHeight="1" x14ac:dyDescent="0.35">
      <c r="G54" s="7">
        <f t="array" aca="1" ref="G54" ca="1">IF(MIN(IF(Projet&lt;&gt;"",IF(COUNTIF('std CND Applicable'!G$1:G53,Projet)=0,ROW(INDIRECT("1:"&amp;ROWS(Projet))))))&lt;&gt;0,INDEX(Projet,MIN(IF(Projet&lt;&gt;"",IF(COUNTIF('std CND Applicable'!G$1:G53,Projet)=0,ROW(INDIRECT("1:"&amp;ROWS(Projet))))))),0)</f>
        <v>0</v>
      </c>
      <c r="H54" s="20"/>
    </row>
    <row r="55" spans="7:8" ht="14.5" customHeight="1" x14ac:dyDescent="0.35">
      <c r="G55" s="7">
        <f t="array" aca="1" ref="G55" ca="1">IF(MIN(IF(Projet&lt;&gt;"",IF(COUNTIF('std CND Applicable'!G$1:G54,Projet)=0,ROW(INDIRECT("1:"&amp;ROWS(Projet))))))&lt;&gt;0,INDEX(Projet,MIN(IF(Projet&lt;&gt;"",IF(COUNTIF('std CND Applicable'!G$1:G54,Projet)=0,ROW(INDIRECT("1:"&amp;ROWS(Projet))))))),0)</f>
        <v>0</v>
      </c>
      <c r="H55" s="20"/>
    </row>
    <row r="56" spans="7:8" ht="14.5" customHeight="1" x14ac:dyDescent="0.35">
      <c r="G56" s="7">
        <f t="array" aca="1" ref="G56" ca="1">IF(MIN(IF(Projet&lt;&gt;"",IF(COUNTIF('std CND Applicable'!G$1:G55,Projet)=0,ROW(INDIRECT("1:"&amp;ROWS(Projet))))))&lt;&gt;0,INDEX(Projet,MIN(IF(Projet&lt;&gt;"",IF(COUNTIF('std CND Applicable'!G$1:G55,Projet)=0,ROW(INDIRECT("1:"&amp;ROWS(Projet))))))),0)</f>
        <v>0</v>
      </c>
      <c r="H56" s="20"/>
    </row>
    <row r="57" spans="7:8" ht="14.5" customHeight="1" x14ac:dyDescent="0.35">
      <c r="G57" s="7">
        <f t="array" aca="1" ref="G57" ca="1">IF(MIN(IF(Projet&lt;&gt;"",IF(COUNTIF('std CND Applicable'!G$1:G56,Projet)=0,ROW(INDIRECT("1:"&amp;ROWS(Projet))))))&lt;&gt;0,INDEX(Projet,MIN(IF(Projet&lt;&gt;"",IF(COUNTIF('std CND Applicable'!G$1:G56,Projet)=0,ROW(INDIRECT("1:"&amp;ROWS(Projet))))))),0)</f>
        <v>0</v>
      </c>
      <c r="H57" s="20"/>
    </row>
    <row r="58" spans="7:8" ht="14.5" customHeight="1" x14ac:dyDescent="0.35">
      <c r="G58" s="7">
        <f t="array" aca="1" ref="G58" ca="1">IF(MIN(IF(Projet&lt;&gt;"",IF(COUNTIF('std CND Applicable'!G$1:G57,Projet)=0,ROW(INDIRECT("1:"&amp;ROWS(Projet))))))&lt;&gt;0,INDEX(Projet,MIN(IF(Projet&lt;&gt;"",IF(COUNTIF('std CND Applicable'!G$1:G57,Projet)=0,ROW(INDIRECT("1:"&amp;ROWS(Projet))))))),0)</f>
        <v>0</v>
      </c>
      <c r="H58" s="20"/>
    </row>
    <row r="59" spans="7:8" ht="14.5" customHeight="1" x14ac:dyDescent="0.35">
      <c r="G59" s="7">
        <f t="array" aca="1" ref="G59" ca="1">IF(MIN(IF(Projet&lt;&gt;"",IF(COUNTIF('std CND Applicable'!G$1:G58,Projet)=0,ROW(INDIRECT("1:"&amp;ROWS(Projet))))))&lt;&gt;0,INDEX(Projet,MIN(IF(Projet&lt;&gt;"",IF(COUNTIF('std CND Applicable'!G$1:G58,Projet)=0,ROW(INDIRECT("1:"&amp;ROWS(Projet))))))),0)</f>
        <v>0</v>
      </c>
      <c r="H59" s="20"/>
    </row>
    <row r="60" spans="7:8" ht="14.5" customHeight="1" x14ac:dyDescent="0.35">
      <c r="G60" s="7">
        <f t="array" aca="1" ref="G60" ca="1">IF(MIN(IF(Projet&lt;&gt;"",IF(COUNTIF('std CND Applicable'!G$1:G59,Projet)=0,ROW(INDIRECT("1:"&amp;ROWS(Projet))))))&lt;&gt;0,INDEX(Projet,MIN(IF(Projet&lt;&gt;"",IF(COUNTIF('std CND Applicable'!G$1:G59,Projet)=0,ROW(INDIRECT("1:"&amp;ROWS(Projet))))))),0)</f>
        <v>0</v>
      </c>
      <c r="H60" s="20"/>
    </row>
    <row r="61" spans="7:8" ht="14.5" customHeight="1" x14ac:dyDescent="0.35">
      <c r="G61" s="7">
        <f t="array" aca="1" ref="G61" ca="1">IF(MIN(IF(Projet&lt;&gt;"",IF(COUNTIF('std CND Applicable'!G$1:G60,Projet)=0,ROW(INDIRECT("1:"&amp;ROWS(Projet))))))&lt;&gt;0,INDEX(Projet,MIN(IF(Projet&lt;&gt;"",IF(COUNTIF('std CND Applicable'!G$1:G60,Projet)=0,ROW(INDIRECT("1:"&amp;ROWS(Projet))))))),0)</f>
        <v>0</v>
      </c>
      <c r="H61" s="20"/>
    </row>
    <row r="62" spans="7:8" ht="14.5" customHeight="1" x14ac:dyDescent="0.35">
      <c r="G62" s="7">
        <f t="array" aca="1" ref="G62" ca="1">IF(MIN(IF(Projet&lt;&gt;"",IF(COUNTIF('std CND Applicable'!G$1:G61,Projet)=0,ROW(INDIRECT("1:"&amp;ROWS(Projet))))))&lt;&gt;0,INDEX(Projet,MIN(IF(Projet&lt;&gt;"",IF(COUNTIF('std CND Applicable'!G$1:G61,Projet)=0,ROW(INDIRECT("1:"&amp;ROWS(Projet))))))),0)</f>
        <v>0</v>
      </c>
      <c r="H62" s="20"/>
    </row>
    <row r="63" spans="7:8" ht="14.5" customHeight="1" x14ac:dyDescent="0.35">
      <c r="G63" s="7">
        <f t="array" aca="1" ref="G63" ca="1">IF(MIN(IF(Projet&lt;&gt;"",IF(COUNTIF('std CND Applicable'!G$1:G62,Projet)=0,ROW(INDIRECT("1:"&amp;ROWS(Projet))))))&lt;&gt;0,INDEX(Projet,MIN(IF(Projet&lt;&gt;"",IF(COUNTIF('std CND Applicable'!G$1:G62,Projet)=0,ROW(INDIRECT("1:"&amp;ROWS(Projet))))))),0)</f>
        <v>0</v>
      </c>
      <c r="H63" s="20"/>
    </row>
    <row r="64" spans="7:8" ht="14.5" customHeight="1" x14ac:dyDescent="0.35">
      <c r="G64" s="7">
        <f t="array" aca="1" ref="G64" ca="1">IF(MIN(IF(Projet&lt;&gt;"",IF(COUNTIF('std CND Applicable'!G$1:G63,Projet)=0,ROW(INDIRECT("1:"&amp;ROWS(Projet))))))&lt;&gt;0,INDEX(Projet,MIN(IF(Projet&lt;&gt;"",IF(COUNTIF('std CND Applicable'!G$1:G63,Projet)=0,ROW(INDIRECT("1:"&amp;ROWS(Projet))))))),0)</f>
        <v>0</v>
      </c>
      <c r="H64" s="20"/>
    </row>
    <row r="65" spans="7:8" ht="14.5" customHeight="1" x14ac:dyDescent="0.35">
      <c r="G65" s="7">
        <f t="array" aca="1" ref="G65" ca="1">IF(MIN(IF(Projet&lt;&gt;"",IF(COUNTIF('std CND Applicable'!G$1:G64,Projet)=0,ROW(INDIRECT("1:"&amp;ROWS(Projet))))))&lt;&gt;0,INDEX(Projet,MIN(IF(Projet&lt;&gt;"",IF(COUNTIF('std CND Applicable'!G$1:G64,Projet)=0,ROW(INDIRECT("1:"&amp;ROWS(Projet))))))),0)</f>
        <v>0</v>
      </c>
      <c r="H65" s="20"/>
    </row>
    <row r="66" spans="7:8" ht="14.5" customHeight="1" x14ac:dyDescent="0.35">
      <c r="G66" s="7">
        <f t="array" aca="1" ref="G66" ca="1">IF(MIN(IF(Projet&lt;&gt;"",IF(COUNTIF('std CND Applicable'!G$1:G65,Projet)=0,ROW(INDIRECT("1:"&amp;ROWS(Projet))))))&lt;&gt;0,INDEX(Projet,MIN(IF(Projet&lt;&gt;"",IF(COUNTIF('std CND Applicable'!G$1:G65,Projet)=0,ROW(INDIRECT("1:"&amp;ROWS(Projet))))))),0)</f>
        <v>0</v>
      </c>
      <c r="H66" s="20"/>
    </row>
    <row r="67" spans="7:8" ht="14.5" customHeight="1" x14ac:dyDescent="0.35">
      <c r="G67" s="7">
        <f t="array" aca="1" ref="G67" ca="1">IF(MIN(IF(Projet&lt;&gt;"",IF(COUNTIF('std CND Applicable'!G$1:G66,Projet)=0,ROW(INDIRECT("1:"&amp;ROWS(Projet))))))&lt;&gt;0,INDEX(Projet,MIN(IF(Projet&lt;&gt;"",IF(COUNTIF('std CND Applicable'!G$1:G66,Projet)=0,ROW(INDIRECT("1:"&amp;ROWS(Projet))))))),0)</f>
        <v>0</v>
      </c>
      <c r="H67" s="20"/>
    </row>
    <row r="68" spans="7:8" ht="14.5" customHeight="1" x14ac:dyDescent="0.35">
      <c r="G68" s="7">
        <f t="array" aca="1" ref="G68" ca="1">IF(MIN(IF(Projet&lt;&gt;"",IF(COUNTIF('std CND Applicable'!G$1:G67,Projet)=0,ROW(INDIRECT("1:"&amp;ROWS(Projet))))))&lt;&gt;0,INDEX(Projet,MIN(IF(Projet&lt;&gt;"",IF(COUNTIF('std CND Applicable'!G$1:G67,Projet)=0,ROW(INDIRECT("1:"&amp;ROWS(Projet))))))),0)</f>
        <v>0</v>
      </c>
      <c r="H68" s="20"/>
    </row>
    <row r="69" spans="7:8" ht="14.5" customHeight="1" x14ac:dyDescent="0.35">
      <c r="G69" s="7">
        <f t="array" aca="1" ref="G69" ca="1">IF(MIN(IF(Projet&lt;&gt;"",IF(COUNTIF('std CND Applicable'!G$1:G68,Projet)=0,ROW(INDIRECT("1:"&amp;ROWS(Projet))))))&lt;&gt;0,INDEX(Projet,MIN(IF(Projet&lt;&gt;"",IF(COUNTIF('std CND Applicable'!G$1:G68,Projet)=0,ROW(INDIRECT("1:"&amp;ROWS(Projet))))))),0)</f>
        <v>0</v>
      </c>
      <c r="H69" s="20"/>
    </row>
    <row r="70" spans="7:8" ht="14.5" customHeight="1" x14ac:dyDescent="0.35">
      <c r="G70" s="7">
        <f t="array" aca="1" ref="G70" ca="1">IF(MIN(IF(Projet&lt;&gt;"",IF(COUNTIF('std CND Applicable'!G$1:G69,Projet)=0,ROW(INDIRECT("1:"&amp;ROWS(Projet))))))&lt;&gt;0,INDEX(Projet,MIN(IF(Projet&lt;&gt;"",IF(COUNTIF('std CND Applicable'!G$1:G69,Projet)=0,ROW(INDIRECT("1:"&amp;ROWS(Projet))))))),0)</f>
        <v>0</v>
      </c>
      <c r="H70" s="20"/>
    </row>
    <row r="71" spans="7:8" ht="14.5" customHeight="1" x14ac:dyDescent="0.35">
      <c r="G71" s="7">
        <f t="array" aca="1" ref="G71" ca="1">IF(MIN(IF(Projet&lt;&gt;"",IF(COUNTIF('std CND Applicable'!G$1:G70,Projet)=0,ROW(INDIRECT("1:"&amp;ROWS(Projet))))))&lt;&gt;0,INDEX(Projet,MIN(IF(Projet&lt;&gt;"",IF(COUNTIF('std CND Applicable'!G$1:G70,Projet)=0,ROW(INDIRECT("1:"&amp;ROWS(Projet))))))),0)</f>
        <v>0</v>
      </c>
      <c r="H71" s="20"/>
    </row>
    <row r="72" spans="7:8" ht="14.5" customHeight="1" x14ac:dyDescent="0.35">
      <c r="G72" s="7">
        <f t="array" aca="1" ref="G72" ca="1">IF(MIN(IF(Projet&lt;&gt;"",IF(COUNTIF('std CND Applicable'!G$1:G71,Projet)=0,ROW(INDIRECT("1:"&amp;ROWS(Projet))))))&lt;&gt;0,INDEX(Projet,MIN(IF(Projet&lt;&gt;"",IF(COUNTIF('std CND Applicable'!G$1:G71,Projet)=0,ROW(INDIRECT("1:"&amp;ROWS(Projet))))))),0)</f>
        <v>0</v>
      </c>
      <c r="H72" s="20"/>
    </row>
    <row r="73" spans="7:8" ht="14.5" customHeight="1" x14ac:dyDescent="0.35">
      <c r="G73" s="7">
        <f t="array" aca="1" ref="G73" ca="1">IF(MIN(IF(Projet&lt;&gt;"",IF(COUNTIF('std CND Applicable'!G$1:G72,Projet)=0,ROW(INDIRECT("1:"&amp;ROWS(Projet))))))&lt;&gt;0,INDEX(Projet,MIN(IF(Projet&lt;&gt;"",IF(COUNTIF('std CND Applicable'!G$1:G72,Projet)=0,ROW(INDIRECT("1:"&amp;ROWS(Projet))))))),0)</f>
        <v>0</v>
      </c>
      <c r="H73" s="20"/>
    </row>
    <row r="74" spans="7:8" ht="14.5" customHeight="1" x14ac:dyDescent="0.35">
      <c r="G74" s="7">
        <f t="array" aca="1" ref="G74" ca="1">IF(MIN(IF(Projet&lt;&gt;"",IF(COUNTIF('std CND Applicable'!G$1:G73,Projet)=0,ROW(INDIRECT("1:"&amp;ROWS(Projet))))))&lt;&gt;0,INDEX(Projet,MIN(IF(Projet&lt;&gt;"",IF(COUNTIF('std CND Applicable'!G$1:G73,Projet)=0,ROW(INDIRECT("1:"&amp;ROWS(Projet))))))),0)</f>
        <v>0</v>
      </c>
      <c r="H74" s="20"/>
    </row>
    <row r="75" spans="7:8" ht="14.5" customHeight="1" x14ac:dyDescent="0.35">
      <c r="G75" s="7">
        <f t="array" aca="1" ref="G75" ca="1">IF(MIN(IF(Projet&lt;&gt;"",IF(COUNTIF('std CND Applicable'!G$1:G74,Projet)=0,ROW(INDIRECT("1:"&amp;ROWS(Projet))))))&lt;&gt;0,INDEX(Projet,MIN(IF(Projet&lt;&gt;"",IF(COUNTIF('std CND Applicable'!G$1:G74,Projet)=0,ROW(INDIRECT("1:"&amp;ROWS(Projet))))))),0)</f>
        <v>0</v>
      </c>
      <c r="H75" s="20"/>
    </row>
    <row r="76" spans="7:8" ht="14.5" customHeight="1" x14ac:dyDescent="0.35">
      <c r="G76" s="7">
        <f t="array" aca="1" ref="G76" ca="1">IF(MIN(IF(Projet&lt;&gt;"",IF(COUNTIF('std CND Applicable'!G$1:G75,Projet)=0,ROW(INDIRECT("1:"&amp;ROWS(Projet))))))&lt;&gt;0,INDEX(Projet,MIN(IF(Projet&lt;&gt;"",IF(COUNTIF('std CND Applicable'!G$1:G75,Projet)=0,ROW(INDIRECT("1:"&amp;ROWS(Projet))))))),0)</f>
        <v>0</v>
      </c>
      <c r="H76" s="20"/>
    </row>
    <row r="77" spans="7:8" ht="14.5" customHeight="1" x14ac:dyDescent="0.35">
      <c r="G77" s="7">
        <f t="array" aca="1" ref="G77" ca="1">IF(MIN(IF(Projet&lt;&gt;"",IF(COUNTIF('std CND Applicable'!G$1:G76,Projet)=0,ROW(INDIRECT("1:"&amp;ROWS(Projet))))))&lt;&gt;0,INDEX(Projet,MIN(IF(Projet&lt;&gt;"",IF(COUNTIF('std CND Applicable'!G$1:G76,Projet)=0,ROW(INDIRECT("1:"&amp;ROWS(Projet))))))),0)</f>
        <v>0</v>
      </c>
      <c r="H77" s="20"/>
    </row>
    <row r="78" spans="7:8" ht="14.5" customHeight="1" x14ac:dyDescent="0.35">
      <c r="G78" s="7">
        <f t="array" aca="1" ref="G78" ca="1">IF(MIN(IF(Projet&lt;&gt;"",IF(COUNTIF('std CND Applicable'!G$1:G77,Projet)=0,ROW(INDIRECT("1:"&amp;ROWS(Projet))))))&lt;&gt;0,INDEX(Projet,MIN(IF(Projet&lt;&gt;"",IF(COUNTIF('std CND Applicable'!G$1:G77,Projet)=0,ROW(INDIRECT("1:"&amp;ROWS(Projet))))))),0)</f>
        <v>0</v>
      </c>
      <c r="H78" s="20"/>
    </row>
    <row r="79" spans="7:8" ht="14.5" customHeight="1" x14ac:dyDescent="0.35">
      <c r="G79" s="7">
        <f t="array" aca="1" ref="G79" ca="1">IF(MIN(IF(Projet&lt;&gt;"",IF(COUNTIF('std CND Applicable'!G$1:G78,Projet)=0,ROW(INDIRECT("1:"&amp;ROWS(Projet))))))&lt;&gt;0,INDEX(Projet,MIN(IF(Projet&lt;&gt;"",IF(COUNTIF('std CND Applicable'!G$1:G78,Projet)=0,ROW(INDIRECT("1:"&amp;ROWS(Projet))))))),0)</f>
        <v>0</v>
      </c>
      <c r="H79" s="20"/>
    </row>
    <row r="80" spans="7:8" ht="14.5" customHeight="1" x14ac:dyDescent="0.35">
      <c r="G80" s="7">
        <f t="array" aca="1" ref="G80" ca="1">IF(MIN(IF(Projet&lt;&gt;"",IF(COUNTIF('std CND Applicable'!G$1:G79,Projet)=0,ROW(INDIRECT("1:"&amp;ROWS(Projet))))))&lt;&gt;0,INDEX(Projet,MIN(IF(Projet&lt;&gt;"",IF(COUNTIF('std CND Applicable'!G$1:G79,Projet)=0,ROW(INDIRECT("1:"&amp;ROWS(Projet))))))),0)</f>
        <v>0</v>
      </c>
      <c r="H80" s="20"/>
    </row>
    <row r="81" spans="7:8" ht="14.5" customHeight="1" x14ac:dyDescent="0.35">
      <c r="G81" s="7">
        <f t="array" aca="1" ref="G81" ca="1">IF(MIN(IF(Projet&lt;&gt;"",IF(COUNTIF('std CND Applicable'!G$1:G80,Projet)=0,ROW(INDIRECT("1:"&amp;ROWS(Projet))))))&lt;&gt;0,INDEX(Projet,MIN(IF(Projet&lt;&gt;"",IF(COUNTIF('std CND Applicable'!G$1:G80,Projet)=0,ROW(INDIRECT("1:"&amp;ROWS(Projet))))))),0)</f>
        <v>0</v>
      </c>
      <c r="H81" s="20"/>
    </row>
    <row r="82" spans="7:8" ht="14.5" customHeight="1" x14ac:dyDescent="0.35">
      <c r="G82" s="7">
        <f t="array" aca="1" ref="G82" ca="1">IF(MIN(IF(Projet&lt;&gt;"",IF(COUNTIF('std CND Applicable'!G$1:G81,Projet)=0,ROW(INDIRECT("1:"&amp;ROWS(Projet))))))&lt;&gt;0,INDEX(Projet,MIN(IF(Projet&lt;&gt;"",IF(COUNTIF('std CND Applicable'!G$1:G81,Projet)=0,ROW(INDIRECT("1:"&amp;ROWS(Projet))))))),0)</f>
        <v>0</v>
      </c>
      <c r="H82" s="20"/>
    </row>
    <row r="83" spans="7:8" ht="14.5" customHeight="1" x14ac:dyDescent="0.35">
      <c r="G83" s="7">
        <f t="array" aca="1" ref="G83" ca="1">IF(MIN(IF(Projet&lt;&gt;"",IF(COUNTIF('std CND Applicable'!G$1:G82,Projet)=0,ROW(INDIRECT("1:"&amp;ROWS(Projet))))))&lt;&gt;0,INDEX(Projet,MIN(IF(Projet&lt;&gt;"",IF(COUNTIF('std CND Applicable'!G$1:G82,Projet)=0,ROW(INDIRECT("1:"&amp;ROWS(Projet))))))),0)</f>
        <v>0</v>
      </c>
      <c r="H83" s="20"/>
    </row>
    <row r="84" spans="7:8" ht="14.5" customHeight="1" x14ac:dyDescent="0.35">
      <c r="G84" s="7">
        <f t="array" aca="1" ref="G84" ca="1">IF(MIN(IF(Projet&lt;&gt;"",IF(COUNTIF('std CND Applicable'!G$1:G83,Projet)=0,ROW(INDIRECT("1:"&amp;ROWS(Projet))))))&lt;&gt;0,INDEX(Projet,MIN(IF(Projet&lt;&gt;"",IF(COUNTIF('std CND Applicable'!G$1:G83,Projet)=0,ROW(INDIRECT("1:"&amp;ROWS(Projet))))))),0)</f>
        <v>0</v>
      </c>
      <c r="H84" s="20"/>
    </row>
    <row r="85" spans="7:8" ht="14.5" customHeight="1" x14ac:dyDescent="0.35">
      <c r="G85" s="7">
        <f t="array" aca="1" ref="G85" ca="1">IF(MIN(IF(Projet&lt;&gt;"",IF(COUNTIF('std CND Applicable'!G$1:G84,Projet)=0,ROW(INDIRECT("1:"&amp;ROWS(Projet))))))&lt;&gt;0,INDEX(Projet,MIN(IF(Projet&lt;&gt;"",IF(COUNTIF('std CND Applicable'!G$1:G84,Projet)=0,ROW(INDIRECT("1:"&amp;ROWS(Projet))))))),0)</f>
        <v>0</v>
      </c>
      <c r="H85" s="20"/>
    </row>
    <row r="86" spans="7:8" ht="14.5" customHeight="1" x14ac:dyDescent="0.35">
      <c r="G86" s="7">
        <f t="array" aca="1" ref="G86" ca="1">IF(MIN(IF(Projet&lt;&gt;"",IF(COUNTIF('std CND Applicable'!G$1:G85,Projet)=0,ROW(INDIRECT("1:"&amp;ROWS(Projet))))))&lt;&gt;0,INDEX(Projet,MIN(IF(Projet&lt;&gt;"",IF(COUNTIF('std CND Applicable'!G$1:G85,Projet)=0,ROW(INDIRECT("1:"&amp;ROWS(Projet))))))),0)</f>
        <v>0</v>
      </c>
      <c r="H86" s="20"/>
    </row>
    <row r="87" spans="7:8" ht="14.5" customHeight="1" x14ac:dyDescent="0.35">
      <c r="G87" s="7">
        <f t="array" aca="1" ref="G87" ca="1">IF(MIN(IF(Projet&lt;&gt;"",IF(COUNTIF('std CND Applicable'!G$1:G86,Projet)=0,ROW(INDIRECT("1:"&amp;ROWS(Projet))))))&lt;&gt;0,INDEX(Projet,MIN(IF(Projet&lt;&gt;"",IF(COUNTIF('std CND Applicable'!G$1:G86,Projet)=0,ROW(INDIRECT("1:"&amp;ROWS(Projet))))))),0)</f>
        <v>0</v>
      </c>
      <c r="H87" s="20"/>
    </row>
    <row r="88" spans="7:8" ht="14.5" customHeight="1" x14ac:dyDescent="0.35">
      <c r="G88" s="7">
        <f t="array" aca="1" ref="G88" ca="1">IF(MIN(IF(Projet&lt;&gt;"",IF(COUNTIF('std CND Applicable'!G$1:G87,Projet)=0,ROW(INDIRECT("1:"&amp;ROWS(Projet))))))&lt;&gt;0,INDEX(Projet,MIN(IF(Projet&lt;&gt;"",IF(COUNTIF('std CND Applicable'!G$1:G87,Projet)=0,ROW(INDIRECT("1:"&amp;ROWS(Projet))))))),0)</f>
        <v>0</v>
      </c>
      <c r="H88" s="20"/>
    </row>
    <row r="89" spans="7:8" ht="14.5" customHeight="1" x14ac:dyDescent="0.35">
      <c r="G89" s="7">
        <f t="array" aca="1" ref="G89" ca="1">IF(MIN(IF(Projet&lt;&gt;"",IF(COUNTIF('std CND Applicable'!G$1:G88,Projet)=0,ROW(INDIRECT("1:"&amp;ROWS(Projet))))))&lt;&gt;0,INDEX(Projet,MIN(IF(Projet&lt;&gt;"",IF(COUNTIF('std CND Applicable'!G$1:G88,Projet)=0,ROW(INDIRECT("1:"&amp;ROWS(Projet))))))),0)</f>
        <v>0</v>
      </c>
      <c r="H89" s="20"/>
    </row>
    <row r="90" spans="7:8" ht="14.5" customHeight="1" x14ac:dyDescent="0.35">
      <c r="G90" s="7">
        <f t="array" aca="1" ref="G90" ca="1">IF(MIN(IF(Projet&lt;&gt;"",IF(COUNTIF('std CND Applicable'!G$1:G89,Projet)=0,ROW(INDIRECT("1:"&amp;ROWS(Projet))))))&lt;&gt;0,INDEX(Projet,MIN(IF(Projet&lt;&gt;"",IF(COUNTIF('std CND Applicable'!G$1:G89,Projet)=0,ROW(INDIRECT("1:"&amp;ROWS(Projet))))))),0)</f>
        <v>0</v>
      </c>
      <c r="H90" s="20"/>
    </row>
    <row r="91" spans="7:8" ht="14.5" customHeight="1" x14ac:dyDescent="0.35">
      <c r="G91" s="7">
        <f t="array" aca="1" ref="G91" ca="1">IF(MIN(IF(Projet&lt;&gt;"",IF(COUNTIF('std CND Applicable'!G$1:G90,Projet)=0,ROW(INDIRECT("1:"&amp;ROWS(Projet))))))&lt;&gt;0,INDEX(Projet,MIN(IF(Projet&lt;&gt;"",IF(COUNTIF('std CND Applicable'!G$1:G90,Projet)=0,ROW(INDIRECT("1:"&amp;ROWS(Projet))))))),0)</f>
        <v>0</v>
      </c>
      <c r="H91" s="20"/>
    </row>
    <row r="92" spans="7:8" ht="14.5" customHeight="1" x14ac:dyDescent="0.35">
      <c r="G92" s="7">
        <f t="array" aca="1" ref="G92" ca="1">IF(MIN(IF(Projet&lt;&gt;"",IF(COUNTIF('std CND Applicable'!G$1:G91,Projet)=0,ROW(INDIRECT("1:"&amp;ROWS(Projet))))))&lt;&gt;0,INDEX(Projet,MIN(IF(Projet&lt;&gt;"",IF(COUNTIF('std CND Applicable'!G$1:G91,Projet)=0,ROW(INDIRECT("1:"&amp;ROWS(Projet))))))),0)</f>
        <v>0</v>
      </c>
      <c r="H92" s="20"/>
    </row>
    <row r="93" spans="7:8" ht="14.5" customHeight="1" x14ac:dyDescent="0.35">
      <c r="G93" s="7">
        <f t="array" aca="1" ref="G93" ca="1">IF(MIN(IF(Projet&lt;&gt;"",IF(COUNTIF('std CND Applicable'!G$1:G92,Projet)=0,ROW(INDIRECT("1:"&amp;ROWS(Projet))))))&lt;&gt;0,INDEX(Projet,MIN(IF(Projet&lt;&gt;"",IF(COUNTIF('std CND Applicable'!G$1:G92,Projet)=0,ROW(INDIRECT("1:"&amp;ROWS(Projet))))))),0)</f>
        <v>0</v>
      </c>
      <c r="H93" s="20"/>
    </row>
    <row r="94" spans="7:8" ht="14.5" customHeight="1" x14ac:dyDescent="0.35">
      <c r="G94" s="7">
        <f t="array" aca="1" ref="G94" ca="1">IF(MIN(IF(Projet&lt;&gt;"",IF(COUNTIF('std CND Applicable'!G$1:G93,Projet)=0,ROW(INDIRECT("1:"&amp;ROWS(Projet))))))&lt;&gt;0,INDEX(Projet,MIN(IF(Projet&lt;&gt;"",IF(COUNTIF('std CND Applicable'!G$1:G93,Projet)=0,ROW(INDIRECT("1:"&amp;ROWS(Projet))))))),0)</f>
        <v>0</v>
      </c>
      <c r="H94" s="20"/>
    </row>
    <row r="95" spans="7:8" ht="14.5" customHeight="1" x14ac:dyDescent="0.35">
      <c r="G95" s="7">
        <f t="array" aca="1" ref="G95" ca="1">IF(MIN(IF(Projet&lt;&gt;"",IF(COUNTIF('std CND Applicable'!G$1:G94,Projet)=0,ROW(INDIRECT("1:"&amp;ROWS(Projet))))))&lt;&gt;0,INDEX(Projet,MIN(IF(Projet&lt;&gt;"",IF(COUNTIF('std CND Applicable'!G$1:G94,Projet)=0,ROW(INDIRECT("1:"&amp;ROWS(Projet))))))),0)</f>
        <v>0</v>
      </c>
      <c r="H95" s="20"/>
    </row>
    <row r="96" spans="7:8" ht="14.5" customHeight="1" x14ac:dyDescent="0.35">
      <c r="G96" s="7">
        <f t="array" aca="1" ref="G96" ca="1">IF(MIN(IF(Projet&lt;&gt;"",IF(COUNTIF('std CND Applicable'!G$1:G95,Projet)=0,ROW(INDIRECT("1:"&amp;ROWS(Projet))))))&lt;&gt;0,INDEX(Projet,MIN(IF(Projet&lt;&gt;"",IF(COUNTIF('std CND Applicable'!G$1:G95,Projet)=0,ROW(INDIRECT("1:"&amp;ROWS(Projet))))))),0)</f>
        <v>0</v>
      </c>
      <c r="H96" s="20"/>
    </row>
    <row r="97" spans="7:8" ht="14.5" customHeight="1" x14ac:dyDescent="0.35">
      <c r="G97" s="7">
        <f t="array" aca="1" ref="G97" ca="1">IF(MIN(IF(Projet&lt;&gt;"",IF(COUNTIF('std CND Applicable'!G$1:G96,Projet)=0,ROW(INDIRECT("1:"&amp;ROWS(Projet))))))&lt;&gt;0,INDEX(Projet,MIN(IF(Projet&lt;&gt;"",IF(COUNTIF('std CND Applicable'!G$1:G96,Projet)=0,ROW(INDIRECT("1:"&amp;ROWS(Projet))))))),0)</f>
        <v>0</v>
      </c>
      <c r="H97" s="20"/>
    </row>
    <row r="98" spans="7:8" ht="14.5" customHeight="1" x14ac:dyDescent="0.35">
      <c r="G98" s="7">
        <f t="array" aca="1" ref="G98" ca="1">IF(MIN(IF(Projet&lt;&gt;"",IF(COUNTIF('std CND Applicable'!G$1:G97,Projet)=0,ROW(INDIRECT("1:"&amp;ROWS(Projet))))))&lt;&gt;0,INDEX(Projet,MIN(IF(Projet&lt;&gt;"",IF(COUNTIF('std CND Applicable'!G$1:G97,Projet)=0,ROW(INDIRECT("1:"&amp;ROWS(Projet))))))),0)</f>
        <v>0</v>
      </c>
      <c r="H98" s="20"/>
    </row>
    <row r="99" spans="7:8" ht="14.5" customHeight="1" x14ac:dyDescent="0.35">
      <c r="G99" s="7">
        <f t="array" aca="1" ref="G99" ca="1">IF(MIN(IF(Projet&lt;&gt;"",IF(COUNTIF('std CND Applicable'!G$1:G98,Projet)=0,ROW(INDIRECT("1:"&amp;ROWS(Projet))))))&lt;&gt;0,INDEX(Projet,MIN(IF(Projet&lt;&gt;"",IF(COUNTIF('std CND Applicable'!G$1:G98,Projet)=0,ROW(INDIRECT("1:"&amp;ROWS(Projet))))))),0)</f>
        <v>0</v>
      </c>
      <c r="H99" s="20"/>
    </row>
    <row r="100" spans="7:8" ht="14.5" customHeight="1" x14ac:dyDescent="0.35">
      <c r="G100" s="7">
        <f t="array" aca="1" ref="G100" ca="1">IF(MIN(IF(Projet&lt;&gt;"",IF(COUNTIF('std CND Applicable'!G$1:G99,Projet)=0,ROW(INDIRECT("1:"&amp;ROWS(Projet))))))&lt;&gt;0,INDEX(Projet,MIN(IF(Projet&lt;&gt;"",IF(COUNTIF('std CND Applicable'!G$1:G99,Projet)=0,ROW(INDIRECT("1:"&amp;ROWS(Projet))))))),0)</f>
        <v>0</v>
      </c>
      <c r="H100" s="20"/>
    </row>
    <row r="101" spans="7:8" ht="14.5" customHeight="1" x14ac:dyDescent="0.35">
      <c r="H101" s="20"/>
    </row>
    <row r="102" spans="7:8" ht="14.5" customHeight="1" x14ac:dyDescent="0.35">
      <c r="H102" s="20"/>
    </row>
    <row r="103" spans="7:8" ht="14.5" customHeight="1" x14ac:dyDescent="0.35">
      <c r="H103" s="20"/>
    </row>
    <row r="104" spans="7:8" ht="14.5" customHeight="1" x14ac:dyDescent="0.35">
      <c r="H104" s="20"/>
    </row>
    <row r="105" spans="7:8" ht="14.5" customHeight="1" x14ac:dyDescent="0.35">
      <c r="H105" s="20"/>
    </row>
    <row r="106" spans="7:8" ht="14.5" customHeight="1" x14ac:dyDescent="0.35">
      <c r="H106" s="20"/>
    </row>
    <row r="107" spans="7:8" ht="14.5" customHeight="1" x14ac:dyDescent="0.35">
      <c r="H107" s="20"/>
    </row>
    <row r="108" spans="7:8" ht="14.5" customHeight="1" x14ac:dyDescent="0.35">
      <c r="H108" s="20"/>
    </row>
    <row r="109" spans="7:8" ht="14.5" customHeight="1" x14ac:dyDescent="0.35">
      <c r="H109" s="20"/>
    </row>
    <row r="110" spans="7:8" ht="14.5" customHeight="1" x14ac:dyDescent="0.35">
      <c r="H110" s="20"/>
    </row>
    <row r="111" spans="7:8" x14ac:dyDescent="0.35">
      <c r="H111" s="20"/>
    </row>
    <row r="112" spans="7:8" x14ac:dyDescent="0.35">
      <c r="H112" s="20"/>
    </row>
    <row r="113" spans="8:8" x14ac:dyDescent="0.35">
      <c r="H113" s="20"/>
    </row>
    <row r="114" spans="8:8" x14ac:dyDescent="0.35">
      <c r="H114" s="20"/>
    </row>
    <row r="115" spans="8:8" x14ac:dyDescent="0.35">
      <c r="H115" s="20"/>
    </row>
    <row r="116" spans="8:8" x14ac:dyDescent="0.35">
      <c r="H116" s="20"/>
    </row>
    <row r="117" spans="8:8" x14ac:dyDescent="0.35">
      <c r="H117" s="20"/>
    </row>
    <row r="118" spans="8:8" x14ac:dyDescent="0.35">
      <c r="H118" s="20"/>
    </row>
    <row r="119" spans="8:8" x14ac:dyDescent="0.35">
      <c r="H119" s="20"/>
    </row>
    <row r="120" spans="8:8" x14ac:dyDescent="0.35">
      <c r="H120" s="20"/>
    </row>
    <row r="121" spans="8:8" x14ac:dyDescent="0.35">
      <c r="H121" s="20"/>
    </row>
    <row r="122" spans="8:8" x14ac:dyDescent="0.35">
      <c r="H122" s="20"/>
    </row>
    <row r="123" spans="8:8" x14ac:dyDescent="0.35">
      <c r="H123" s="20"/>
    </row>
    <row r="124" spans="8:8" x14ac:dyDescent="0.35">
      <c r="H124" s="20"/>
    </row>
    <row r="125" spans="8:8" x14ac:dyDescent="0.35">
      <c r="H125" s="20"/>
    </row>
    <row r="126" spans="8:8" x14ac:dyDescent="0.35">
      <c r="H126" s="20"/>
    </row>
    <row r="127" spans="8:8" x14ac:dyDescent="0.35">
      <c r="H127" s="20"/>
    </row>
    <row r="128" spans="8:8" x14ac:dyDescent="0.35">
      <c r="H128" s="20"/>
    </row>
    <row r="129" spans="8:8" x14ac:dyDescent="0.35">
      <c r="H129" s="20"/>
    </row>
    <row r="130" spans="8:8" x14ac:dyDescent="0.35">
      <c r="H130" s="20"/>
    </row>
    <row r="131" spans="8:8" x14ac:dyDescent="0.35">
      <c r="H131" s="20"/>
    </row>
    <row r="132" spans="8:8" x14ac:dyDescent="0.35">
      <c r="H132" s="20"/>
    </row>
    <row r="133" spans="8:8" x14ac:dyDescent="0.35">
      <c r="H133" s="20"/>
    </row>
    <row r="134" spans="8:8" x14ac:dyDescent="0.35">
      <c r="H134" s="20"/>
    </row>
    <row r="135" spans="8:8" x14ac:dyDescent="0.35">
      <c r="H135" s="20"/>
    </row>
    <row r="136" spans="8:8" x14ac:dyDescent="0.35">
      <c r="H136" s="20"/>
    </row>
    <row r="137" spans="8:8" x14ac:dyDescent="0.35">
      <c r="H137" s="20"/>
    </row>
    <row r="138" spans="8:8" x14ac:dyDescent="0.35">
      <c r="H138" s="20"/>
    </row>
    <row r="139" spans="8:8" x14ac:dyDescent="0.35">
      <c r="H139" s="20"/>
    </row>
    <row r="140" spans="8:8" x14ac:dyDescent="0.35">
      <c r="H140" s="20"/>
    </row>
    <row r="141" spans="8:8" x14ac:dyDescent="0.35">
      <c r="H141" s="20"/>
    </row>
    <row r="142" spans="8:8" x14ac:dyDescent="0.35">
      <c r="H142" s="20"/>
    </row>
    <row r="143" spans="8:8" x14ac:dyDescent="0.35">
      <c r="H143" s="20"/>
    </row>
    <row r="144" spans="8:8" x14ac:dyDescent="0.35">
      <c r="H144" s="20"/>
    </row>
    <row r="145" spans="8:8" x14ac:dyDescent="0.35">
      <c r="H145" s="20"/>
    </row>
    <row r="146" spans="8:8" x14ac:dyDescent="0.35">
      <c r="H146" s="20"/>
    </row>
    <row r="147" spans="8:8" x14ac:dyDescent="0.35">
      <c r="H147" s="20"/>
    </row>
    <row r="148" spans="8:8" x14ac:dyDescent="0.35">
      <c r="H148" s="20"/>
    </row>
    <row r="149" spans="8:8" x14ac:dyDescent="0.35">
      <c r="H149" s="20"/>
    </row>
    <row r="150" spans="8:8" x14ac:dyDescent="0.35">
      <c r="H150" s="20"/>
    </row>
    <row r="151" spans="8:8" x14ac:dyDescent="0.35">
      <c r="H151" s="20"/>
    </row>
    <row r="152" spans="8:8" x14ac:dyDescent="0.35">
      <c r="H152" s="20"/>
    </row>
    <row r="153" spans="8:8" x14ac:dyDescent="0.35">
      <c r="H153" s="20"/>
    </row>
    <row r="154" spans="8:8" x14ac:dyDescent="0.35">
      <c r="H154" s="20"/>
    </row>
    <row r="155" spans="8:8" x14ac:dyDescent="0.35">
      <c r="H155" s="20"/>
    </row>
    <row r="156" spans="8:8" x14ac:dyDescent="0.35">
      <c r="H156" s="20"/>
    </row>
    <row r="157" spans="8:8" x14ac:dyDescent="0.35">
      <c r="H157" s="20"/>
    </row>
    <row r="158" spans="8:8" x14ac:dyDescent="0.35">
      <c r="H158" s="20"/>
    </row>
    <row r="159" spans="8:8" x14ac:dyDescent="0.35">
      <c r="H159" s="20"/>
    </row>
    <row r="160" spans="8:8" x14ac:dyDescent="0.35">
      <c r="H160" s="20"/>
    </row>
    <row r="161" spans="8:8" x14ac:dyDescent="0.35">
      <c r="H161" s="20"/>
    </row>
    <row r="162" spans="8:8" x14ac:dyDescent="0.35">
      <c r="H162" s="20"/>
    </row>
    <row r="163" spans="8:8" x14ac:dyDescent="0.35">
      <c r="H163" s="20"/>
    </row>
    <row r="164" spans="8:8" x14ac:dyDescent="0.35">
      <c r="H164" s="20"/>
    </row>
    <row r="165" spans="8:8" x14ac:dyDescent="0.35">
      <c r="H165" s="20"/>
    </row>
    <row r="166" spans="8:8" x14ac:dyDescent="0.35">
      <c r="H166" s="20"/>
    </row>
    <row r="167" spans="8:8" x14ac:dyDescent="0.35">
      <c r="H167" s="20"/>
    </row>
    <row r="168" spans="8:8" x14ac:dyDescent="0.35">
      <c r="H168" s="20"/>
    </row>
    <row r="169" spans="8:8" x14ac:dyDescent="0.35">
      <c r="H169" s="20"/>
    </row>
    <row r="170" spans="8:8" x14ac:dyDescent="0.35">
      <c r="H170" s="20"/>
    </row>
    <row r="171" spans="8:8" x14ac:dyDescent="0.35">
      <c r="H171" s="20"/>
    </row>
    <row r="172" spans="8:8" x14ac:dyDescent="0.35">
      <c r="H172" s="20"/>
    </row>
    <row r="173" spans="8:8" x14ac:dyDescent="0.35">
      <c r="H173" s="20"/>
    </row>
    <row r="174" spans="8:8" x14ac:dyDescent="0.35">
      <c r="H174" s="20"/>
    </row>
    <row r="175" spans="8:8" x14ac:dyDescent="0.35">
      <c r="H175" s="20"/>
    </row>
    <row r="176" spans="8:8" x14ac:dyDescent="0.35">
      <c r="H176" s="20"/>
    </row>
    <row r="177" spans="8:8" x14ac:dyDescent="0.35">
      <c r="H177" s="20"/>
    </row>
    <row r="178" spans="8:8" x14ac:dyDescent="0.35">
      <c r="H178" s="20"/>
    </row>
    <row r="179" spans="8:8" x14ac:dyDescent="0.35">
      <c r="H179" s="20"/>
    </row>
    <row r="180" spans="8:8" x14ac:dyDescent="0.35">
      <c r="H180" s="20"/>
    </row>
    <row r="181" spans="8:8" x14ac:dyDescent="0.35">
      <c r="H181" s="20"/>
    </row>
    <row r="182" spans="8:8" x14ac:dyDescent="0.35">
      <c r="H182" s="20"/>
    </row>
    <row r="183" spans="8:8" x14ac:dyDescent="0.35">
      <c r="H183" s="20"/>
    </row>
    <row r="184" spans="8:8" x14ac:dyDescent="0.35">
      <c r="H184" s="20"/>
    </row>
    <row r="185" spans="8:8" x14ac:dyDescent="0.35">
      <c r="H185" s="20"/>
    </row>
    <row r="186" spans="8:8" x14ac:dyDescent="0.35">
      <c r="H186" s="20"/>
    </row>
    <row r="187" spans="8:8" x14ac:dyDescent="0.35">
      <c r="H187" s="20"/>
    </row>
    <row r="188" spans="8:8" x14ac:dyDescent="0.35">
      <c r="H188" s="20"/>
    </row>
    <row r="189" spans="8:8" x14ac:dyDescent="0.35">
      <c r="H189" s="20"/>
    </row>
    <row r="190" spans="8:8" x14ac:dyDescent="0.35">
      <c r="H190" s="20"/>
    </row>
    <row r="191" spans="8:8" x14ac:dyDescent="0.35">
      <c r="H191" s="20"/>
    </row>
    <row r="192" spans="8:8" x14ac:dyDescent="0.35">
      <c r="H192" s="20"/>
    </row>
    <row r="193" spans="8:8" x14ac:dyDescent="0.35">
      <c r="H193" s="20"/>
    </row>
    <row r="194" spans="8:8" x14ac:dyDescent="0.35">
      <c r="H194" s="20"/>
    </row>
    <row r="195" spans="8:8" x14ac:dyDescent="0.35">
      <c r="H195" s="20"/>
    </row>
    <row r="196" spans="8:8" x14ac:dyDescent="0.35">
      <c r="H196" s="20"/>
    </row>
    <row r="197" spans="8:8" x14ac:dyDescent="0.35">
      <c r="H197" s="20"/>
    </row>
    <row r="198" spans="8:8" x14ac:dyDescent="0.35">
      <c r="H198" s="20"/>
    </row>
    <row r="199" spans="8:8" x14ac:dyDescent="0.35">
      <c r="H199" s="20"/>
    </row>
    <row r="200" spans="8:8" x14ac:dyDescent="0.35">
      <c r="H200" s="20"/>
    </row>
    <row r="201" spans="8:8" x14ac:dyDescent="0.35">
      <c r="H201" s="20"/>
    </row>
    <row r="202" spans="8:8" x14ac:dyDescent="0.35">
      <c r="H202" s="20"/>
    </row>
    <row r="203" spans="8:8" x14ac:dyDescent="0.35">
      <c r="H203" s="20"/>
    </row>
    <row r="204" spans="8:8" x14ac:dyDescent="0.35">
      <c r="H204" s="20"/>
    </row>
    <row r="205" spans="8:8" x14ac:dyDescent="0.35">
      <c r="H205" s="20"/>
    </row>
    <row r="206" spans="8:8" x14ac:dyDescent="0.35">
      <c r="H206" s="20"/>
    </row>
    <row r="207" spans="8:8" x14ac:dyDescent="0.35">
      <c r="H207" s="20"/>
    </row>
    <row r="208" spans="8:8" x14ac:dyDescent="0.35">
      <c r="H208" s="20"/>
    </row>
    <row r="209" spans="8:8" x14ac:dyDescent="0.35">
      <c r="H209" s="20"/>
    </row>
    <row r="210" spans="8:8" x14ac:dyDescent="0.35">
      <c r="H210" s="20"/>
    </row>
    <row r="211" spans="8:8" x14ac:dyDescent="0.35">
      <c r="H211" s="20"/>
    </row>
    <row r="212" spans="8:8" x14ac:dyDescent="0.35">
      <c r="H212" s="20"/>
    </row>
    <row r="213" spans="8:8" x14ac:dyDescent="0.35">
      <c r="H213" s="20"/>
    </row>
    <row r="214" spans="8:8" x14ac:dyDescent="0.35">
      <c r="H214" s="20"/>
    </row>
    <row r="215" spans="8:8" x14ac:dyDescent="0.35">
      <c r="H215" s="20"/>
    </row>
    <row r="216" spans="8:8" x14ac:dyDescent="0.35">
      <c r="H216" s="20"/>
    </row>
    <row r="217" spans="8:8" x14ac:dyDescent="0.35">
      <c r="H217" s="20"/>
    </row>
    <row r="218" spans="8:8" x14ac:dyDescent="0.35">
      <c r="H218" s="20"/>
    </row>
    <row r="219" spans="8:8" x14ac:dyDescent="0.35">
      <c r="H219" s="20"/>
    </row>
    <row r="220" spans="8:8" x14ac:dyDescent="0.35">
      <c r="H220" s="20"/>
    </row>
    <row r="221" spans="8:8" x14ac:dyDescent="0.35">
      <c r="H221" s="20"/>
    </row>
    <row r="222" spans="8:8" x14ac:dyDescent="0.35">
      <c r="H222" s="20"/>
    </row>
    <row r="223" spans="8:8" x14ac:dyDescent="0.35">
      <c r="H223" s="20"/>
    </row>
    <row r="224" spans="8:8" x14ac:dyDescent="0.35">
      <c r="H224" s="20"/>
    </row>
    <row r="225" spans="8:8" x14ac:dyDescent="0.35">
      <c r="H225" s="20"/>
    </row>
    <row r="226" spans="8:8" x14ac:dyDescent="0.35">
      <c r="H226" s="20"/>
    </row>
    <row r="227" spans="8:8" x14ac:dyDescent="0.35">
      <c r="H227" s="20"/>
    </row>
    <row r="228" spans="8:8" x14ac:dyDescent="0.35">
      <c r="H228" s="20"/>
    </row>
    <row r="229" spans="8:8" x14ac:dyDescent="0.35">
      <c r="H229" s="20"/>
    </row>
    <row r="230" spans="8:8" x14ac:dyDescent="0.35">
      <c r="H230" s="20"/>
    </row>
    <row r="231" spans="8:8" x14ac:dyDescent="0.35">
      <c r="H231" s="20"/>
    </row>
    <row r="232" spans="8:8" x14ac:dyDescent="0.35">
      <c r="H232" s="20"/>
    </row>
    <row r="233" spans="8:8" x14ac:dyDescent="0.35">
      <c r="H233" s="20"/>
    </row>
    <row r="234" spans="8:8" x14ac:dyDescent="0.35">
      <c r="H234" s="20"/>
    </row>
    <row r="235" spans="8:8" x14ac:dyDescent="0.35">
      <c r="H235" s="20"/>
    </row>
    <row r="236" spans="8:8" x14ac:dyDescent="0.35">
      <c r="H236" s="20"/>
    </row>
    <row r="237" spans="8:8" x14ac:dyDescent="0.35">
      <c r="H237" s="20"/>
    </row>
    <row r="238" spans="8:8" x14ac:dyDescent="0.35">
      <c r="H238" s="20"/>
    </row>
    <row r="239" spans="8:8" x14ac:dyDescent="0.35">
      <c r="H239" s="20"/>
    </row>
    <row r="240" spans="8:8" x14ac:dyDescent="0.35">
      <c r="H240" s="20"/>
    </row>
    <row r="241" spans="8:8" x14ac:dyDescent="0.35">
      <c r="H241" s="20"/>
    </row>
    <row r="242" spans="8:8" x14ac:dyDescent="0.35">
      <c r="H242" s="20"/>
    </row>
    <row r="243" spans="8:8" x14ac:dyDescent="0.35">
      <c r="H243" s="20"/>
    </row>
    <row r="244" spans="8:8" x14ac:dyDescent="0.35">
      <c r="H244" s="20"/>
    </row>
    <row r="245" spans="8:8" x14ac:dyDescent="0.35">
      <c r="H245" s="20"/>
    </row>
    <row r="246" spans="8:8" x14ac:dyDescent="0.35">
      <c r="H246" s="20"/>
    </row>
    <row r="247" spans="8:8" x14ac:dyDescent="0.35">
      <c r="H247" s="20"/>
    </row>
    <row r="248" spans="8:8" x14ac:dyDescent="0.35">
      <c r="H248" s="20"/>
    </row>
    <row r="249" spans="8:8" x14ac:dyDescent="0.35">
      <c r="H249" s="20"/>
    </row>
    <row r="250" spans="8:8" x14ac:dyDescent="0.35">
      <c r="H250" s="20"/>
    </row>
    <row r="251" spans="8:8" x14ac:dyDescent="0.35">
      <c r="H251" s="20"/>
    </row>
    <row r="252" spans="8:8" x14ac:dyDescent="0.35">
      <c r="H252" s="20"/>
    </row>
    <row r="253" spans="8:8" x14ac:dyDescent="0.35">
      <c r="H253" s="20"/>
    </row>
    <row r="254" spans="8:8" x14ac:dyDescent="0.35">
      <c r="H254" s="20"/>
    </row>
    <row r="255" spans="8:8" x14ac:dyDescent="0.35">
      <c r="H255" s="20"/>
    </row>
    <row r="256" spans="8:8" x14ac:dyDescent="0.35">
      <c r="H256" s="20"/>
    </row>
    <row r="257" spans="8:8" x14ac:dyDescent="0.35">
      <c r="H257" s="20"/>
    </row>
    <row r="258" spans="8:8" x14ac:dyDescent="0.35">
      <c r="H258" s="20"/>
    </row>
    <row r="259" spans="8:8" x14ac:dyDescent="0.35">
      <c r="H259" s="20"/>
    </row>
    <row r="260" spans="8:8" x14ac:dyDescent="0.35">
      <c r="H260" s="20"/>
    </row>
    <row r="261" spans="8:8" x14ac:dyDescent="0.35">
      <c r="H261" s="20"/>
    </row>
    <row r="262" spans="8:8" x14ac:dyDescent="0.35">
      <c r="H262" s="20"/>
    </row>
    <row r="263" spans="8:8" x14ac:dyDescent="0.35">
      <c r="H263" s="20"/>
    </row>
    <row r="264" spans="8:8" x14ac:dyDescent="0.35">
      <c r="H264" s="20"/>
    </row>
    <row r="265" spans="8:8" x14ac:dyDescent="0.35">
      <c r="H265" s="20"/>
    </row>
    <row r="266" spans="8:8" x14ac:dyDescent="0.35">
      <c r="H266" s="20"/>
    </row>
    <row r="267" spans="8:8" x14ac:dyDescent="0.35">
      <c r="H267" s="20"/>
    </row>
    <row r="268" spans="8:8" x14ac:dyDescent="0.35">
      <c r="H268" s="20"/>
    </row>
    <row r="269" spans="8:8" x14ac:dyDescent="0.35">
      <c r="H269" s="20"/>
    </row>
    <row r="270" spans="8:8" x14ac:dyDescent="0.35">
      <c r="H270" s="20"/>
    </row>
    <row r="271" spans="8:8" x14ac:dyDescent="0.35">
      <c r="H271" s="20"/>
    </row>
    <row r="272" spans="8:8" x14ac:dyDescent="0.35">
      <c r="H272" s="20"/>
    </row>
    <row r="273" spans="8:8" x14ac:dyDescent="0.35">
      <c r="H273" s="20"/>
    </row>
    <row r="274" spans="8:8" x14ac:dyDescent="0.35">
      <c r="H274" s="20"/>
    </row>
    <row r="275" spans="8:8" x14ac:dyDescent="0.35">
      <c r="H275" s="20"/>
    </row>
    <row r="276" spans="8:8" x14ac:dyDescent="0.35">
      <c r="H276" s="20"/>
    </row>
    <row r="277" spans="8:8" x14ac:dyDescent="0.35">
      <c r="H277" s="20"/>
    </row>
    <row r="278" spans="8:8" x14ac:dyDescent="0.35">
      <c r="H278" s="20"/>
    </row>
    <row r="279" spans="8:8" x14ac:dyDescent="0.35">
      <c r="H279" s="20"/>
    </row>
    <row r="280" spans="8:8" x14ac:dyDescent="0.35">
      <c r="H280" s="20"/>
    </row>
    <row r="281" spans="8:8" x14ac:dyDescent="0.35">
      <c r="H281" s="20"/>
    </row>
    <row r="282" spans="8:8" x14ac:dyDescent="0.35">
      <c r="H282" s="20"/>
    </row>
    <row r="283" spans="8:8" x14ac:dyDescent="0.35">
      <c r="H283" s="20"/>
    </row>
    <row r="284" spans="8:8" x14ac:dyDescent="0.35">
      <c r="H284" s="20"/>
    </row>
    <row r="285" spans="8:8" x14ac:dyDescent="0.35">
      <c r="H285" s="20"/>
    </row>
    <row r="286" spans="8:8" x14ac:dyDescent="0.35">
      <c r="H286" s="20"/>
    </row>
    <row r="287" spans="8:8" x14ac:dyDescent="0.35">
      <c r="H287" s="20"/>
    </row>
    <row r="288" spans="8:8" x14ac:dyDescent="0.35">
      <c r="H288" s="20"/>
    </row>
    <row r="289" spans="8:8" x14ac:dyDescent="0.35">
      <c r="H289" s="20"/>
    </row>
    <row r="290" spans="8:8" x14ac:dyDescent="0.35">
      <c r="H290" s="20"/>
    </row>
    <row r="291" spans="8:8" x14ac:dyDescent="0.35">
      <c r="H291" s="20"/>
    </row>
    <row r="292" spans="8:8" x14ac:dyDescent="0.35">
      <c r="H292" s="20"/>
    </row>
    <row r="293" spans="8:8" x14ac:dyDescent="0.35">
      <c r="H293" s="20"/>
    </row>
    <row r="294" spans="8:8" x14ac:dyDescent="0.35">
      <c r="H294" s="20"/>
    </row>
    <row r="295" spans="8:8" x14ac:dyDescent="0.35">
      <c r="H295" s="20"/>
    </row>
    <row r="296" spans="8:8" x14ac:dyDescent="0.35">
      <c r="H296" s="20"/>
    </row>
    <row r="297" spans="8:8" x14ac:dyDescent="0.35">
      <c r="H297" s="20"/>
    </row>
    <row r="298" spans="8:8" x14ac:dyDescent="0.35">
      <c r="H298" s="20"/>
    </row>
    <row r="299" spans="8:8" x14ac:dyDescent="0.35">
      <c r="H299" s="20"/>
    </row>
    <row r="300" spans="8:8" x14ac:dyDescent="0.35">
      <c r="H300" s="20"/>
    </row>
    <row r="301" spans="8:8" x14ac:dyDescent="0.35">
      <c r="H301" s="20"/>
    </row>
    <row r="302" spans="8:8" x14ac:dyDescent="0.35">
      <c r="H302" s="20"/>
    </row>
    <row r="303" spans="8:8" x14ac:dyDescent="0.35">
      <c r="H303" s="20"/>
    </row>
    <row r="304" spans="8:8" x14ac:dyDescent="0.35">
      <c r="H304" s="20"/>
    </row>
    <row r="305" spans="8:8" x14ac:dyDescent="0.35">
      <c r="H305" s="20"/>
    </row>
    <row r="306" spans="8:8" x14ac:dyDescent="0.35">
      <c r="H306" s="20"/>
    </row>
    <row r="307" spans="8:8" x14ac:dyDescent="0.35">
      <c r="H307" s="20"/>
    </row>
    <row r="308" spans="8:8" x14ac:dyDescent="0.35">
      <c r="H308" s="20"/>
    </row>
    <row r="309" spans="8:8" x14ac:dyDescent="0.35">
      <c r="H309" s="20"/>
    </row>
    <row r="310" spans="8:8" x14ac:dyDescent="0.35">
      <c r="H310" s="20"/>
    </row>
    <row r="311" spans="8:8" x14ac:dyDescent="0.35">
      <c r="H311" s="20"/>
    </row>
    <row r="312" spans="8:8" x14ac:dyDescent="0.35">
      <c r="H312" s="20"/>
    </row>
    <row r="313" spans="8:8" x14ac:dyDescent="0.35">
      <c r="H313" s="20"/>
    </row>
    <row r="314" spans="8:8" x14ac:dyDescent="0.35">
      <c r="H314" s="20"/>
    </row>
    <row r="315" spans="8:8" x14ac:dyDescent="0.35">
      <c r="H315" s="20"/>
    </row>
    <row r="316" spans="8:8" x14ac:dyDescent="0.35">
      <c r="H316" s="20"/>
    </row>
    <row r="317" spans="8:8" x14ac:dyDescent="0.35">
      <c r="H317" s="20"/>
    </row>
    <row r="318" spans="8:8" x14ac:dyDescent="0.35">
      <c r="H318" s="20"/>
    </row>
    <row r="319" spans="8:8" x14ac:dyDescent="0.35">
      <c r="H319" s="20"/>
    </row>
    <row r="320" spans="8:8" x14ac:dyDescent="0.35">
      <c r="H320" s="20"/>
    </row>
    <row r="321" spans="8:8" x14ac:dyDescent="0.35">
      <c r="H321" s="20"/>
    </row>
    <row r="322" spans="8:8" x14ac:dyDescent="0.35">
      <c r="H322" s="20"/>
    </row>
    <row r="323" spans="8:8" x14ac:dyDescent="0.35">
      <c r="H323" s="20"/>
    </row>
    <row r="324" spans="8:8" x14ac:dyDescent="0.35">
      <c r="H324" s="20"/>
    </row>
    <row r="325" spans="8:8" x14ac:dyDescent="0.35">
      <c r="H325" s="20"/>
    </row>
    <row r="326" spans="8:8" x14ac:dyDescent="0.35">
      <c r="H326" s="20"/>
    </row>
    <row r="327" spans="8:8" x14ac:dyDescent="0.35">
      <c r="H327" s="20"/>
    </row>
    <row r="328" spans="8:8" x14ac:dyDescent="0.35">
      <c r="H328" s="20"/>
    </row>
    <row r="329" spans="8:8" x14ac:dyDescent="0.35">
      <c r="H329" s="20"/>
    </row>
    <row r="330" spans="8:8" x14ac:dyDescent="0.35">
      <c r="H330" s="20"/>
    </row>
    <row r="331" spans="8:8" x14ac:dyDescent="0.35">
      <c r="H331" s="20"/>
    </row>
    <row r="332" spans="8:8" x14ac:dyDescent="0.35">
      <c r="H332" s="20"/>
    </row>
    <row r="333" spans="8:8" x14ac:dyDescent="0.35">
      <c r="H333" s="20"/>
    </row>
    <row r="334" spans="8:8" x14ac:dyDescent="0.35">
      <c r="H334" s="20"/>
    </row>
    <row r="335" spans="8:8" x14ac:dyDescent="0.35">
      <c r="H335" s="20"/>
    </row>
    <row r="336" spans="8:8" x14ac:dyDescent="0.35">
      <c r="H336" s="20"/>
    </row>
    <row r="337" spans="8:8" x14ac:dyDescent="0.35">
      <c r="H337" s="20"/>
    </row>
    <row r="338" spans="8:8" x14ac:dyDescent="0.35">
      <c r="H338" s="20"/>
    </row>
    <row r="339" spans="8:8" x14ac:dyDescent="0.35">
      <c r="H339" s="20"/>
    </row>
    <row r="340" spans="8:8" x14ac:dyDescent="0.35">
      <c r="H340" s="20"/>
    </row>
    <row r="341" spans="8:8" x14ac:dyDescent="0.35">
      <c r="H341" s="20"/>
    </row>
    <row r="342" spans="8:8" x14ac:dyDescent="0.35">
      <c r="H342" s="20"/>
    </row>
    <row r="343" spans="8:8" x14ac:dyDescent="0.35">
      <c r="H343" s="20"/>
    </row>
    <row r="344" spans="8:8" x14ac:dyDescent="0.35">
      <c r="H344" s="20"/>
    </row>
    <row r="345" spans="8:8" x14ac:dyDescent="0.35">
      <c r="H345" s="20"/>
    </row>
    <row r="346" spans="8:8" x14ac:dyDescent="0.35">
      <c r="H346" s="20"/>
    </row>
    <row r="347" spans="8:8" x14ac:dyDescent="0.35">
      <c r="H347" s="20"/>
    </row>
    <row r="348" spans="8:8" x14ac:dyDescent="0.35">
      <c r="H348" s="20"/>
    </row>
    <row r="349" spans="8:8" x14ac:dyDescent="0.35">
      <c r="H349" s="20"/>
    </row>
    <row r="350" spans="8:8" x14ac:dyDescent="0.35">
      <c r="H350" s="20"/>
    </row>
    <row r="351" spans="8:8" x14ac:dyDescent="0.35">
      <c r="H351" s="20"/>
    </row>
    <row r="352" spans="8:8" x14ac:dyDescent="0.35">
      <c r="H352" s="20"/>
    </row>
    <row r="353" spans="8:8" x14ac:dyDescent="0.35">
      <c r="H353" s="20"/>
    </row>
    <row r="354" spans="8:8" x14ac:dyDescent="0.35">
      <c r="H354" s="20"/>
    </row>
    <row r="355" spans="8:8" x14ac:dyDescent="0.35">
      <c r="H355" s="20"/>
    </row>
    <row r="356" spans="8:8" x14ac:dyDescent="0.35">
      <c r="H356" s="20"/>
    </row>
    <row r="357" spans="8:8" x14ac:dyDescent="0.35">
      <c r="H357" s="20"/>
    </row>
    <row r="358" spans="8:8" x14ac:dyDescent="0.35">
      <c r="H358" s="20"/>
    </row>
    <row r="359" spans="8:8" x14ac:dyDescent="0.35">
      <c r="H359" s="20"/>
    </row>
    <row r="360" spans="8:8" x14ac:dyDescent="0.35">
      <c r="H360" s="20"/>
    </row>
    <row r="361" spans="8:8" x14ac:dyDescent="0.35">
      <c r="H361" s="20"/>
    </row>
    <row r="362" spans="8:8" x14ac:dyDescent="0.35">
      <c r="H362" s="20"/>
    </row>
    <row r="363" spans="8:8" x14ac:dyDescent="0.35">
      <c r="H363" s="20"/>
    </row>
    <row r="364" spans="8:8" x14ac:dyDescent="0.35">
      <c r="H364" s="20"/>
    </row>
    <row r="365" spans="8:8" x14ac:dyDescent="0.35">
      <c r="H365" s="20"/>
    </row>
    <row r="366" spans="8:8" x14ac:dyDescent="0.35">
      <c r="H366" s="20"/>
    </row>
    <row r="367" spans="8:8" x14ac:dyDescent="0.35">
      <c r="H367" s="20"/>
    </row>
    <row r="368" spans="8:8" x14ac:dyDescent="0.35">
      <c r="H368" s="20"/>
    </row>
    <row r="369" spans="8:8" x14ac:dyDescent="0.35">
      <c r="H369" s="20"/>
    </row>
    <row r="370" spans="8:8" x14ac:dyDescent="0.35">
      <c r="H370" s="20"/>
    </row>
    <row r="371" spans="8:8" x14ac:dyDescent="0.35">
      <c r="H371" s="20"/>
    </row>
    <row r="372" spans="8:8" x14ac:dyDescent="0.35">
      <c r="H372" s="20"/>
    </row>
    <row r="373" spans="8:8" x14ac:dyDescent="0.35">
      <c r="H373" s="20"/>
    </row>
    <row r="374" spans="8:8" x14ac:dyDescent="0.35">
      <c r="H374" s="20"/>
    </row>
    <row r="375" spans="8:8" x14ac:dyDescent="0.35">
      <c r="H375" s="20"/>
    </row>
    <row r="376" spans="8:8" x14ac:dyDescent="0.35">
      <c r="H376" s="20"/>
    </row>
    <row r="377" spans="8:8" x14ac:dyDescent="0.35">
      <c r="H377" s="20"/>
    </row>
    <row r="378" spans="8:8" x14ac:dyDescent="0.35">
      <c r="H378" s="20"/>
    </row>
    <row r="379" spans="8:8" x14ac:dyDescent="0.35">
      <c r="H379" s="20"/>
    </row>
    <row r="380" spans="8:8" x14ac:dyDescent="0.35">
      <c r="H380" s="20"/>
    </row>
    <row r="381" spans="8:8" x14ac:dyDescent="0.35">
      <c r="H381" s="20"/>
    </row>
    <row r="382" spans="8:8" x14ac:dyDescent="0.35">
      <c r="H382" s="20"/>
    </row>
    <row r="383" spans="8:8" x14ac:dyDescent="0.35">
      <c r="H383" s="20"/>
    </row>
    <row r="384" spans="8:8" x14ac:dyDescent="0.35">
      <c r="H384" s="20"/>
    </row>
    <row r="385" spans="8:8" x14ac:dyDescent="0.35">
      <c r="H385" s="20"/>
    </row>
    <row r="386" spans="8:8" x14ac:dyDescent="0.35">
      <c r="H386" s="20"/>
    </row>
    <row r="387" spans="8:8" x14ac:dyDescent="0.35">
      <c r="H387" s="20"/>
    </row>
    <row r="388" spans="8:8" x14ac:dyDescent="0.35">
      <c r="H388" s="20"/>
    </row>
    <row r="389" spans="8:8" x14ac:dyDescent="0.35">
      <c r="H389" s="20"/>
    </row>
    <row r="390" spans="8:8" x14ac:dyDescent="0.35">
      <c r="H390" s="20"/>
    </row>
    <row r="391" spans="8:8" x14ac:dyDescent="0.35">
      <c r="H391" s="20"/>
    </row>
    <row r="392" spans="8:8" x14ac:dyDescent="0.35">
      <c r="H392" s="20"/>
    </row>
    <row r="393" spans="8:8" x14ac:dyDescent="0.35">
      <c r="H393" s="20"/>
    </row>
    <row r="394" spans="8:8" x14ac:dyDescent="0.35">
      <c r="H394" s="20"/>
    </row>
    <row r="395" spans="8:8" x14ac:dyDescent="0.35">
      <c r="H395" s="20"/>
    </row>
    <row r="396" spans="8:8" x14ac:dyDescent="0.35">
      <c r="H396" s="20"/>
    </row>
    <row r="397" spans="8:8" x14ac:dyDescent="0.35">
      <c r="H397" s="20"/>
    </row>
    <row r="398" spans="8:8" x14ac:dyDescent="0.35">
      <c r="H398" s="20"/>
    </row>
    <row r="399" spans="8:8" x14ac:dyDescent="0.35">
      <c r="H399" s="20"/>
    </row>
    <row r="400" spans="8:8" x14ac:dyDescent="0.35">
      <c r="H400" s="20"/>
    </row>
    <row r="401" spans="8:8" x14ac:dyDescent="0.35">
      <c r="H401" s="20"/>
    </row>
    <row r="402" spans="8:8" x14ac:dyDescent="0.35">
      <c r="H402" s="20"/>
    </row>
    <row r="403" spans="8:8" x14ac:dyDescent="0.35">
      <c r="H403" s="20"/>
    </row>
    <row r="404" spans="8:8" x14ac:dyDescent="0.35">
      <c r="H404" s="20"/>
    </row>
    <row r="405" spans="8:8" x14ac:dyDescent="0.35">
      <c r="H405" s="20"/>
    </row>
    <row r="406" spans="8:8" x14ac:dyDescent="0.35">
      <c r="H406" s="20"/>
    </row>
    <row r="407" spans="8:8" x14ac:dyDescent="0.35">
      <c r="H407" s="20"/>
    </row>
    <row r="408" spans="8:8" x14ac:dyDescent="0.35">
      <c r="H408" s="20"/>
    </row>
    <row r="409" spans="8:8" x14ac:dyDescent="0.35">
      <c r="H409" s="20"/>
    </row>
    <row r="410" spans="8:8" x14ac:dyDescent="0.35">
      <c r="H410" s="20"/>
    </row>
    <row r="411" spans="8:8" x14ac:dyDescent="0.35">
      <c r="H411" s="20"/>
    </row>
    <row r="412" spans="8:8" x14ac:dyDescent="0.35">
      <c r="H412" s="20"/>
    </row>
    <row r="413" spans="8:8" x14ac:dyDescent="0.35">
      <c r="H413" s="20"/>
    </row>
    <row r="414" spans="8:8" x14ac:dyDescent="0.35">
      <c r="H414" s="20"/>
    </row>
    <row r="415" spans="8:8" x14ac:dyDescent="0.35">
      <c r="H415" s="20"/>
    </row>
    <row r="416" spans="8:8" x14ac:dyDescent="0.35">
      <c r="H416" s="20"/>
    </row>
    <row r="417" spans="8:8" x14ac:dyDescent="0.35">
      <c r="H417" s="20"/>
    </row>
    <row r="418" spans="8:8" x14ac:dyDescent="0.35">
      <c r="H418" s="20"/>
    </row>
    <row r="419" spans="8:8" x14ac:dyDescent="0.35">
      <c r="H419" s="20"/>
    </row>
    <row r="420" spans="8:8" x14ac:dyDescent="0.35">
      <c r="H420" s="20"/>
    </row>
    <row r="421" spans="8:8" x14ac:dyDescent="0.35">
      <c r="H421" s="20"/>
    </row>
    <row r="422" spans="8:8" x14ac:dyDescent="0.35">
      <c r="H422" s="20"/>
    </row>
    <row r="423" spans="8:8" x14ac:dyDescent="0.35">
      <c r="H423" s="20"/>
    </row>
    <row r="424" spans="8:8" x14ac:dyDescent="0.35">
      <c r="H424" s="20"/>
    </row>
    <row r="425" spans="8:8" x14ac:dyDescent="0.35">
      <c r="H425" s="20"/>
    </row>
    <row r="426" spans="8:8" x14ac:dyDescent="0.35">
      <c r="H426" s="20"/>
    </row>
    <row r="427" spans="8:8" x14ac:dyDescent="0.35">
      <c r="H427" s="20"/>
    </row>
    <row r="428" spans="8:8" x14ac:dyDescent="0.35">
      <c r="H428" s="20"/>
    </row>
    <row r="429" spans="8:8" x14ac:dyDescent="0.35">
      <c r="H429" s="20"/>
    </row>
    <row r="430" spans="8:8" x14ac:dyDescent="0.35">
      <c r="H430" s="20"/>
    </row>
    <row r="431" spans="8:8" x14ac:dyDescent="0.35">
      <c r="H431" s="20"/>
    </row>
    <row r="432" spans="8:8" x14ac:dyDescent="0.35">
      <c r="H432" s="20"/>
    </row>
    <row r="433" spans="8:8" x14ac:dyDescent="0.35">
      <c r="H433" s="20"/>
    </row>
    <row r="434" spans="8:8" x14ac:dyDescent="0.35">
      <c r="H434" s="20"/>
    </row>
    <row r="435" spans="8:8" x14ac:dyDescent="0.35">
      <c r="H435" s="20"/>
    </row>
    <row r="436" spans="8:8" x14ac:dyDescent="0.35">
      <c r="H436" s="20"/>
    </row>
    <row r="437" spans="8:8" x14ac:dyDescent="0.35">
      <c r="H437" s="20"/>
    </row>
    <row r="438" spans="8:8" x14ac:dyDescent="0.35">
      <c r="H438" s="20"/>
    </row>
    <row r="439" spans="8:8" x14ac:dyDescent="0.35">
      <c r="H439" s="20"/>
    </row>
    <row r="440" spans="8:8" x14ac:dyDescent="0.35">
      <c r="H440" s="20"/>
    </row>
    <row r="441" spans="8:8" x14ac:dyDescent="0.35">
      <c r="H441" s="20"/>
    </row>
    <row r="442" spans="8:8" x14ac:dyDescent="0.35">
      <c r="H442" s="20"/>
    </row>
    <row r="443" spans="8:8" x14ac:dyDescent="0.35">
      <c r="H443" s="20"/>
    </row>
    <row r="444" spans="8:8" x14ac:dyDescent="0.35">
      <c r="H444" s="20"/>
    </row>
    <row r="445" spans="8:8" x14ac:dyDescent="0.35">
      <c r="H445" s="20"/>
    </row>
    <row r="446" spans="8:8" x14ac:dyDescent="0.35">
      <c r="H446" s="20"/>
    </row>
    <row r="447" spans="8:8" x14ac:dyDescent="0.35">
      <c r="H447" s="20"/>
    </row>
    <row r="448" spans="8:8" x14ac:dyDescent="0.35">
      <c r="H448" s="20"/>
    </row>
    <row r="449" spans="8:8" x14ac:dyDescent="0.35">
      <c r="H449" s="20"/>
    </row>
    <row r="450" spans="8:8" x14ac:dyDescent="0.35">
      <c r="H450" s="20"/>
    </row>
    <row r="451" spans="8:8" x14ac:dyDescent="0.35">
      <c r="H451" s="20"/>
    </row>
    <row r="452" spans="8:8" x14ac:dyDescent="0.35">
      <c r="H452" s="20"/>
    </row>
    <row r="453" spans="8:8" x14ac:dyDescent="0.35">
      <c r="H453" s="20"/>
    </row>
    <row r="454" spans="8:8" x14ac:dyDescent="0.35">
      <c r="H454" s="20"/>
    </row>
    <row r="455" spans="8:8" x14ac:dyDescent="0.35">
      <c r="H455" s="20"/>
    </row>
    <row r="456" spans="8:8" x14ac:dyDescent="0.35">
      <c r="H456" s="20"/>
    </row>
    <row r="457" spans="8:8" x14ac:dyDescent="0.35">
      <c r="H457" s="20"/>
    </row>
    <row r="458" spans="8:8" x14ac:dyDescent="0.35">
      <c r="H458" s="20"/>
    </row>
    <row r="459" spans="8:8" x14ac:dyDescent="0.35">
      <c r="H459" s="20"/>
    </row>
    <row r="460" spans="8:8" x14ac:dyDescent="0.35">
      <c r="H460" s="20"/>
    </row>
    <row r="461" spans="8:8" x14ac:dyDescent="0.35">
      <c r="H461" s="20"/>
    </row>
    <row r="462" spans="8:8" x14ac:dyDescent="0.35">
      <c r="H462" s="20"/>
    </row>
    <row r="463" spans="8:8" x14ac:dyDescent="0.35">
      <c r="H463" s="20"/>
    </row>
    <row r="464" spans="8:8" x14ac:dyDescent="0.35">
      <c r="H464" s="20"/>
    </row>
    <row r="465" spans="8:8" x14ac:dyDescent="0.35">
      <c r="H465" s="20"/>
    </row>
    <row r="466" spans="8:8" x14ac:dyDescent="0.35">
      <c r="H466" s="20"/>
    </row>
    <row r="467" spans="8:8" x14ac:dyDescent="0.35">
      <c r="H467" s="20"/>
    </row>
    <row r="468" spans="8:8" x14ac:dyDescent="0.35">
      <c r="H468" s="20"/>
    </row>
    <row r="469" spans="8:8" x14ac:dyDescent="0.35">
      <c r="H469" s="20"/>
    </row>
    <row r="470" spans="8:8" x14ac:dyDescent="0.35">
      <c r="H470" s="20"/>
    </row>
    <row r="471" spans="8:8" x14ac:dyDescent="0.35">
      <c r="H471" s="20"/>
    </row>
    <row r="472" spans="8:8" x14ac:dyDescent="0.35">
      <c r="H472" s="20"/>
    </row>
    <row r="473" spans="8:8" x14ac:dyDescent="0.35">
      <c r="H473" s="20"/>
    </row>
    <row r="474" spans="8:8" x14ac:dyDescent="0.35">
      <c r="H474" s="20"/>
    </row>
    <row r="475" spans="8:8" x14ac:dyDescent="0.35">
      <c r="H475" s="20"/>
    </row>
    <row r="476" spans="8:8" x14ac:dyDescent="0.35">
      <c r="H476" s="20"/>
    </row>
    <row r="477" spans="8:8" x14ac:dyDescent="0.35">
      <c r="H477" s="20"/>
    </row>
    <row r="478" spans="8:8" x14ac:dyDescent="0.35">
      <c r="H478" s="20"/>
    </row>
    <row r="479" spans="8:8" x14ac:dyDescent="0.35">
      <c r="H479" s="20"/>
    </row>
    <row r="480" spans="8:8" x14ac:dyDescent="0.35">
      <c r="H480" s="20"/>
    </row>
    <row r="481" spans="8:8" x14ac:dyDescent="0.35">
      <c r="H481" s="20"/>
    </row>
    <row r="482" spans="8:8" x14ac:dyDescent="0.35">
      <c r="H482" s="20"/>
    </row>
    <row r="483" spans="8:8" x14ac:dyDescent="0.35">
      <c r="H483" s="20"/>
    </row>
    <row r="484" spans="8:8" x14ac:dyDescent="0.35">
      <c r="H484" s="20"/>
    </row>
    <row r="485" spans="8:8" x14ac:dyDescent="0.35">
      <c r="H485" s="20"/>
    </row>
    <row r="486" spans="8:8" x14ac:dyDescent="0.35">
      <c r="H486" s="20"/>
    </row>
    <row r="487" spans="8:8" x14ac:dyDescent="0.35">
      <c r="H487" s="20"/>
    </row>
    <row r="488" spans="8:8" x14ac:dyDescent="0.35">
      <c r="H488" s="20"/>
    </row>
    <row r="489" spans="8:8" x14ac:dyDescent="0.35">
      <c r="H489" s="20"/>
    </row>
    <row r="490" spans="8:8" x14ac:dyDescent="0.35">
      <c r="H490" s="20"/>
    </row>
    <row r="491" spans="8:8" x14ac:dyDescent="0.35">
      <c r="H491" s="20"/>
    </row>
    <row r="492" spans="8:8" x14ac:dyDescent="0.35">
      <c r="H492" s="20"/>
    </row>
    <row r="493" spans="8:8" x14ac:dyDescent="0.35">
      <c r="H493" s="20"/>
    </row>
    <row r="494" spans="8:8" x14ac:dyDescent="0.35">
      <c r="H494" s="20"/>
    </row>
    <row r="495" spans="8:8" x14ac:dyDescent="0.35">
      <c r="H495" s="20"/>
    </row>
    <row r="496" spans="8:8" x14ac:dyDescent="0.35">
      <c r="H496" s="20"/>
    </row>
    <row r="497" spans="8:8" x14ac:dyDescent="0.35">
      <c r="H497" s="20"/>
    </row>
    <row r="498" spans="8:8" x14ac:dyDescent="0.35">
      <c r="H498" s="20"/>
    </row>
    <row r="499" spans="8:8" x14ac:dyDescent="0.35">
      <c r="H499" s="20"/>
    </row>
    <row r="500" spans="8:8" x14ac:dyDescent="0.35">
      <c r="H500" s="20"/>
    </row>
  </sheetData>
  <sheetProtection algorithmName="SHA-512" hashValue="2cdIqla3EbGy8CwbYJP/ClVcLrNX31DsGHi8zcLil2dvHJAmCSk+sTwEpYTT/u4WArJSmHzR48eZz1gg8asu1Q==" saltValue="QJCQq3FHn+6UBK5ywQd/bw==" spinCount="100000" sheet="1" selectLockedCells="1"/>
  <hyperlinks>
    <hyperlink ref="B1" r:id="rId1" display="\\sflcr10001\manag\manag\Q\07-Q Industrielle\QM\FCQ\Spécifications\Spécifications FC\Révisions spécification applicables\Spécifications FC 98xxx\FC 98 001 rév.4 (Fr).pdf" xr:uid="{00000000-0004-0000-0400-000000000000}"/>
    <hyperlink ref="B2" r:id="rId2" display="\\sflcr10001\manag\manag\Q\07-Q Industrielle\QM\FCQ\Spécifications\Spécifications FC\Révisions spécification applicables\Spécifications FC 98xxx\FC98002_REv1 ressuage validée.pdf" xr:uid="{00000000-0004-0000-0400-000001000000}"/>
    <hyperlink ref="B3" r:id="rId3" display="\\sflcr10001\manag\manag\Q\07-Q Industrielle\QM\FCQ\Spécifications\Spécifications FC\Révisions spécification applicables\Spécifications FC 97xxx\FC97014rev6.pdf" xr:uid="{00000000-0004-0000-0400-000002000000}"/>
  </hyperlinks>
  <pageMargins left="0.7" right="0.7" top="0.75" bottom="0.75" header="0.3" footer="0.3"/>
  <pageSetup paperSize="9" orientation="portrait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F0CDF20AEAE34296DF69B538B4D457" ma:contentTypeVersion="9" ma:contentTypeDescription="Crée un document." ma:contentTypeScope="" ma:versionID="9f1d8221509cea6f6cedca92a3212603">
  <xsd:schema xmlns:xsd="http://www.w3.org/2001/XMLSchema" xmlns:xs="http://www.w3.org/2001/XMLSchema" xmlns:p="http://schemas.microsoft.com/office/2006/metadata/properties" xmlns:ns2="3cbb85ef-f987-4f29-89a9-ea575f057bfd" xmlns:ns3="aad9b798-f727-4426-aedf-e589e4f210a2" targetNamespace="http://schemas.microsoft.com/office/2006/metadata/properties" ma:root="true" ma:fieldsID="9a38af878eacaf72ec54d0c90c1f48b5" ns2:_="" ns3:_="">
    <xsd:import namespace="3cbb85ef-f987-4f29-89a9-ea575f057bfd"/>
    <xsd:import namespace="aad9b798-f727-4426-aedf-e589e4f210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bb85ef-f987-4f29-89a9-ea575f057bf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ad9b798-f727-4426-aedf-e589e4f210a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77BCEC5-73C7-4D5C-828B-7C136707237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FDF7A0-99C2-4F9C-A4B0-FB911D66046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3cbb85ef-f987-4f29-89a9-ea575f057bfd"/>
    <ds:schemaRef ds:uri="aad9b798-f727-4426-aedf-e589e4f210a2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34399D3-4162-43E1-9AD8-E67630EBA4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bb85ef-f987-4f29-89a9-ea575f057bfd"/>
    <ds:schemaRef ds:uri="aad9b798-f727-4426-aedf-e589e4f210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Suivi_CND</vt:lpstr>
      <vt:lpstr>Rapport MT</vt:lpstr>
      <vt:lpstr>Rapport PT</vt:lpstr>
      <vt:lpstr>Rapport UT</vt:lpstr>
      <vt:lpstr>Rapport VT</vt:lpstr>
      <vt:lpstr>std CND Applicable</vt:lpstr>
      <vt:lpstr>'Rapport MT'!Zone_d_impression</vt:lpstr>
      <vt:lpstr>'Rapport PT'!Zone_d_impression</vt:lpstr>
      <vt:lpstr>'Rapport UT'!Zone_d_impression</vt:lpstr>
      <vt:lpstr>'Rapport VT'!Zone_d_impression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Charles</dc:creator>
  <cp:lastModifiedBy>LAKTATI Ihab</cp:lastModifiedBy>
  <cp:lastPrinted>2020-04-02T13:58:32Z</cp:lastPrinted>
  <dcterms:created xsi:type="dcterms:W3CDTF">2020-03-31T13:23:31Z</dcterms:created>
  <dcterms:modified xsi:type="dcterms:W3CDTF">2020-04-22T17:32:26Z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0x0101008AF0CDF20AEAE34296DF69B538B4D457</vt:lpwstr>
  </property>
</Properties>
</file>